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1\BOLETINES\4.- ABRIL\"/>
    </mc:Choice>
  </mc:AlternateContent>
  <bookViews>
    <workbookView xWindow="0" yWindow="0" windowWidth="28515" windowHeight="12060"/>
  </bookViews>
  <sheets>
    <sheet name="ABRIL 2021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'ABRIL 2021'!#REF!</definedName>
    <definedName name="_xlnm.Print_Area" localSheetId="0">'ABRIL 2021'!$A$1:$M$1993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733" i="4" l="1"/>
  <c r="M1734" i="4"/>
  <c r="M1735" i="4"/>
  <c r="M1736" i="4"/>
  <c r="M1737" i="4"/>
  <c r="M1738" i="4"/>
  <c r="M1739" i="4"/>
  <c r="M1740" i="4"/>
  <c r="M1741" i="4"/>
  <c r="E1523" i="4" l="1"/>
  <c r="E1522" i="4"/>
  <c r="C915" i="4" l="1"/>
  <c r="E915" i="4"/>
  <c r="L1706" i="4" l="1"/>
  <c r="K1706" i="4"/>
  <c r="K1640" i="4"/>
  <c r="L1640" i="4"/>
  <c r="J1604" i="4"/>
  <c r="J1605" i="4"/>
  <c r="J1606" i="4"/>
  <c r="J1607" i="4"/>
  <c r="J1608" i="4"/>
  <c r="J1609" i="4"/>
  <c r="J1610" i="4"/>
  <c r="J1603" i="4"/>
  <c r="J1602" i="4"/>
  <c r="J1576" i="4"/>
  <c r="J1577" i="4"/>
  <c r="J1578" i="4"/>
  <c r="J1579" i="4"/>
  <c r="J1580" i="4"/>
  <c r="J1581" i="4"/>
  <c r="J1582" i="4"/>
  <c r="J1575" i="4"/>
  <c r="J1574" i="4"/>
  <c r="I1574" i="4"/>
  <c r="L1782" i="4" l="1"/>
  <c r="K1782" i="4"/>
  <c r="J1782" i="4"/>
  <c r="I1782" i="4"/>
  <c r="H1782" i="4"/>
  <c r="G1782" i="4"/>
  <c r="F1782" i="4"/>
  <c r="E1782" i="4"/>
  <c r="D1782" i="4"/>
  <c r="L1781" i="4"/>
  <c r="K1781" i="4"/>
  <c r="J1781" i="4"/>
  <c r="I1781" i="4"/>
  <c r="H1781" i="4"/>
  <c r="G1781" i="4"/>
  <c r="F1781" i="4"/>
  <c r="E1781" i="4"/>
  <c r="D1781" i="4"/>
  <c r="M1780" i="4"/>
  <c r="M1779" i="4"/>
  <c r="M1778" i="4"/>
  <c r="M1777" i="4"/>
  <c r="M1776" i="4"/>
  <c r="M1775" i="4"/>
  <c r="M1774" i="4"/>
  <c r="M1773" i="4"/>
  <c r="M1772" i="4"/>
  <c r="M1771" i="4"/>
  <c r="E1743" i="4"/>
  <c r="F1743" i="4"/>
  <c r="G1743" i="4"/>
  <c r="H1743" i="4"/>
  <c r="I1743" i="4"/>
  <c r="J1743" i="4"/>
  <c r="K1743" i="4"/>
  <c r="L1743" i="4"/>
  <c r="E1744" i="4"/>
  <c r="F1744" i="4"/>
  <c r="G1744" i="4"/>
  <c r="H1744" i="4"/>
  <c r="I1744" i="4"/>
  <c r="J1744" i="4"/>
  <c r="K1744" i="4"/>
  <c r="L1744" i="4"/>
  <c r="D1744" i="4"/>
  <c r="D1743" i="4"/>
  <c r="M1742" i="4"/>
  <c r="M1781" i="4" l="1"/>
  <c r="F1520" i="4" s="1"/>
  <c r="G1520" i="4" s="1"/>
  <c r="M1782" i="4"/>
  <c r="F1521" i="4" s="1"/>
  <c r="G1521" i="4" s="1"/>
  <c r="M1743" i="4"/>
  <c r="F1518" i="4" s="1"/>
  <c r="M1744" i="4"/>
  <c r="J1715" i="4"/>
  <c r="I1715" i="4"/>
  <c r="H1715" i="4"/>
  <c r="G1715" i="4"/>
  <c r="F1715" i="4"/>
  <c r="E1715" i="4"/>
  <c r="D1715" i="4"/>
  <c r="C1715" i="4"/>
  <c r="L1714" i="4"/>
  <c r="K1714" i="4"/>
  <c r="L1713" i="4"/>
  <c r="K1713" i="4"/>
  <c r="L1712" i="4"/>
  <c r="K1712" i="4"/>
  <c r="L1711" i="4"/>
  <c r="K1711" i="4"/>
  <c r="L1710" i="4"/>
  <c r="K1710" i="4"/>
  <c r="L1709" i="4"/>
  <c r="K1709" i="4"/>
  <c r="L1708" i="4"/>
  <c r="K1708" i="4"/>
  <c r="L1707" i="4"/>
  <c r="K1707" i="4"/>
  <c r="H1611" i="4"/>
  <c r="G1611" i="4"/>
  <c r="F1611" i="4"/>
  <c r="E1611" i="4"/>
  <c r="D1611" i="4"/>
  <c r="C1611" i="4"/>
  <c r="I1610" i="4"/>
  <c r="I1609" i="4"/>
  <c r="I1608" i="4"/>
  <c r="I1607" i="4"/>
  <c r="I1606" i="4"/>
  <c r="I1605" i="4"/>
  <c r="I1604" i="4"/>
  <c r="I1603" i="4"/>
  <c r="I1602" i="4"/>
  <c r="K1715" i="4" l="1"/>
  <c r="F1516" i="4" s="1"/>
  <c r="G1516" i="4" s="1"/>
  <c r="L1715" i="4"/>
  <c r="F1517" i="4" s="1"/>
  <c r="G1517" i="4" s="1"/>
  <c r="F1519" i="4"/>
  <c r="G1519" i="4" s="1"/>
  <c r="G1518" i="4"/>
  <c r="J1611" i="4"/>
  <c r="F1513" i="4" s="1"/>
  <c r="G1513" i="4" s="1"/>
  <c r="I1611" i="4"/>
  <c r="F1512" i="4" l="1"/>
  <c r="G1512" i="4" s="1"/>
  <c r="I1471" i="4"/>
  <c r="E1471" i="4"/>
  <c r="C1471" i="4"/>
  <c r="E1445" i="4"/>
  <c r="C1445" i="4"/>
  <c r="I1339" i="4"/>
  <c r="E1339" i="4"/>
  <c r="C1339" i="4"/>
  <c r="E1313" i="4"/>
  <c r="C1313" i="4"/>
  <c r="G1313" i="4"/>
  <c r="G1471" i="4" l="1"/>
  <c r="G1445" i="4"/>
  <c r="G1339" i="4"/>
  <c r="D1583" i="4"/>
  <c r="C675" i="4" l="1"/>
  <c r="I941" i="4" l="1"/>
  <c r="E941" i="4"/>
  <c r="C941" i="4"/>
  <c r="I808" i="4"/>
  <c r="E808" i="4"/>
  <c r="C808" i="4"/>
  <c r="E782" i="4"/>
  <c r="C782" i="4"/>
  <c r="G941" i="4" l="1"/>
  <c r="G782" i="4"/>
  <c r="G808" i="4"/>
  <c r="E649" i="4"/>
  <c r="C649" i="4"/>
  <c r="I675" i="4"/>
  <c r="E675" i="4"/>
  <c r="G915" i="4" l="1"/>
  <c r="G675" i="4"/>
  <c r="G649" i="4"/>
  <c r="I1207" i="4" l="1"/>
  <c r="E1207" i="4"/>
  <c r="C1207" i="4"/>
  <c r="E1181" i="4"/>
  <c r="C1181" i="4"/>
  <c r="I1074" i="4"/>
  <c r="E1074" i="4"/>
  <c r="C1074" i="4"/>
  <c r="E1048" i="4"/>
  <c r="C1048" i="4"/>
  <c r="G1181" i="4" l="1"/>
  <c r="G1207" i="4"/>
  <c r="G1048" i="4"/>
  <c r="G1074" i="4"/>
  <c r="K539" i="4" l="1"/>
  <c r="J539" i="4"/>
  <c r="I539" i="4"/>
  <c r="H539" i="4"/>
  <c r="G539" i="4"/>
  <c r="F539" i="4"/>
  <c r="E539" i="4"/>
  <c r="D539" i="4"/>
  <c r="C539" i="4"/>
  <c r="I514" i="4"/>
  <c r="E514" i="4"/>
  <c r="C514" i="4"/>
  <c r="K475" i="4"/>
  <c r="J475" i="4"/>
  <c r="I475" i="4"/>
  <c r="H475" i="4"/>
  <c r="G475" i="4"/>
  <c r="F475" i="4"/>
  <c r="E475" i="4"/>
  <c r="D475" i="4"/>
  <c r="C475" i="4"/>
  <c r="E450" i="4"/>
  <c r="C450" i="4"/>
  <c r="L475" i="4" l="1"/>
  <c r="G514" i="4"/>
  <c r="L539" i="4"/>
  <c r="G450" i="4"/>
  <c r="L1801" i="4" l="1"/>
  <c r="L1800" i="4"/>
  <c r="J1649" i="4"/>
  <c r="I1649" i="4"/>
  <c r="H1649" i="4"/>
  <c r="G1649" i="4"/>
  <c r="F1649" i="4"/>
  <c r="E1649" i="4"/>
  <c r="D1649" i="4"/>
  <c r="C1649" i="4"/>
  <c r="L1648" i="4"/>
  <c r="K1648" i="4"/>
  <c r="L1647" i="4"/>
  <c r="K1647" i="4"/>
  <c r="L1646" i="4"/>
  <c r="K1646" i="4"/>
  <c r="L1645" i="4"/>
  <c r="K1645" i="4"/>
  <c r="L1644" i="4"/>
  <c r="K1644" i="4"/>
  <c r="L1643" i="4"/>
  <c r="K1643" i="4"/>
  <c r="L1642" i="4"/>
  <c r="K1642" i="4"/>
  <c r="L1641" i="4"/>
  <c r="K1641" i="4"/>
  <c r="H1583" i="4"/>
  <c r="G1583" i="4"/>
  <c r="F1583" i="4"/>
  <c r="E1583" i="4"/>
  <c r="C1583" i="4"/>
  <c r="I1582" i="4"/>
  <c r="I1581" i="4"/>
  <c r="I1580" i="4"/>
  <c r="I1579" i="4"/>
  <c r="I1578" i="4"/>
  <c r="I1577" i="4"/>
  <c r="I1576" i="4"/>
  <c r="I1575" i="4"/>
  <c r="J1583" i="4" l="1"/>
  <c r="F1511" i="4" s="1"/>
  <c r="I1583" i="4"/>
  <c r="K1649" i="4"/>
  <c r="F1514" i="4" s="1"/>
  <c r="L1649" i="4"/>
  <c r="F1515" i="4" s="1"/>
  <c r="F1510" i="4" l="1"/>
  <c r="G1510" i="4" s="1"/>
  <c r="G1515" i="4"/>
  <c r="F1523" i="4"/>
  <c r="G1523" i="4" s="1"/>
  <c r="G1511" i="4"/>
  <c r="F1522" i="4" l="1"/>
  <c r="G1522" i="4" s="1"/>
  <c r="G1514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<sst xmlns="http://schemas.openxmlformats.org/spreadsheetml/2006/main" count="796" uniqueCount="177">
  <si>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</si>
  <si>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</si>
  <si>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</si>
  <si>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</si>
  <si>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</si>
  <si>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</si>
  <si>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</si>
  <si>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</si>
  <si>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</si>
  <si>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</si>
  <si>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</si>
  <si>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</si>
  <si>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</si>
  <si>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</si>
  <si>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</si>
  <si>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</si>
  <si>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</si>
  <si>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</si>
  <si>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</si>
  <si>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</si>
  <si>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</si>
  <si>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</si>
  <si>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</si>
  <si>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</si>
  <si>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</si>
  <si>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</si>
  <si>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</si>
  <si>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</si>
  <si>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</si>
  <si>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</si>
  <si>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</si>
  <si>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</si>
  <si>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</si>
  <si>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</si>
  <si>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</si>
  <si>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</si>
  <si>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</si>
  <si>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</si>
  <si>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</si>
  <si>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</si>
  <si>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</si>
  <si>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</si>
  <si>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</si>
  <si>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</si>
  <si>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</si>
  <si>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</si>
  <si>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</si>
  <si>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</si>
  <si>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</si>
  <si>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</si>
  <si>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</si>
  <si>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</si>
  <si>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</si>
  <si>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</si>
  <si>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</si>
  <si>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</si>
  <si>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</si>
  <si>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</si>
  <si>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</si>
  <si>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</si>
  <si>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</si>
  <si>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</si>
  <si>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</si>
  <si>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</si>
  <si>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</si>
  <si>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</si>
  <si>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</si>
  <si>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</si>
  <si>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</si>
  <si>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</si>
  <si>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</si>
  <si>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</si>
  <si>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</si>
  <si>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</si>
  <si>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</si>
  <si>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</si>
  <si>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</si>
  <si>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</si>
  <si>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</si>
  <si>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</si>
  <si>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</si>
  <si>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</si>
  <si>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</si>
  <si>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</si>
  <si>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</si>
  <si>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</si>
  <si>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</si>
  <si>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</si>
  <si>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</si>
  <si>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</si>
  <si>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</si>
  <si>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</si>
  <si>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</si>
  <si>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</si>
  <si>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</si>
  <si>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</si>
  <si>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</si>
  <si>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</si>
  <si>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</si>
  <si>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</si>
  <si>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</si>
  <si>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</si>
  <si>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</si>
  <si>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</si>
  <si>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</si>
  <si>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</si>
  <si>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</si>
  <si>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</si>
  <si>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</si>
  <si>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</si>
  <si>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</si>
  <si>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</si>
  <si>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</si>
  <si>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</si>
  <si>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</si>
  <si>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</si>
  <si>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</si>
  <si>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</si>
  <si>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</si>
  <si>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</si>
  <si>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</si>
  <si>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</si>
  <si>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</si>
  <si>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</si>
  <si>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</si>
  <si>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</si>
  <si>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</si>
  <si>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</si>
  <si>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</si>
  <si>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</si>
  <si>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</si>
  <si>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</si>
  <si>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</si>
  <si>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</si>
  <si>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</si>
  <si>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</si>
  <si>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</si>
  <si>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</si>
  <si>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</si>
  <si>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</si>
  <si>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</si>
  <si>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</si>
  <si>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</si>
  <si>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</si>
  <si>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</si>
  <si>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</si>
  <si>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</si>
  <si>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</si>
  <si>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</si>
  <si>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</si>
  <si>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</si>
  <si>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</si>
  <si>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</si>
  <si>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t>AÑO 2020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</si>
  <si>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</si>
  <si>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</si>
  <si>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ABRIL 2021</t>
  </si>
  <si>
    <t>1B.- COMPARACIONES ABRIL 2020 Y ABRIL 2021</t>
  </si>
  <si>
    <t>1C.- COMPARACIONES DE DATOS ACUMULADOS DE ENERO - ABRIL 2020 - 2021</t>
  </si>
  <si>
    <t>ENERO - ABRIL 2020</t>
  </si>
  <si>
    <t>ENERO - ABRIL 2021</t>
  </si>
  <si>
    <t>2B.- COMPARACIONES ABRIL 2020 Y ABRIL 2021</t>
  </si>
  <si>
    <t>2C.- COMPARACIONES DE DATOS ACUMULADOS DE ENERO - ABRIL 2020 - 2021</t>
  </si>
  <si>
    <t>3B.- COMPARACIONES ABRIL 2020 Y ABRIL 2021</t>
  </si>
  <si>
    <t>3C.- COMPARACIONES DE DATOS ACUMULADOS DE ENERO - ABRIL 2020 - 2021</t>
  </si>
  <si>
    <t>4B.- COMPARACIONES ABRIL 2020 Y ABRIL 2021</t>
  </si>
  <si>
    <t>4C.- COMPARACIONES DE DATOS ACUMULADOS DE ENERO - ABRIL 2020 - 2021</t>
  </si>
  <si>
    <t>5B.- COMPARACIONES ABRIL 2020 Y ABRIL 2021</t>
  </si>
  <si>
    <t>5C.- COMPARACIONES DE DATOS ACUMULADOS DE ENERO - ABRIL 2020 - 2021</t>
  </si>
  <si>
    <t>6B.- COMPARACIONES ABRIL 2020 Y ABRIL 2021</t>
  </si>
  <si>
    <t>6C.- COMPARACIONES DE DATOS ACUMULADOS DE ENERO - ABRIL 2020 - 2021</t>
  </si>
  <si>
    <t>7B.- COMPARACIONES ABRIL 2020 Y ABRIL 2021</t>
  </si>
  <si>
    <t>7C.- COMPARACIONES DE DATOS ACUMULADOS DE ENERO - ABRIL 2020 - 2021</t>
  </si>
  <si>
    <t>8B.- COMPARACIONES ABRIL 2020 Y ABRIL 2021</t>
  </si>
  <si>
    <t>8C.- COMPARACIONES DE DATOS ACUMULADOS DE ENERO - ABRIL 2020 - 2021</t>
  </si>
  <si>
    <t>ABRIL</t>
  </si>
  <si>
    <t>ABRIL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</si>
</sst>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8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11"/>
      <color theme="0"/>
      <name val="Arial"/>
      <family val="2"/>
    </font>
    <font>
      <sz val="11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9"/>
      <color theme="0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b/>
      <sz val="9"/>
      <color rgb="FF595959"/>
      <name val="Arial"/>
      <family val="2"/>
    </font>
    <font>
      <b/>
      <sz val="10"/>
      <color rgb="FFFF6600"/>
      <name val="Arial"/>
      <family val="2"/>
    </font>
    <font>
      <b/>
      <sz val="10"/>
      <color rgb="FF62BAE4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9"/>
      <color rgb="FF595959"/>
      <name val="Arial"/>
    </font>
    <font>
      <sz val="10"/>
      <color rgb="FF595959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FF660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2" fillId="0" borderId="0"/>
    <xf numFmtId="0" fontId="73" fillId="0" borderId="0"/>
  </cellStyleXfs>
  <cellXfs count="453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10" fontId="1" fillId="3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0" fontId="2" fillId="5" borderId="2" xfId="0" applyNumberFormat="1" applyFont="1" applyFill="1" applyBorder="1" applyAlignment="1">
      <alignment horizontal="center"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3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33" fillId="10" borderId="2" xfId="0" applyFont="1" applyFill="1" applyBorder="1" applyAlignment="1">
      <alignment horizontal="left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right" vertical="center"/>
    </xf>
    <xf numFmtId="0" fontId="38" fillId="8" borderId="1" xfId="0" applyFont="1" applyFill="1" applyBorder="1" applyAlignment="1">
      <alignment vertical="center"/>
    </xf>
    <xf numFmtId="0" fontId="38" fillId="8" borderId="1" xfId="0" applyFont="1" applyFill="1" applyBorder="1" applyAlignment="1">
      <alignment horizontal="right" vertical="center"/>
    </xf>
    <xf numFmtId="0" fontId="42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3" fontId="37" fillId="0" borderId="0" xfId="0" applyNumberFormat="1" applyFont="1" applyFill="1" applyBorder="1" applyAlignment="1">
      <alignment horizontal="center" vertical="center"/>
    </xf>
    <xf numFmtId="49" fontId="44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7" fillId="12" borderId="0" xfId="0" applyFont="1" applyFill="1" applyAlignment="1">
      <alignment vertical="center"/>
    </xf>
    <xf numFmtId="49" fontId="48" fillId="12" borderId="0" xfId="0" applyNumberFormat="1" applyFont="1" applyFill="1" applyAlignment="1">
      <alignment vertical="center"/>
    </xf>
    <xf numFmtId="3" fontId="36" fillId="0" borderId="0" xfId="0" applyNumberFormat="1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center" vertical="center"/>
    </xf>
    <xf numFmtId="10" fontId="50" fillId="4" borderId="1" xfId="2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horizontal="left" vertical="center"/>
    </xf>
    <xf numFmtId="0" fontId="52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52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4" fillId="4" borderId="2" xfId="0" applyFont="1" applyFill="1" applyBorder="1" applyAlignment="1">
      <alignment vertical="center"/>
    </xf>
    <xf numFmtId="0" fontId="54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5" fillId="3" borderId="0" xfId="0" applyFont="1" applyFill="1" applyAlignment="1">
      <alignment vertical="center"/>
    </xf>
    <xf numFmtId="0" fontId="55" fillId="3" borderId="7" xfId="0" applyFont="1" applyFill="1" applyBorder="1" applyAlignment="1">
      <alignment vertical="center"/>
    </xf>
    <xf numFmtId="0" fontId="55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5" fillId="3" borderId="8" xfId="0" applyFont="1" applyFill="1" applyBorder="1" applyAlignment="1">
      <alignment vertical="center"/>
    </xf>
    <xf numFmtId="0" fontId="56" fillId="3" borderId="5" xfId="0" applyFont="1" applyFill="1" applyBorder="1" applyAlignment="1">
      <alignment vertical="center"/>
    </xf>
    <xf numFmtId="0" fontId="58" fillId="12" borderId="0" xfId="0" applyFont="1" applyFill="1" applyBorder="1" applyAlignment="1">
      <alignment vertical="center"/>
    </xf>
    <xf numFmtId="0" fontId="56" fillId="3" borderId="0" xfId="0" applyFont="1" applyFill="1" applyBorder="1" applyAlignment="1">
      <alignment vertical="center"/>
    </xf>
    <xf numFmtId="0" fontId="60" fillId="3" borderId="7" xfId="0" applyFont="1" applyFill="1" applyBorder="1" applyAlignment="1">
      <alignment vertical="center"/>
    </xf>
    <xf numFmtId="0" fontId="60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2" fillId="12" borderId="0" xfId="0" applyFont="1" applyFill="1" applyBorder="1" applyAlignment="1">
      <alignment vertical="center"/>
    </xf>
    <xf numFmtId="0" fontId="41" fillId="12" borderId="0" xfId="0" applyFont="1" applyFill="1" applyBorder="1" applyAlignment="1">
      <alignment vertical="center"/>
    </xf>
    <xf numFmtId="0" fontId="53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0" fontId="62" fillId="0" borderId="0" xfId="0" applyNumberFormat="1" applyFont="1" applyFill="1" applyBorder="1" applyAlignment="1">
      <alignment horizontal="center" vertical="center"/>
    </xf>
    <xf numFmtId="0" fontId="63" fillId="4" borderId="2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10" fontId="37" fillId="0" borderId="3" xfId="0" applyNumberFormat="1" applyFont="1" applyFill="1" applyBorder="1" applyAlignment="1">
      <alignment horizontal="center" vertical="center"/>
    </xf>
    <xf numFmtId="49" fontId="64" fillId="8" borderId="2" xfId="3" applyNumberFormat="1" applyFont="1" applyFill="1" applyBorder="1" applyAlignment="1">
      <alignment horizontal="center" vertical="center"/>
    </xf>
    <xf numFmtId="0" fontId="64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9" fillId="12" borderId="0" xfId="0" applyFont="1" applyFill="1" applyBorder="1" applyAlignment="1">
      <alignment vertical="center"/>
    </xf>
    <xf numFmtId="0" fontId="55" fillId="3" borderId="10" xfId="0" applyFont="1" applyFill="1" applyBorder="1" applyAlignment="1">
      <alignment vertical="center"/>
    </xf>
    <xf numFmtId="0" fontId="55" fillId="3" borderId="11" xfId="0" applyFont="1" applyFill="1" applyBorder="1" applyAlignment="1">
      <alignment vertical="center"/>
    </xf>
    <xf numFmtId="0" fontId="55" fillId="3" borderId="12" xfId="0" applyFont="1" applyFill="1" applyBorder="1" applyAlignment="1">
      <alignment vertical="center"/>
    </xf>
    <xf numFmtId="0" fontId="58" fillId="12" borderId="13" xfId="0" applyFont="1" applyFill="1" applyBorder="1" applyAlignment="1">
      <alignment vertical="center"/>
    </xf>
    <xf numFmtId="0" fontId="60" fillId="3" borderId="14" xfId="0" applyFont="1" applyFill="1" applyBorder="1" applyAlignment="1">
      <alignment vertical="center"/>
    </xf>
    <xf numFmtId="0" fontId="56" fillId="3" borderId="13" xfId="0" applyFont="1" applyFill="1" applyBorder="1" applyAlignment="1">
      <alignment vertical="center"/>
    </xf>
    <xf numFmtId="0" fontId="55" fillId="3" borderId="15" xfId="0" applyFont="1" applyFill="1" applyBorder="1" applyAlignment="1">
      <alignment vertical="center"/>
    </xf>
    <xf numFmtId="0" fontId="60" fillId="3" borderId="16" xfId="0" applyFont="1" applyFill="1" applyBorder="1" applyAlignment="1">
      <alignment vertical="center"/>
    </xf>
    <xf numFmtId="0" fontId="55" fillId="3" borderId="17" xfId="0" applyFont="1" applyFill="1" applyBorder="1" applyAlignment="1">
      <alignment vertical="center"/>
    </xf>
    <xf numFmtId="0" fontId="55" fillId="3" borderId="16" xfId="0" applyFont="1" applyFill="1" applyBorder="1" applyAlignment="1">
      <alignment vertical="center"/>
    </xf>
    <xf numFmtId="0" fontId="58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6" fillId="0" borderId="0" xfId="4" applyNumberFormat="1" applyFont="1" applyFill="1" applyAlignment="1">
      <alignment horizontal="center" vertical="center"/>
    </xf>
    <xf numFmtId="3" fontId="65" fillId="0" borderId="0" xfId="4" applyNumberFormat="1" applyFont="1" applyFill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6" fillId="0" borderId="0" xfId="4" applyNumberFormat="1" applyFont="1" applyFill="1" applyAlignment="1">
      <alignment horizontal="center" vertical="center"/>
    </xf>
    <xf numFmtId="3" fontId="65" fillId="0" borderId="0" xfId="4" applyNumberFormat="1" applyFont="1" applyFill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6" fillId="0" borderId="0" xfId="4" applyNumberFormat="1" applyFont="1" applyFill="1" applyAlignment="1">
      <alignment horizontal="center" vertical="center"/>
    </xf>
    <xf numFmtId="3" fontId="65" fillId="0" borderId="0" xfId="4" applyNumberFormat="1" applyFont="1" applyFill="1" applyAlignment="1">
      <alignment horizontal="center" vertical="center"/>
    </xf>
    <xf numFmtId="3" fontId="65" fillId="0" borderId="0" xfId="4" applyNumberFormat="1" applyFont="1" applyFill="1" applyAlignment="1">
      <alignment horizontal="center" vertical="center"/>
    </xf>
    <xf numFmtId="3" fontId="66" fillId="15" borderId="22" xfId="4" applyNumberFormat="1" applyFont="1" applyFill="1" applyBorder="1" applyAlignment="1">
      <alignment horizontal="center" vertical="center"/>
    </xf>
    <xf numFmtId="3" fontId="69" fillId="0" borderId="0" xfId="4" applyNumberFormat="1" applyFont="1" applyFill="1" applyAlignment="1">
      <alignment horizontal="center" vertical="center"/>
    </xf>
    <xf numFmtId="3" fontId="69" fillId="15" borderId="22" xfId="4" applyNumberFormat="1" applyFont="1" applyFill="1" applyBorder="1" applyAlignment="1">
      <alignment horizontal="center" vertical="center"/>
    </xf>
    <xf numFmtId="10" fontId="50" fillId="0" borderId="0" xfId="4" applyNumberFormat="1" applyFont="1" applyFill="1" applyAlignment="1">
      <alignment horizontal="center" vertical="center"/>
    </xf>
    <xf numFmtId="10" fontId="50" fillId="15" borderId="22" xfId="4" applyNumberFormat="1" applyFont="1" applyFill="1" applyBorder="1" applyAlignment="1">
      <alignment horizontal="center" vertical="center"/>
    </xf>
    <xf numFmtId="2" fontId="51" fillId="0" borderId="0" xfId="4" applyNumberFormat="1" applyFont="1" applyFill="1" applyAlignment="1">
      <alignment horizontal="center" vertical="center"/>
    </xf>
    <xf numFmtId="2" fontId="51" fillId="15" borderId="22" xfId="4" applyNumberFormat="1" applyFont="1" applyFill="1" applyBorder="1" applyAlignment="1">
      <alignment horizontal="center" vertical="center"/>
    </xf>
    <xf numFmtId="3" fontId="68" fillId="0" borderId="0" xfId="4" applyNumberFormat="1" applyFont="1" applyFill="1" applyAlignment="1">
      <alignment horizontal="center" vertical="center"/>
    </xf>
    <xf numFmtId="3" fontId="68" fillId="15" borderId="22" xfId="4" applyNumberFormat="1" applyFont="1" applyFill="1" applyBorder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5" fillId="0" borderId="0" xfId="4" applyNumberFormat="1" applyFont="1" applyFill="1" applyAlignment="1">
      <alignment horizontal="center" vertical="center"/>
    </xf>
    <xf numFmtId="3" fontId="66" fillId="15" borderId="22" xfId="4" applyNumberFormat="1" applyFont="1" applyFill="1" applyBorder="1" applyAlignment="1">
      <alignment horizontal="center" vertical="center"/>
    </xf>
    <xf numFmtId="3" fontId="69" fillId="0" borderId="0" xfId="4" applyNumberFormat="1" applyFont="1" applyFill="1" applyAlignment="1">
      <alignment horizontal="center" vertical="center"/>
    </xf>
    <xf numFmtId="3" fontId="69" fillId="15" borderId="22" xfId="4" applyNumberFormat="1" applyFont="1" applyFill="1" applyBorder="1" applyAlignment="1">
      <alignment horizontal="center" vertical="center"/>
    </xf>
    <xf numFmtId="10" fontId="50" fillId="0" borderId="0" xfId="4" applyNumberFormat="1" applyFont="1" applyFill="1" applyAlignment="1">
      <alignment horizontal="center" vertical="center"/>
    </xf>
    <xf numFmtId="10" fontId="50" fillId="15" borderId="22" xfId="4" applyNumberFormat="1" applyFont="1" applyFill="1" applyBorder="1" applyAlignment="1">
      <alignment horizontal="center" vertical="center"/>
    </xf>
    <xf numFmtId="2" fontId="51" fillId="0" borderId="0" xfId="4" applyNumberFormat="1" applyFont="1" applyFill="1" applyAlignment="1">
      <alignment horizontal="center" vertical="center"/>
    </xf>
    <xf numFmtId="2" fontId="51" fillId="15" borderId="22" xfId="4" applyNumberFormat="1" applyFont="1" applyFill="1" applyBorder="1" applyAlignment="1">
      <alignment horizontal="center" vertical="center"/>
    </xf>
    <xf numFmtId="3" fontId="68" fillId="0" borderId="0" xfId="4" applyNumberFormat="1" applyFont="1" applyFill="1" applyAlignment="1">
      <alignment horizontal="center" vertical="center"/>
    </xf>
    <xf numFmtId="3" fontId="68" fillId="15" borderId="22" xfId="4" applyNumberFormat="1" applyFont="1" applyFill="1" applyBorder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5" fillId="0" borderId="0" xfId="4" applyNumberFormat="1" applyFont="1" applyFill="1" applyAlignment="1">
      <alignment horizontal="center" vertical="center"/>
    </xf>
    <xf numFmtId="3" fontId="66" fillId="15" borderId="22" xfId="4" applyNumberFormat="1" applyFont="1" applyFill="1" applyBorder="1" applyAlignment="1">
      <alignment horizontal="center" vertical="center"/>
    </xf>
    <xf numFmtId="3" fontId="69" fillId="0" borderId="0" xfId="4" applyNumberFormat="1" applyFont="1" applyFill="1" applyAlignment="1">
      <alignment horizontal="center" vertical="center"/>
    </xf>
    <xf numFmtId="3" fontId="69" fillId="15" borderId="22" xfId="4" applyNumberFormat="1" applyFont="1" applyFill="1" applyBorder="1" applyAlignment="1">
      <alignment horizontal="center" vertical="center"/>
    </xf>
    <xf numFmtId="10" fontId="50" fillId="0" borderId="0" xfId="4" applyNumberFormat="1" applyFont="1" applyFill="1" applyAlignment="1">
      <alignment horizontal="center" vertical="center"/>
    </xf>
    <xf numFmtId="10" fontId="50" fillId="15" borderId="22" xfId="4" applyNumberFormat="1" applyFont="1" applyFill="1" applyBorder="1" applyAlignment="1">
      <alignment horizontal="center" vertical="center"/>
    </xf>
    <xf numFmtId="2" fontId="51" fillId="0" borderId="0" xfId="4" applyNumberFormat="1" applyFont="1" applyFill="1" applyAlignment="1">
      <alignment horizontal="center" vertical="center"/>
    </xf>
    <xf numFmtId="2" fontId="51" fillId="15" borderId="22" xfId="4" applyNumberFormat="1" applyFont="1" applyFill="1" applyBorder="1" applyAlignment="1">
      <alignment horizontal="center" vertical="center"/>
    </xf>
    <xf numFmtId="3" fontId="68" fillId="0" borderId="0" xfId="4" applyNumberFormat="1" applyFont="1" applyFill="1" applyAlignment="1">
      <alignment horizontal="center" vertical="center"/>
    </xf>
    <xf numFmtId="3" fontId="68" fillId="15" borderId="22" xfId="4" applyNumberFormat="1" applyFont="1" applyFill="1" applyBorder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5" fillId="0" borderId="0" xfId="4" applyNumberFormat="1" applyFont="1" applyFill="1" applyAlignment="1">
      <alignment horizontal="center" vertical="center"/>
    </xf>
    <xf numFmtId="3" fontId="66" fillId="15" borderId="22" xfId="4" applyNumberFormat="1" applyFont="1" applyFill="1" applyBorder="1" applyAlignment="1">
      <alignment horizontal="center" vertical="center"/>
    </xf>
    <xf numFmtId="3" fontId="69" fillId="0" borderId="0" xfId="4" applyNumberFormat="1" applyFont="1" applyFill="1" applyAlignment="1">
      <alignment horizontal="center" vertical="center"/>
    </xf>
    <xf numFmtId="3" fontId="69" fillId="15" borderId="22" xfId="4" applyNumberFormat="1" applyFont="1" applyFill="1" applyBorder="1" applyAlignment="1">
      <alignment horizontal="center" vertical="center"/>
    </xf>
    <xf numFmtId="10" fontId="50" fillId="0" borderId="0" xfId="4" applyNumberFormat="1" applyFont="1" applyFill="1" applyAlignment="1">
      <alignment horizontal="center" vertical="center"/>
    </xf>
    <xf numFmtId="10" fontId="50" fillId="15" borderId="22" xfId="4" applyNumberFormat="1" applyFont="1" applyFill="1" applyBorder="1" applyAlignment="1">
      <alignment horizontal="center" vertical="center"/>
    </xf>
    <xf numFmtId="2" fontId="51" fillId="0" borderId="0" xfId="4" applyNumberFormat="1" applyFont="1" applyFill="1" applyAlignment="1">
      <alignment horizontal="center" vertical="center"/>
    </xf>
    <xf numFmtId="2" fontId="51" fillId="15" borderId="22" xfId="4" applyNumberFormat="1" applyFont="1" applyFill="1" applyBorder="1" applyAlignment="1">
      <alignment horizontal="center" vertical="center"/>
    </xf>
    <xf numFmtId="3" fontId="68" fillId="0" borderId="0" xfId="4" applyNumberFormat="1" applyFont="1" applyFill="1" applyAlignment="1">
      <alignment horizontal="center" vertical="center"/>
    </xf>
    <xf numFmtId="3" fontId="68" fillId="15" borderId="22" xfId="4" applyNumberFormat="1" applyFont="1" applyFill="1" applyBorder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5" fillId="0" borderId="0" xfId="4" applyNumberFormat="1" applyFont="1" applyFill="1" applyAlignment="1">
      <alignment horizontal="center" vertical="center"/>
    </xf>
    <xf numFmtId="3" fontId="66" fillId="15" borderId="22" xfId="4" applyNumberFormat="1" applyFont="1" applyFill="1" applyBorder="1" applyAlignment="1">
      <alignment horizontal="center" vertical="center"/>
    </xf>
    <xf numFmtId="3" fontId="69" fillId="0" borderId="0" xfId="4" applyNumberFormat="1" applyFont="1" applyFill="1" applyAlignment="1">
      <alignment horizontal="center" vertical="center"/>
    </xf>
    <xf numFmtId="3" fontId="69" fillId="15" borderId="22" xfId="4" applyNumberFormat="1" applyFont="1" applyFill="1" applyBorder="1" applyAlignment="1">
      <alignment horizontal="center" vertical="center"/>
    </xf>
    <xf numFmtId="10" fontId="50" fillId="0" borderId="0" xfId="4" applyNumberFormat="1" applyFont="1" applyFill="1" applyAlignment="1">
      <alignment horizontal="center" vertical="center"/>
    </xf>
    <xf numFmtId="10" fontId="50" fillId="15" borderId="22" xfId="4" applyNumberFormat="1" applyFont="1" applyFill="1" applyBorder="1" applyAlignment="1">
      <alignment horizontal="center" vertical="center"/>
    </xf>
    <xf numFmtId="2" fontId="51" fillId="0" borderId="0" xfId="4" applyNumberFormat="1" applyFont="1" applyFill="1" applyAlignment="1">
      <alignment horizontal="center" vertical="center"/>
    </xf>
    <xf numFmtId="2" fontId="51" fillId="15" borderId="22" xfId="4" applyNumberFormat="1" applyFont="1" applyFill="1" applyBorder="1" applyAlignment="1">
      <alignment horizontal="center" vertical="center"/>
    </xf>
    <xf numFmtId="3" fontId="68" fillId="0" borderId="0" xfId="4" applyNumberFormat="1" applyFont="1" applyFill="1" applyAlignment="1">
      <alignment horizontal="center" vertical="center"/>
    </xf>
    <xf numFmtId="3" fontId="68" fillId="15" borderId="22" xfId="4" applyNumberFormat="1" applyFont="1" applyFill="1" applyBorder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65" fillId="0" borderId="0" xfId="4" applyNumberFormat="1" applyFont="1" applyFill="1" applyAlignment="1">
      <alignment horizontal="center" vertical="center"/>
    </xf>
    <xf numFmtId="3" fontId="66" fillId="15" borderId="22" xfId="4" applyNumberFormat="1" applyFont="1" applyFill="1" applyBorder="1" applyAlignment="1">
      <alignment horizontal="center" vertical="center"/>
    </xf>
    <xf numFmtId="3" fontId="69" fillId="0" borderId="0" xfId="4" applyNumberFormat="1" applyFont="1" applyFill="1" applyAlignment="1">
      <alignment horizontal="center" vertical="center"/>
    </xf>
    <xf numFmtId="3" fontId="69" fillId="15" borderId="22" xfId="4" applyNumberFormat="1" applyFont="1" applyFill="1" applyBorder="1" applyAlignment="1">
      <alignment horizontal="center" vertical="center"/>
    </xf>
    <xf numFmtId="10" fontId="50" fillId="0" borderId="0" xfId="4" applyNumberFormat="1" applyFont="1" applyFill="1" applyAlignment="1">
      <alignment horizontal="center" vertical="center"/>
    </xf>
    <xf numFmtId="10" fontId="50" fillId="15" borderId="22" xfId="4" applyNumberFormat="1" applyFont="1" applyFill="1" applyBorder="1" applyAlignment="1">
      <alignment horizontal="center" vertical="center"/>
    </xf>
    <xf numFmtId="2" fontId="51" fillId="0" borderId="0" xfId="4" applyNumberFormat="1" applyFont="1" applyFill="1" applyAlignment="1">
      <alignment horizontal="center" vertical="center"/>
    </xf>
    <xf numFmtId="2" fontId="51" fillId="15" borderId="22" xfId="4" applyNumberFormat="1" applyFont="1" applyFill="1" applyBorder="1" applyAlignment="1">
      <alignment horizontal="center" vertical="center"/>
    </xf>
    <xf numFmtId="3" fontId="68" fillId="0" borderId="0" xfId="4" applyNumberFormat="1" applyFont="1" applyFill="1" applyAlignment="1">
      <alignment horizontal="center" vertical="center"/>
    </xf>
    <xf numFmtId="3" fontId="68" fillId="15" borderId="22" xfId="4" applyNumberFormat="1" applyFont="1" applyFill="1" applyBorder="1" applyAlignment="1">
      <alignment horizontal="center"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49" fontId="67" fillId="0" borderId="0" xfId="4" applyNumberFormat="1" applyFont="1" applyFill="1" applyAlignment="1">
      <alignment vertical="center"/>
    </xf>
    <xf numFmtId="3" fontId="77" fillId="0" borderId="0" xfId="5" applyNumberFormat="1" applyFont="1" applyFill="1" applyAlignment="1">
      <alignment horizontal="right" vertical="center"/>
    </xf>
    <xf numFmtId="3" fontId="77" fillId="0" borderId="21" xfId="5" applyNumberFormat="1" applyFont="1" applyFill="1" applyBorder="1" applyAlignment="1">
      <alignment horizontal="right" vertical="center"/>
    </xf>
    <xf numFmtId="10" fontId="78" fillId="14" borderId="22" xfId="5" applyNumberFormat="1" applyFont="1" applyFill="1" applyBorder="1" applyAlignment="1">
      <alignment horizontal="right" vertical="center"/>
    </xf>
    <xf numFmtId="2" fontId="78" fillId="14" borderId="20" xfId="5" applyNumberFormat="1" applyFont="1" applyFill="1" applyBorder="1" applyAlignment="1">
      <alignment horizontal="right" vertical="center"/>
    </xf>
    <xf numFmtId="3" fontId="78" fillId="14" borderId="22" xfId="5" applyNumberFormat="1" applyFont="1" applyFill="1" applyBorder="1" applyAlignment="1">
      <alignment horizontal="right" vertical="center"/>
    </xf>
    <xf numFmtId="4" fontId="75" fillId="13" borderId="0" xfId="5" applyNumberFormat="1" applyFont="1" applyFill="1" applyAlignment="1">
      <alignment horizontal="center" vertical="center"/>
    </xf>
    <xf numFmtId="4" fontId="76" fillId="13" borderId="0" xfId="5" applyNumberFormat="1" applyFont="1" applyFill="1" applyAlignment="1">
      <alignment horizontal="center" vertical="center"/>
    </xf>
    <xf numFmtId="4" fontId="75" fillId="13" borderId="20" xfId="5" applyNumberFormat="1" applyFont="1" applyFill="1" applyBorder="1" applyAlignment="1">
      <alignment horizontal="center" vertical="center"/>
    </xf>
    <xf numFmtId="4" fontId="76" fillId="13" borderId="20" xfId="5" applyNumberFormat="1" applyFont="1" applyFill="1" applyBorder="1" applyAlignment="1">
      <alignment horizontal="center" vertical="center"/>
    </xf>
    <xf numFmtId="3" fontId="75" fillId="13" borderId="0" xfId="5" applyNumberFormat="1" applyFont="1" applyFill="1" applyAlignment="1">
      <alignment horizontal="center" vertical="center"/>
    </xf>
    <xf numFmtId="3" fontId="76" fillId="13" borderId="0" xfId="5" applyNumberFormat="1" applyFont="1" applyFill="1" applyAlignment="1">
      <alignment horizontal="center" vertical="center"/>
    </xf>
    <xf numFmtId="3" fontId="75" fillId="13" borderId="20" xfId="5" applyNumberFormat="1" applyFont="1" applyFill="1" applyBorder="1" applyAlignment="1">
      <alignment horizontal="center" vertical="center"/>
    </xf>
    <xf numFmtId="3" fontId="76" fillId="13" borderId="20" xfId="5" applyNumberFormat="1" applyFont="1" applyFill="1" applyBorder="1" applyAlignment="1">
      <alignment horizontal="center" vertical="center"/>
    </xf>
    <xf numFmtId="3" fontId="76" fillId="15" borderId="20" xfId="5" applyNumberFormat="1" applyFont="1" applyFill="1" applyBorder="1" applyAlignment="1">
      <alignment horizontal="center" vertical="center"/>
    </xf>
    <xf numFmtId="3" fontId="76" fillId="15" borderId="22" xfId="5" applyNumberFormat="1" applyFont="1" applyFill="1" applyBorder="1" applyAlignment="1">
      <alignment horizontal="center" vertical="center"/>
    </xf>
    <xf numFmtId="10" fontId="76" fillId="15" borderId="22" xfId="5" applyNumberFormat="1" applyFont="1" applyFill="1" applyBorder="1" applyAlignment="1">
      <alignment horizontal="center" vertical="center"/>
    </xf>
    <xf numFmtId="2" fontId="76" fillId="15" borderId="20" xfId="5" applyNumberFormat="1" applyFont="1" applyFill="1" applyBorder="1" applyAlignment="1">
      <alignment horizontal="center" vertical="center"/>
    </xf>
    <xf numFmtId="49" fontId="74" fillId="0" borderId="0" xfId="5" applyNumberFormat="1" applyFont="1" applyFill="1" applyAlignment="1">
      <alignment vertical="center"/>
    </xf>
    <xf numFmtId="49" fontId="74" fillId="0" borderId="0" xfId="5" applyNumberFormat="1" applyFont="1" applyFill="1" applyAlignment="1">
      <alignment vertical="center"/>
    </xf>
    <xf numFmtId="3" fontId="76" fillId="0" borderId="0" xfId="5" applyNumberFormat="1" applyFont="1" applyFill="1" applyAlignment="1">
      <alignment horizontal="center" vertical="center"/>
    </xf>
    <xf numFmtId="3" fontId="75" fillId="0" borderId="0" xfId="5" applyNumberFormat="1" applyFont="1" applyFill="1" applyAlignment="1">
      <alignment horizontal="center" vertical="center"/>
    </xf>
    <xf numFmtId="49" fontId="74" fillId="0" borderId="0" xfId="5" applyNumberFormat="1" applyFont="1" applyFill="1" applyAlignment="1">
      <alignment vertical="center"/>
    </xf>
    <xf numFmtId="49" fontId="74" fillId="0" borderId="0" xfId="5" applyNumberFormat="1" applyFont="1" applyFill="1" applyAlignment="1">
      <alignment vertical="center"/>
    </xf>
    <xf numFmtId="3" fontId="76" fillId="0" borderId="20" xfId="5" applyNumberFormat="1" applyFont="1" applyFill="1" applyBorder="1" applyAlignment="1">
      <alignment horizontal="center" vertical="center"/>
    </xf>
    <xf numFmtId="3" fontId="75" fillId="0" borderId="20" xfId="5" applyNumberFormat="1" applyFont="1" applyFill="1" applyBorder="1" applyAlignment="1">
      <alignment horizontal="center" vertical="center"/>
    </xf>
    <xf numFmtId="49" fontId="74" fillId="0" borderId="0" xfId="5" applyNumberFormat="1" applyFont="1" applyFill="1" applyAlignment="1">
      <alignment vertical="center"/>
    </xf>
    <xf numFmtId="49" fontId="74" fillId="0" borderId="0" xfId="5" applyNumberFormat="1" applyFont="1" applyFill="1" applyAlignment="1">
      <alignment vertical="center"/>
    </xf>
    <xf numFmtId="3" fontId="76" fillId="0" borderId="0" xfId="5" applyNumberFormat="1" applyFont="1" applyFill="1" applyAlignment="1">
      <alignment horizontal="center" vertical="center"/>
    </xf>
    <xf numFmtId="3" fontId="75" fillId="0" borderId="0" xfId="5" applyNumberFormat="1" applyFont="1" applyFill="1" applyAlignment="1">
      <alignment horizontal="center" vertical="center"/>
    </xf>
    <xf numFmtId="3" fontId="75" fillId="0" borderId="21" xfId="5" applyNumberFormat="1" applyFont="1" applyFill="1" applyBorder="1" applyAlignment="1">
      <alignment horizontal="center" vertical="center"/>
    </xf>
    <xf numFmtId="3" fontId="76" fillId="0" borderId="21" xfId="5" applyNumberFormat="1" applyFont="1" applyFill="1" applyBorder="1" applyAlignment="1">
      <alignment horizontal="center" vertical="center"/>
    </xf>
    <xf numFmtId="49" fontId="74" fillId="0" borderId="0" xfId="5" applyNumberFormat="1" applyFont="1" applyFill="1" applyAlignment="1">
      <alignment vertical="center"/>
    </xf>
    <xf numFmtId="49" fontId="74" fillId="0" borderId="0" xfId="5" applyNumberFormat="1" applyFont="1" applyFill="1" applyAlignment="1">
      <alignment vertical="center"/>
    </xf>
    <xf numFmtId="3" fontId="76" fillId="0" borderId="20" xfId="5" applyNumberFormat="1" applyFont="1" applyFill="1" applyBorder="1" applyAlignment="1">
      <alignment horizontal="center" vertical="center"/>
    </xf>
    <xf numFmtId="3" fontId="75" fillId="0" borderId="20" xfId="5" applyNumberFormat="1" applyFont="1" applyFill="1" applyBorder="1" applyAlignment="1">
      <alignment horizontal="center" vertical="center"/>
    </xf>
    <xf numFmtId="3" fontId="75" fillId="0" borderId="0" xfId="5" applyNumberFormat="1" applyFont="1" applyFill="1" applyAlignment="1">
      <alignment horizontal="center" vertical="center"/>
    </xf>
    <xf numFmtId="3" fontId="76" fillId="15" borderId="22" xfId="5" applyNumberFormat="1" applyFont="1" applyFill="1" applyBorder="1" applyAlignment="1">
      <alignment horizontal="center" vertical="center"/>
    </xf>
    <xf numFmtId="3" fontId="79" fillId="0" borderId="0" xfId="5" applyNumberFormat="1" applyFont="1" applyFill="1" applyAlignment="1">
      <alignment horizontal="center" vertical="center"/>
    </xf>
    <xf numFmtId="3" fontId="79" fillId="15" borderId="22" xfId="5" applyNumberFormat="1" applyFont="1" applyFill="1" applyBorder="1" applyAlignment="1">
      <alignment horizontal="center" vertical="center"/>
    </xf>
    <xf numFmtId="10" fontId="80" fillId="0" borderId="0" xfId="5" applyNumberFormat="1" applyFont="1" applyFill="1" applyAlignment="1">
      <alignment horizontal="center" vertical="center"/>
    </xf>
    <xf numFmtId="10" fontId="80" fillId="15" borderId="22" xfId="5" applyNumberFormat="1" applyFont="1" applyFill="1" applyBorder="1" applyAlignment="1">
      <alignment horizontal="center" vertical="center"/>
    </xf>
    <xf numFmtId="2" fontId="81" fillId="0" borderId="0" xfId="5" applyNumberFormat="1" applyFont="1" applyFill="1" applyAlignment="1">
      <alignment horizontal="center" vertical="center"/>
    </xf>
    <xf numFmtId="2" fontId="81" fillId="15" borderId="22" xfId="5" applyNumberFormat="1" applyFont="1" applyFill="1" applyBorder="1" applyAlignment="1">
      <alignment horizontal="center" vertical="center"/>
    </xf>
    <xf numFmtId="3" fontId="82" fillId="0" borderId="0" xfId="5" applyNumberFormat="1" applyFont="1" applyFill="1" applyAlignment="1">
      <alignment horizontal="center" vertical="center"/>
    </xf>
    <xf numFmtId="3" fontId="82" fillId="15" borderId="22" xfId="5" applyNumberFormat="1" applyFont="1" applyFill="1" applyBorder="1" applyAlignment="1">
      <alignment horizontal="center" vertical="center"/>
    </xf>
    <xf numFmtId="49" fontId="74" fillId="0" borderId="0" xfId="5" applyNumberFormat="1" applyFont="1" applyFill="1" applyAlignment="1">
      <alignment vertical="center"/>
    </xf>
    <xf numFmtId="49" fontId="74" fillId="0" borderId="0" xfId="5" applyNumberFormat="1" applyFont="1" applyFill="1" applyAlignment="1">
      <alignment vertical="center"/>
    </xf>
    <xf numFmtId="49" fontId="74" fillId="0" borderId="0" xfId="5" applyNumberFormat="1" applyFont="1" applyFill="1" applyAlignment="1">
      <alignment vertical="center"/>
    </xf>
    <xf numFmtId="49" fontId="74" fillId="0" borderId="0" xfId="5" applyNumberFormat="1" applyFont="1" applyFill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2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1" fontId="21" fillId="0" borderId="0" xfId="0" applyNumberFormat="1" applyFont="1" applyAlignment="1">
      <alignment vertical="center"/>
    </xf>
    <xf numFmtId="1" fontId="24" fillId="0" borderId="0" xfId="0" applyNumberFormat="1" applyFont="1" applyAlignment="1">
      <alignment vertical="center"/>
    </xf>
    <xf numFmtId="3" fontId="66" fillId="0" borderId="0" xfId="4" applyNumberFormat="1" applyFont="1" applyFill="1" applyAlignment="1">
      <alignment horizontal="center" vertical="center"/>
    </xf>
    <xf numFmtId="10" fontId="66" fillId="0" borderId="0" xfId="4" applyNumberFormat="1" applyFont="1" applyFill="1" applyAlignment="1">
      <alignment horizontal="center" vertical="center"/>
    </xf>
    <xf numFmtId="0" fontId="66" fillId="0" borderId="0" xfId="4" applyFont="1" applyFill="1" applyAlignment="1">
      <alignment horizontal="center" vertical="center"/>
    </xf>
    <xf numFmtId="3" fontId="65" fillId="0" borderId="20" xfId="4" applyNumberFormat="1" applyFont="1" applyFill="1" applyBorder="1" applyAlignment="1">
      <alignment horizontal="center" vertical="center"/>
    </xf>
    <xf numFmtId="10" fontId="66" fillId="0" borderId="20" xfId="4" applyNumberFormat="1" applyFont="1" applyFill="1" applyBorder="1" applyAlignment="1">
      <alignment horizontal="center" vertical="center"/>
    </xf>
    <xf numFmtId="3" fontId="65" fillId="0" borderId="0" xfId="4" applyNumberFormat="1" applyFont="1" applyFill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center" vertical="center"/>
    </xf>
    <xf numFmtId="10" fontId="66" fillId="0" borderId="21" xfId="4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3" fontId="65" fillId="0" borderId="21" xfId="4" applyNumberFormat="1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0" fontId="70" fillId="16" borderId="0" xfId="0" applyFont="1" applyFill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3" fontId="75" fillId="0" borderId="21" xfId="5" applyNumberFormat="1" applyFont="1" applyFill="1" applyBorder="1" applyAlignment="1">
      <alignment horizontal="center" vertical="center"/>
    </xf>
    <xf numFmtId="3" fontId="75" fillId="0" borderId="20" xfId="5" applyNumberFormat="1" applyFont="1" applyFill="1" applyBorder="1" applyAlignment="1">
      <alignment horizontal="center" vertical="center"/>
    </xf>
    <xf numFmtId="3" fontId="76" fillId="0" borderId="0" xfId="5" applyNumberFormat="1" applyFont="1" applyFill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Fill="1" applyBorder="1" applyAlignment="1">
      <alignment horizontal="left" vertical="center"/>
    </xf>
    <xf numFmtId="0" fontId="40" fillId="11" borderId="0" xfId="0" applyFont="1" applyFill="1" applyAlignment="1">
      <alignment horizontal="center" vertical="center"/>
    </xf>
    <xf numFmtId="0" fontId="71" fillId="16" borderId="0" xfId="0" applyFont="1" applyFill="1" applyAlignment="1">
      <alignment horizontal="center" vertical="center"/>
    </xf>
    <xf numFmtId="0" fontId="40" fillId="12" borderId="0" xfId="0" applyFont="1" applyFill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0" fontId="33" fillId="0" borderId="3" xfId="3" applyFont="1" applyFill="1" applyBorder="1" applyAlignment="1">
      <alignment horizontal="left" vertical="center"/>
    </xf>
    <xf numFmtId="0" fontId="57" fillId="3" borderId="0" xfId="0" applyFont="1" applyFill="1" applyBorder="1" applyAlignment="1">
      <alignment horizontal="left" vertical="center"/>
    </xf>
    <xf numFmtId="0" fontId="56" fillId="3" borderId="16" xfId="0" applyFont="1" applyFill="1" applyBorder="1" applyAlignment="1">
      <alignment horizontal="left" vertical="center" wrapText="1"/>
    </xf>
    <xf numFmtId="0" fontId="56" fillId="3" borderId="0" xfId="0" applyFont="1" applyFill="1" applyBorder="1" applyAlignment="1">
      <alignment horizontal="left" vertical="center" wrapText="1"/>
    </xf>
    <xf numFmtId="0" fontId="57" fillId="3" borderId="0" xfId="0" applyFont="1" applyFill="1" applyBorder="1" applyAlignment="1">
      <alignment horizontal="left" vertical="center" wrapText="1"/>
    </xf>
    <xf numFmtId="0" fontId="57" fillId="3" borderId="17" xfId="0" applyFont="1" applyFill="1" applyBorder="1" applyAlignment="1">
      <alignment horizontal="left" vertical="center" wrapText="1"/>
    </xf>
    <xf numFmtId="0" fontId="57" fillId="3" borderId="11" xfId="0" applyFont="1" applyFill="1" applyBorder="1" applyAlignment="1">
      <alignment horizontal="left" vertical="center" wrapText="1"/>
    </xf>
    <xf numFmtId="0" fontId="57" fillId="3" borderId="19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/>
    </xf>
    <xf numFmtId="0" fontId="56" fillId="3" borderId="14" xfId="0" applyFont="1" applyFill="1" applyBorder="1" applyAlignment="1">
      <alignment horizontal="left" vertical="center"/>
    </xf>
    <xf numFmtId="0" fontId="56" fillId="3" borderId="13" xfId="0" applyFont="1" applyFill="1" applyBorder="1" applyAlignment="1">
      <alignment horizontal="left" vertical="center"/>
    </xf>
    <xf numFmtId="0" fontId="57" fillId="3" borderId="18" xfId="0" applyFont="1" applyFill="1" applyBorder="1" applyAlignment="1">
      <alignment horizontal="left" vertical="center"/>
    </xf>
    <xf numFmtId="0" fontId="57" fillId="3" borderId="11" xfId="0" applyFont="1" applyFill="1" applyBorder="1" applyAlignment="1">
      <alignment horizontal="left" vertical="center"/>
    </xf>
    <xf numFmtId="0" fontId="56" fillId="3" borderId="7" xfId="0" applyFont="1" applyFill="1" applyBorder="1" applyAlignment="1">
      <alignment horizontal="left" vertical="center"/>
    </xf>
    <xf numFmtId="0" fontId="56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56" fillId="3" borderId="18" xfId="0" applyFont="1" applyFill="1" applyBorder="1" applyAlignment="1">
      <alignment horizontal="left" vertical="center" wrapText="1"/>
    </xf>
    <xf numFmtId="0" fontId="56" fillId="3" borderId="1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3" fontId="76" fillId="0" borderId="20" xfId="5" applyNumberFormat="1" applyFont="1" applyFill="1" applyBorder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10" fontId="76" fillId="0" borderId="20" xfId="5" applyNumberFormat="1" applyFont="1" applyFill="1" applyBorder="1" applyAlignment="1">
      <alignment horizontal="center" vertical="center"/>
    </xf>
    <xf numFmtId="0" fontId="76" fillId="0" borderId="20" xfId="5" applyFont="1" applyFill="1" applyBorder="1" applyAlignment="1">
      <alignment horizontal="center" vertical="center"/>
    </xf>
    <xf numFmtId="0" fontId="76" fillId="0" borderId="0" xfId="5" applyFont="1" applyFill="1" applyAlignment="1">
      <alignment horizontal="center" vertical="center"/>
    </xf>
    <xf numFmtId="10" fontId="76" fillId="0" borderId="0" xfId="5" applyNumberFormat="1" applyFont="1" applyFill="1" applyAlignment="1">
      <alignment horizontal="center" vertical="center"/>
    </xf>
    <xf numFmtId="3" fontId="75" fillId="0" borderId="0" xfId="5" applyNumberFormat="1" applyFont="1" applyFill="1" applyAlignment="1">
      <alignment horizontal="center" vertical="center"/>
    </xf>
    <xf numFmtId="17" fontId="48" fillId="12" borderId="0" xfId="0" quotePrefix="1" applyNumberFormat="1" applyFont="1" applyFill="1" applyAlignment="1">
      <alignment horizontal="right" vertical="center"/>
    </xf>
    <xf numFmtId="0" fontId="48" fillId="12" borderId="0" xfId="0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0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36E1F"/>
      <color rgb="FF066686"/>
      <color rgb="FF003956"/>
      <color rgb="FF7DB51A"/>
      <color rgb="FF000000"/>
      <color rgb="FFFF6600"/>
      <color rgb="FFFF3300"/>
      <color rgb="FFFF9900"/>
      <color rgb="FFA94B11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3684320"/>
        <c:axId val="133684712"/>
      </c:barChart>
      <c:catAx>
        <c:axId val="133684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684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684712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684320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133681576"/>
        <c:axId val="149575496"/>
        <c:axId val="0"/>
      </c:bar3DChart>
      <c:catAx>
        <c:axId val="133681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49575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9575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681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149570400"/>
        <c:axId val="149577456"/>
        <c:axId val="0"/>
      </c:bar3DChart>
      <c:catAx>
        <c:axId val="14957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4957745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49577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49570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5719484267"/>
          <c:y val="1.5105664983366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4287835534502407E-2"/>
          <c:y val="0.2083146106736658"/>
          <c:w val="0.9226931294942714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2021'!$B$1574:$B$1582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'ABRIL 2021'!$B$1574:$B$1582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'ABRIL 2021'!$B$1574:$B$1582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576672"/>
        <c:axId val="149574712"/>
      </c:barChart>
      <c:catAx>
        <c:axId val="149576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4712"/>
        <c:crosses val="autoZero"/>
        <c:auto val="0"/>
        <c:lblAlgn val="ctr"/>
        <c:lblOffset val="100"/>
        <c:noMultiLvlLbl val="0"/>
      </c:catAx>
      <c:valAx>
        <c:axId val="149574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6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0401820764730417E-2"/>
          <c:y val="7.6838905775076002E-2"/>
          <c:w val="0.97677563702590009"/>
          <c:h val="0.13298358981723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3524893390014723E-2"/>
          <c:y val="0.17541622595683001"/>
          <c:w val="0.90606142995316807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2021'!$B$382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2021'!$C$381:$H$381</c15:sqref>
                  </c15:fullRef>
                </c:ext>
              </c:extLst>
              <c:f>('ABRIL 2021'!$C$381,'ABRIL 2021'!$E$381,'ABRIL 2021'!$G$381)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2021'!$C$382:$H$382</c15:sqref>
                  </c15:fullRef>
                </c:ext>
              </c:extLst>
              <c:f>('ABRIL 2021'!$C$382,'ABRIL 2021'!$E$382,'ABRIL 2021'!$G$382)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'ABRIL 2021'!$B$383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2021'!$C$381:$H$381</c15:sqref>
                  </c15:fullRef>
                </c:ext>
              </c:extLst>
              <c:f>('ABRIL 2021'!$C$381,'ABRIL 2021'!$E$381,'ABRIL 2021'!$G$381)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2021'!$C$383:$H$383</c15:sqref>
                  </c15:fullRef>
                </c:ext>
              </c:extLst>
              <c:f>('ABRIL 2021'!$C$383,'ABRIL 2021'!$E$383,'ABRIL 2021'!$G$383)</c:f>
              <c:numCache>
                <c:formatCode>#,##0</c:formatCode>
                <c:ptCount val="3"/>
                <c:pt idx="0">
                  <c:v>145440</c:v>
                </c:pt>
                <c:pt idx="1">
                  <c:v>11986</c:v>
                </c:pt>
                <c:pt idx="2">
                  <c:v>157426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9570792"/>
        <c:axId val="149572752"/>
      </c:barChart>
      <c:catAx>
        <c:axId val="149570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2752"/>
        <c:crosses val="autoZero"/>
        <c:auto val="0"/>
        <c:lblAlgn val="ctr"/>
        <c:lblOffset val="100"/>
        <c:noMultiLvlLbl val="0"/>
      </c:catAx>
      <c:valAx>
        <c:axId val="14957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0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104815626408881E-2"/>
          <c:y val="0.20210787401574801"/>
          <c:w val="0.9162382964446355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2021'!$B$415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2021'!$C$414:$H$414</c15:sqref>
                  </c15:fullRef>
                </c:ext>
              </c:extLst>
              <c:f>('ABRIL 2021'!$C$414,'ABRIL 2021'!$E$414,'ABRIL 2021'!$G$414)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2021'!$C$415:$H$415</c15:sqref>
                  </c15:fullRef>
                </c:ext>
              </c:extLst>
              <c:f>('ABRIL 2021'!$C$415,'ABRIL 2021'!$E$415,'ABRIL 2021'!$G$415)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'ABRIL 2021'!$B$416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2021'!$C$414:$H$414</c15:sqref>
                  </c15:fullRef>
                </c:ext>
              </c:extLst>
              <c:f>('ABRIL 2021'!$C$414,'ABRIL 2021'!$E$414,'ABRIL 2021'!$G$414)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2021'!$C$416:$H$416</c15:sqref>
                  </c15:fullRef>
                </c:ext>
              </c:extLst>
              <c:f>('ABRIL 2021'!$C$416,'ABRIL 2021'!$E$416,'ABRIL 2021'!$G$416)</c:f>
              <c:numCache>
                <c:formatCode>#,##0</c:formatCode>
                <c:ptCount val="3"/>
                <c:pt idx="0">
                  <c:v>260207</c:v>
                </c:pt>
                <c:pt idx="1">
                  <c:v>23433</c:v>
                </c:pt>
                <c:pt idx="2">
                  <c:v>283640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571184"/>
        <c:axId val="149576280"/>
      </c:barChart>
      <c:catAx>
        <c:axId val="14957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6280"/>
        <c:crosses val="autoZero"/>
        <c:auto val="0"/>
        <c:lblAlgn val="ctr"/>
        <c:lblOffset val="100"/>
        <c:noMultiLvlLbl val="0"/>
      </c:catAx>
      <c:valAx>
        <c:axId val="1495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1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321189328945825E-2"/>
          <c:y val="0.17717832760253152"/>
          <c:w val="0.94440283273048575"/>
          <c:h val="0.683869194448597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2021'!$B$398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'ABRIL 2021'!$C$397:$K$397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2021'!$C$398:$K$398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'ABRIL 2021'!$B$399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'ABRIL 2021'!$C$397:$K$397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2021'!$C$399:$K$399</c:f>
              <c:numCache>
                <c:formatCode>#,##0</c:formatCode>
                <c:ptCount val="9"/>
                <c:pt idx="0">
                  <c:v>13039</c:v>
                </c:pt>
                <c:pt idx="1">
                  <c:v>25890</c:v>
                </c:pt>
                <c:pt idx="2">
                  <c:v>28509</c:v>
                </c:pt>
                <c:pt idx="3">
                  <c:v>8725</c:v>
                </c:pt>
                <c:pt idx="4">
                  <c:v>21427</c:v>
                </c:pt>
                <c:pt idx="5">
                  <c:v>11823</c:v>
                </c:pt>
                <c:pt idx="6">
                  <c:v>9962</c:v>
                </c:pt>
                <c:pt idx="7">
                  <c:v>25927</c:v>
                </c:pt>
                <c:pt idx="8">
                  <c:v>12124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03944296"/>
        <c:axId val="203946648"/>
      </c:barChart>
      <c:catAx>
        <c:axId val="20394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6648"/>
        <c:crosses val="autoZero"/>
        <c:auto val="1"/>
        <c:lblAlgn val="ctr"/>
        <c:lblOffset val="100"/>
        <c:noMultiLvlLbl val="0"/>
      </c:catAx>
      <c:valAx>
        <c:axId val="203946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4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226034159236871E-2"/>
          <c:y val="0.1666581942524327"/>
          <c:w val="0.93381354731710298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2021'!$B$431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'ABRIL 2021'!$C$430:$K$430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2021'!$C$431:$K$431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'ABRIL 2021'!$B$432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'ABRIL 2021'!$C$430:$K$430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2021'!$C$432:$K$432</c:f>
              <c:numCache>
                <c:formatCode>#,##0</c:formatCode>
                <c:ptCount val="9"/>
                <c:pt idx="0">
                  <c:v>22087</c:v>
                </c:pt>
                <c:pt idx="1">
                  <c:v>43714</c:v>
                </c:pt>
                <c:pt idx="2">
                  <c:v>56084</c:v>
                </c:pt>
                <c:pt idx="3">
                  <c:v>16026</c:v>
                </c:pt>
                <c:pt idx="4">
                  <c:v>37798</c:v>
                </c:pt>
                <c:pt idx="5">
                  <c:v>18529</c:v>
                </c:pt>
                <c:pt idx="6">
                  <c:v>20394</c:v>
                </c:pt>
                <c:pt idx="7">
                  <c:v>46880</c:v>
                </c:pt>
                <c:pt idx="8">
                  <c:v>22128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45472"/>
        <c:axId val="203946256"/>
      </c:barChart>
      <c:catAx>
        <c:axId val="20394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6256"/>
        <c:crosses val="autoZero"/>
        <c:auto val="1"/>
        <c:lblAlgn val="ctr"/>
        <c:lblOffset val="100"/>
        <c:noMultiLvlLbl val="0"/>
      </c:catAx>
      <c:valAx>
        <c:axId val="20394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611765039195727"/>
          <c:y val="1.6211728235010117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8923884514435697E-2"/>
          <c:y val="0.24506796725036237"/>
          <c:w val="0.89066238256741848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2021'!$B$448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2021'!$C$447:$H$447</c15:sqref>
                  </c15:fullRef>
                </c:ext>
              </c:extLst>
              <c:f>('ABRIL 2021'!$C$447,'ABRIL 2021'!$E$447,'ABRIL 2021'!$G$447)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2021'!$C$448:$H$448</c15:sqref>
                  </c15:fullRef>
                </c:ext>
              </c:extLst>
              <c:f>('ABRIL 2021'!$C$448,'ABRIL 2021'!$E$448,'ABRIL 2021'!$G$448)</c:f>
              <c:numCache>
                <c:formatCode>#,##0</c:formatCode>
                <c:ptCount val="3"/>
                <c:pt idx="0">
                  <c:v>997983</c:v>
                </c:pt>
                <c:pt idx="1">
                  <c:v>196130</c:v>
                </c:pt>
                <c:pt idx="2">
                  <c:v>1194113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'ABRIL 2021'!$B$449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2021'!$C$447:$H$447</c15:sqref>
                  </c15:fullRef>
                </c:ext>
              </c:extLst>
              <c:f>('ABRIL 2021'!$C$447,'ABRIL 2021'!$E$447,'ABRIL 2021'!$G$447)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2021'!$C$449:$H$449</c15:sqref>
                  </c15:fullRef>
                </c:ext>
              </c:extLst>
              <c:f>('ABRIL 2021'!$C$449,'ABRIL 2021'!$E$449,'ABRIL 2021'!$G$449)</c:f>
              <c:numCache>
                <c:formatCode>#,##0</c:formatCode>
                <c:ptCount val="3"/>
                <c:pt idx="0">
                  <c:v>381396</c:v>
                </c:pt>
                <c:pt idx="1">
                  <c:v>37210</c:v>
                </c:pt>
                <c:pt idx="2">
                  <c:v>418606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41552"/>
        <c:axId val="203939984"/>
      </c:barChart>
      <c:catAx>
        <c:axId val="20394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39984"/>
        <c:crosses val="autoZero"/>
        <c:auto val="0"/>
        <c:lblAlgn val="ctr"/>
        <c:lblOffset val="100"/>
        <c:noMultiLvlLbl val="0"/>
      </c:catAx>
      <c:valAx>
        <c:axId val="20393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1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9757279008566E-2"/>
          <c:y val="0.2172592062355842"/>
          <c:w val="0.90558583306247842"/>
          <c:h val="0.640369044778493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2021'!$B$512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2021'!$C$511:$H$511</c15:sqref>
                  </c15:fullRef>
                </c:ext>
              </c:extLst>
              <c:f>('ABRIL 2021'!$C$511,'ABRIL 2021'!$E$511,'ABRIL 2021'!$G$511)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2021'!$C$512:$H$512</c15:sqref>
                  </c15:fullRef>
                </c:ext>
              </c:extLst>
              <c:f>('ABRIL 2021'!$C$512,'ABRIL 2021'!$E$512,'ABRIL 2021'!$G$512)</c:f>
              <c:numCache>
                <c:formatCode>#,##0</c:formatCode>
                <c:ptCount val="3"/>
                <c:pt idx="0">
                  <c:v>1641271</c:v>
                </c:pt>
                <c:pt idx="1">
                  <c:v>310997</c:v>
                </c:pt>
                <c:pt idx="2">
                  <c:v>1952268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'ABRIL 2021'!$B$513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2021'!$C$511:$H$511</c15:sqref>
                  </c15:fullRef>
                </c:ext>
              </c:extLst>
              <c:f>('ABRIL 2021'!$C$511,'ABRIL 2021'!$E$511,'ABRIL 2021'!$G$511)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2021'!$C$513:$H$513</c15:sqref>
                  </c15:fullRef>
                </c:ext>
              </c:extLst>
              <c:f>('ABRIL 2021'!$C$513,'ABRIL 2021'!$E$513,'ABRIL 2021'!$G$513)</c:f>
              <c:numCache>
                <c:formatCode>#,##0</c:formatCode>
                <c:ptCount val="3"/>
                <c:pt idx="0">
                  <c:v>688447</c:v>
                </c:pt>
                <c:pt idx="1">
                  <c:v>69626</c:v>
                </c:pt>
                <c:pt idx="2">
                  <c:v>758073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40376"/>
        <c:axId val="203945864"/>
      </c:barChart>
      <c:catAx>
        <c:axId val="203940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5864"/>
        <c:crosses val="autoZero"/>
        <c:auto val="0"/>
        <c:lblAlgn val="ctr"/>
        <c:lblOffset val="100"/>
        <c:noMultiLvlLbl val="0"/>
      </c:catAx>
      <c:valAx>
        <c:axId val="203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0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726668835095363E-2"/>
          <c:y val="0.22083424722836523"/>
          <c:w val="0.92831296975041955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2021'!$B$537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'ABRIL 2021'!$C$536:$K$536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2021'!$C$537:$K$537</c:f>
              <c:numCache>
                <c:formatCode>#,##0</c:formatCode>
                <c:ptCount val="9"/>
                <c:pt idx="0">
                  <c:v>198857</c:v>
                </c:pt>
                <c:pt idx="1">
                  <c:v>244477</c:v>
                </c:pt>
                <c:pt idx="2">
                  <c:v>317708</c:v>
                </c:pt>
                <c:pt idx="3">
                  <c:v>99529</c:v>
                </c:pt>
                <c:pt idx="4">
                  <c:v>404810</c:v>
                </c:pt>
                <c:pt idx="5">
                  <c:v>198551</c:v>
                </c:pt>
                <c:pt idx="6">
                  <c:v>114997</c:v>
                </c:pt>
                <c:pt idx="7">
                  <c:v>268692</c:v>
                </c:pt>
                <c:pt idx="8">
                  <c:v>104647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'ABRIL 2021'!$B$538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'ABRIL 2021'!$C$536:$K$536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2021'!$C$538:$K$538</c:f>
              <c:numCache>
                <c:formatCode>#,##0</c:formatCode>
                <c:ptCount val="9"/>
                <c:pt idx="0">
                  <c:v>51926</c:v>
                </c:pt>
                <c:pt idx="1">
                  <c:v>104968</c:v>
                </c:pt>
                <c:pt idx="2">
                  <c:v>154376</c:v>
                </c:pt>
                <c:pt idx="3">
                  <c:v>50145</c:v>
                </c:pt>
                <c:pt idx="4">
                  <c:v>111802</c:v>
                </c:pt>
                <c:pt idx="5">
                  <c:v>43159</c:v>
                </c:pt>
                <c:pt idx="6">
                  <c:v>44739</c:v>
                </c:pt>
                <c:pt idx="7">
                  <c:v>149045</c:v>
                </c:pt>
                <c:pt idx="8">
                  <c:v>47913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45080"/>
        <c:axId val="203942728"/>
      </c:barChart>
      <c:catAx>
        <c:axId val="203945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2728"/>
        <c:crosses val="autoZero"/>
        <c:auto val="1"/>
        <c:lblAlgn val="ctr"/>
        <c:lblOffset val="100"/>
        <c:noMultiLvlLbl val="0"/>
      </c:catAx>
      <c:valAx>
        <c:axId val="203942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5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428807005896658E-2"/>
          <c:y val="0.2188596614135096"/>
          <c:w val="0.9178800594937051"/>
          <c:h val="0.618102585077355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2021'!$B$473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'ABRIL 2021'!$C$472:$K$472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2021'!$C$473:$K$473</c:f>
              <c:numCache>
                <c:formatCode>#,##0</c:formatCode>
                <c:ptCount val="9"/>
                <c:pt idx="0">
                  <c:v>125300</c:v>
                </c:pt>
                <c:pt idx="1">
                  <c:v>157505</c:v>
                </c:pt>
                <c:pt idx="2">
                  <c:v>192009</c:v>
                </c:pt>
                <c:pt idx="3">
                  <c:v>54581</c:v>
                </c:pt>
                <c:pt idx="4">
                  <c:v>249847</c:v>
                </c:pt>
                <c:pt idx="5">
                  <c:v>129293</c:v>
                </c:pt>
                <c:pt idx="6">
                  <c:v>69654</c:v>
                </c:pt>
                <c:pt idx="7">
                  <c:v>149784</c:v>
                </c:pt>
                <c:pt idx="8">
                  <c:v>66140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'ABRIL 2021'!$B$474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'ABRIL 2021'!$C$472:$K$472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2021'!$C$474:$K$474</c:f>
              <c:numCache>
                <c:formatCode>#,##0</c:formatCode>
                <c:ptCount val="9"/>
                <c:pt idx="0">
                  <c:v>31294</c:v>
                </c:pt>
                <c:pt idx="1">
                  <c:v>65553</c:v>
                </c:pt>
                <c:pt idx="2">
                  <c:v>75436</c:v>
                </c:pt>
                <c:pt idx="3">
                  <c:v>25177</c:v>
                </c:pt>
                <c:pt idx="4">
                  <c:v>63644</c:v>
                </c:pt>
                <c:pt idx="5">
                  <c:v>26713</c:v>
                </c:pt>
                <c:pt idx="6">
                  <c:v>24078</c:v>
                </c:pt>
                <c:pt idx="7">
                  <c:v>80187</c:v>
                </c:pt>
                <c:pt idx="8">
                  <c:v>26524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573144"/>
        <c:axId val="149571968"/>
      </c:barChart>
      <c:catAx>
        <c:axId val="149573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1968"/>
        <c:crosses val="autoZero"/>
        <c:auto val="1"/>
        <c:lblAlgn val="ctr"/>
        <c:lblOffset val="100"/>
        <c:noMultiLvlLbl val="0"/>
      </c:catAx>
      <c:valAx>
        <c:axId val="14957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3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7899781677997978E-2"/>
          <c:y val="0.17772480314960631"/>
          <c:w val="0.89928537242586559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2021'!$B$610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2021'!$C$609:$H$609</c15:sqref>
                  </c15:fullRef>
                </c:ext>
              </c:extLst>
              <c:f>('ABRIL 2021'!$C$609,'ABRIL 2021'!$E$609,'ABRIL 2021'!$G$609)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2021'!$C$610:$H$610</c15:sqref>
                  </c15:fullRef>
                </c:ext>
              </c:extLst>
              <c:f>('ABRIL 2021'!$C$610,'ABRIL 2021'!$E$610,'ABRIL 2021'!$G$610)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'ABRIL 2021'!$B$611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2021'!$C$609:$H$609</c15:sqref>
                  </c15:fullRef>
                </c:ext>
              </c:extLst>
              <c:f>('ABRIL 2021'!$C$609,'ABRIL 2021'!$E$609,'ABRIL 2021'!$G$609)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2021'!$C$611:$H$611</c15:sqref>
                  </c15:fullRef>
                </c:ext>
              </c:extLst>
              <c:f>('ABRIL 2021'!$C$611,'ABRIL 2021'!$E$611,'ABRIL 2021'!$G$611)</c:f>
              <c:numCache>
                <c:formatCode>#,##0</c:formatCode>
                <c:ptCount val="3"/>
                <c:pt idx="0">
                  <c:v>112642</c:v>
                </c:pt>
                <c:pt idx="1">
                  <c:v>10776</c:v>
                </c:pt>
                <c:pt idx="2">
                  <c:v>123418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575888"/>
        <c:axId val="1495778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2021'!$B$609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2021'!$C$609:$H$609</c15:sqref>
                        </c15:fullRef>
                        <c15:formulaRef>
                          <c15:sqref>('ABRIL 2021'!$C$609,'ABRIL 2021'!$E$609,'ABRIL 2021'!$G$609)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2021'!$C$609:$H$609</c15:sqref>
                        </c15:fullRef>
                        <c15:formulaRef>
                          <c15:sqref>('ABRIL 2021'!$C$609,'ABRIL 2021'!$E$609,'ABRIL 2021'!$G$609)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1495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7848"/>
        <c:crosses val="autoZero"/>
        <c:auto val="0"/>
        <c:lblAlgn val="ctr"/>
        <c:lblOffset val="100"/>
        <c:noMultiLvlLbl val="0"/>
      </c:catAx>
      <c:valAx>
        <c:axId val="149577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5872986982154869"/>
          <c:y val="2.5117076025026813E-2"/>
          <c:w val="0.3396024743138263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399257682669828E-2"/>
          <c:y val="0.20210787401574801"/>
          <c:w val="0.91494385438837456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2021'!$B$627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2021'!$C$626:$H$626</c15:sqref>
                  </c15:fullRef>
                </c:ext>
              </c:extLst>
              <c:f>('ABRIL 2021'!$C$626,'ABRIL 2021'!$E$626,'ABRIL 2021'!$G$626)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2021'!$C$627:$H$627</c15:sqref>
                  </c15:fullRef>
                </c:ext>
              </c:extLst>
              <c:f>('ABRIL 2021'!$C$627,'ABRIL 2021'!$E$627,'ABRIL 2021'!$G$627)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'ABRIL 2021'!$B$628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2021'!$C$626:$H$626</c15:sqref>
                  </c15:fullRef>
                </c:ext>
              </c:extLst>
              <c:f>('ABRIL 2021'!$C$626,'ABRIL 2021'!$E$626,'ABRIL 2021'!$G$626)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2021'!$C$628:$H$628</c15:sqref>
                  </c15:fullRef>
                </c:ext>
              </c:extLst>
              <c:f>('ABRIL 2021'!$C$628,'ABRIL 2021'!$E$628,'ABRIL 2021'!$G$628)</c:f>
              <c:numCache>
                <c:formatCode>#,##0</c:formatCode>
                <c:ptCount val="3"/>
                <c:pt idx="0">
                  <c:v>184497</c:v>
                </c:pt>
                <c:pt idx="1">
                  <c:v>17437</c:v>
                </c:pt>
                <c:pt idx="2">
                  <c:v>201934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057680"/>
        <c:axId val="2050600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2021'!$B$626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2021'!$C$626:$H$626</c15:sqref>
                        </c15:fullRef>
                        <c15:formulaRef>
                          <c15:sqref>('ABRIL 2021'!$C$626,'ABRIL 2021'!$E$626,'ABRIL 2021'!$G$626)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2021'!$C$626:$H$626</c15:sqref>
                        </c15:fullRef>
                        <c15:formulaRef>
                          <c15:sqref>('ABRIL 2021'!$C$626,'ABRIL 2021'!$E$626,'ABRIL 2021'!$G$626)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05057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60032"/>
        <c:crosses val="autoZero"/>
        <c:auto val="0"/>
        <c:lblAlgn val="ctr"/>
        <c:lblOffset val="100"/>
        <c:noMultiLvlLbl val="0"/>
      </c:catAx>
      <c:valAx>
        <c:axId val="20506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5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427592424894784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0565554549368797E-2"/>
                  <c:y val="1.11442807024931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4275924248947924E-2"/>
                  <c:y val="1.11442807024934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2021'!$C$354:$L$354</c15:sqref>
                  </c15:fullRef>
                </c:ext>
              </c:extLst>
              <c:f>'ABRIL 2021'!$C$354:$K$354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2021'!$C$355:$L$355</c15:sqref>
                  </c15:fullRef>
                </c:ext>
              </c:extLst>
              <c:f>'ABRIL 2021'!$C$355:$K$355</c:f>
              <c:numCache>
                <c:formatCode>#,##0</c:formatCode>
                <c:ptCount val="9"/>
                <c:pt idx="0">
                  <c:v>13039</c:v>
                </c:pt>
                <c:pt idx="1">
                  <c:v>25890</c:v>
                </c:pt>
                <c:pt idx="2">
                  <c:v>28509</c:v>
                </c:pt>
                <c:pt idx="3">
                  <c:v>8725</c:v>
                </c:pt>
                <c:pt idx="4">
                  <c:v>21427</c:v>
                </c:pt>
                <c:pt idx="5">
                  <c:v>11823</c:v>
                </c:pt>
                <c:pt idx="6">
                  <c:v>9962</c:v>
                </c:pt>
                <c:pt idx="7">
                  <c:v>25927</c:v>
                </c:pt>
                <c:pt idx="8">
                  <c:v>12124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layout>
                <c:manualLayout>
                  <c:x val="-9.2272186238694098E-3"/>
                  <c:y val="-3.7072368766733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9.2272186238693248E-3"/>
                  <c:y val="1.85361843833668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5374851215640645E-2"/>
                  <c:y val="3.70723687667322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5.7670116399183284E-2"/>
                  <c:y val="1.112171063002009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9.2272186238693682E-3"/>
                  <c:y val="3.70723687667336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3840827935803903E-2"/>
                  <c:y val="-1.112171063002009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2021'!$C$354:$L$354</c15:sqref>
                  </c15:fullRef>
                </c:ext>
              </c:extLst>
              <c:f>'ABRIL 2021'!$C$354:$K$354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2021'!$C$358:$L$358</c15:sqref>
                  </c15:fullRef>
                </c:ext>
              </c:extLst>
              <c:f>'ABRIL 2021'!$C$358:$K$358</c:f>
              <c:numCache>
                <c:formatCode>#,##0</c:formatCode>
                <c:ptCount val="9"/>
                <c:pt idx="0">
                  <c:v>22087</c:v>
                </c:pt>
                <c:pt idx="1">
                  <c:v>43714</c:v>
                </c:pt>
                <c:pt idx="2">
                  <c:v>56084</c:v>
                </c:pt>
                <c:pt idx="3">
                  <c:v>16026</c:v>
                </c:pt>
                <c:pt idx="4">
                  <c:v>37798</c:v>
                </c:pt>
                <c:pt idx="5">
                  <c:v>18529</c:v>
                </c:pt>
                <c:pt idx="6">
                  <c:v>20394</c:v>
                </c:pt>
                <c:pt idx="7">
                  <c:v>46880</c:v>
                </c:pt>
                <c:pt idx="8">
                  <c:v>22128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0338983050847376E-2"/>
                  <c:y val="8.11594165852128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4858757062146894E-2"/>
                  <c:y val="2.028985414630343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4.0677966101694912E-2"/>
                  <c:y val="1.21739124877821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1.5819209039548063E-2"/>
                  <c:y val="4.86956499511285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2598870056497175E-2"/>
                  <c:y val="-1.6231883317042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2021'!$B$583:$B$591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2021'!$E$583:$E$591</c:f>
              <c:numCache>
                <c:formatCode>#,##0</c:formatCode>
                <c:ptCount val="9"/>
                <c:pt idx="0">
                  <c:v>9696</c:v>
                </c:pt>
                <c:pt idx="1">
                  <c:v>20762</c:v>
                </c:pt>
                <c:pt idx="2">
                  <c:v>23099</c:v>
                </c:pt>
                <c:pt idx="3">
                  <c:v>6895</c:v>
                </c:pt>
                <c:pt idx="4">
                  <c:v>17586</c:v>
                </c:pt>
                <c:pt idx="5">
                  <c:v>8579</c:v>
                </c:pt>
                <c:pt idx="6">
                  <c:v>7130</c:v>
                </c:pt>
                <c:pt idx="7">
                  <c:v>23550</c:v>
                </c:pt>
                <c:pt idx="8">
                  <c:v>6121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7681660899654063E-2"/>
                  <c:y val="4.014335286133601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1.384083044982699E-2"/>
                  <c:y val="2.00716764306678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1522491349480967E-2"/>
                  <c:y val="-7.3595296733301352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1.6147635524798153E-2"/>
                  <c:y val="-1.20430058584008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'ABRIL 2021'!$B$583:$B$591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2021'!$H$583:$H$591</c:f>
              <c:numCache>
                <c:formatCode>#,##0</c:formatCode>
                <c:ptCount val="9"/>
                <c:pt idx="0">
                  <c:v>14722</c:v>
                </c:pt>
                <c:pt idx="1">
                  <c:v>31490</c:v>
                </c:pt>
                <c:pt idx="2">
                  <c:v>41813</c:v>
                </c:pt>
                <c:pt idx="3">
                  <c:v>11117</c:v>
                </c:pt>
                <c:pt idx="4">
                  <c:v>27221</c:v>
                </c:pt>
                <c:pt idx="5">
                  <c:v>12302</c:v>
                </c:pt>
                <c:pt idx="6">
                  <c:v>12697</c:v>
                </c:pt>
                <c:pt idx="7">
                  <c:v>40135</c:v>
                </c:pt>
                <c:pt idx="8">
                  <c:v>10437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9414351507948298E-2"/>
          <c:y val="0.20297741191441976"/>
          <c:w val="0.88777074563792724"/>
          <c:h val="0.659919271454704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2021'!$B$647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2021'!$C$646:$H$646</c15:sqref>
                  </c15:fullRef>
                </c:ext>
              </c:extLst>
              <c:f>('ABRIL 2021'!$C$646,'ABRIL 2021'!$E$646,'ABRIL 2021'!$G$646)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2021'!$C$647:$H$647</c15:sqref>
                  </c15:fullRef>
                </c:ext>
              </c:extLst>
              <c:f>('ABRIL 2021'!$C$647,'ABRIL 2021'!$E$647,'ABRIL 2021'!$G$647)</c:f>
              <c:numCache>
                <c:formatCode>#,##0</c:formatCode>
                <c:ptCount val="3"/>
                <c:pt idx="0">
                  <c:v>741854</c:v>
                </c:pt>
                <c:pt idx="1">
                  <c:v>155427</c:v>
                </c:pt>
                <c:pt idx="2">
                  <c:v>897281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'ABRIL 2021'!$B$648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2021'!$C$646:$H$646</c15:sqref>
                  </c15:fullRef>
                </c:ext>
              </c:extLst>
              <c:f>('ABRIL 2021'!$C$646,'ABRIL 2021'!$E$646,'ABRIL 2021'!$G$646)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2021'!$C$648:$H$648</c15:sqref>
                  </c15:fullRef>
                </c:ext>
              </c:extLst>
              <c:f>('ABRIL 2021'!$C$648,'ABRIL 2021'!$E$648,'ABRIL 2021'!$G$648)</c:f>
              <c:numCache>
                <c:formatCode>#,##0</c:formatCode>
                <c:ptCount val="3"/>
                <c:pt idx="0">
                  <c:v>307212</c:v>
                </c:pt>
                <c:pt idx="1">
                  <c:v>32872</c:v>
                </c:pt>
                <c:pt idx="2">
                  <c:v>340084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063952"/>
        <c:axId val="2050592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2021'!$B$646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2021'!$C$646:$H$646</c15:sqref>
                        </c15:fullRef>
                        <c15:formulaRef>
                          <c15:sqref>('ABRIL 2021'!$C$646,'ABRIL 2021'!$E$646,'ABRIL 2021'!$G$646)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2021'!$C$646:$H$646</c15:sqref>
                        </c15:fullRef>
                        <c15:formulaRef>
                          <c15:sqref>('ABRIL 2021'!$C$646,'ABRIL 2021'!$E$646,'ABRIL 2021'!$G$646)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0506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59248"/>
        <c:crosses val="autoZero"/>
        <c:auto val="0"/>
        <c:lblAlgn val="ctr"/>
        <c:lblOffset val="100"/>
        <c:noMultiLvlLbl val="0"/>
      </c:catAx>
      <c:valAx>
        <c:axId val="20505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6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08883693133565E-2"/>
          <c:y val="0.23241072138709934"/>
          <c:w val="0.90425427513970869"/>
          <c:h val="0.6252175296269784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2021'!$B$673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2021'!$C$672:$H$672</c15:sqref>
                  </c15:fullRef>
                </c:ext>
              </c:extLst>
              <c:f>('ABRIL 2021'!$C$672,'ABRIL 2021'!$E$672,'ABRIL 2021'!$G$672)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2021'!$C$673:$H$673</c15:sqref>
                  </c15:fullRef>
                </c:ext>
              </c:extLst>
              <c:f>('ABRIL 2021'!$C$673,'ABRIL 2021'!$E$673,'ABRIL 2021'!$G$673)</c:f>
              <c:numCache>
                <c:formatCode>#,##0</c:formatCode>
                <c:ptCount val="3"/>
                <c:pt idx="0">
                  <c:v>1171126</c:v>
                </c:pt>
                <c:pt idx="1">
                  <c:v>240085</c:v>
                </c:pt>
                <c:pt idx="2">
                  <c:v>1411211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'ABRIL 2021'!$B$674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2021'!$C$672:$H$672</c15:sqref>
                  </c15:fullRef>
                </c:ext>
              </c:extLst>
              <c:f>('ABRIL 2021'!$C$672,'ABRIL 2021'!$E$672,'ABRIL 2021'!$G$672)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2021'!$C$674:$H$674</c15:sqref>
                  </c15:fullRef>
                </c:ext>
              </c:extLst>
              <c:f>('ABRIL 2021'!$C$674,'ABRIL 2021'!$E$674,'ABRIL 2021'!$G$674)</c:f>
              <c:numCache>
                <c:formatCode>#,##0</c:formatCode>
                <c:ptCount val="3"/>
                <c:pt idx="0">
                  <c:v>515552</c:v>
                </c:pt>
                <c:pt idx="1">
                  <c:v>51359</c:v>
                </c:pt>
                <c:pt idx="2">
                  <c:v>566911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059640"/>
        <c:axId val="2050635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2021'!$B$672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2021'!$C$672:$H$672</c15:sqref>
                        </c15:fullRef>
                        <c15:formulaRef>
                          <c15:sqref>('ABRIL 2021'!$C$672,'ABRIL 2021'!$E$672,'ABRIL 2021'!$G$672)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2021'!$C$672:$H$672</c15:sqref>
                        </c15:fullRef>
                        <c15:formulaRef>
                          <c15:sqref>('ABRIL 2021'!$C$672,'ABRIL 2021'!$E$672,'ABRIL 2021'!$G$672)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0505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63560"/>
        <c:crosses val="autoZero"/>
        <c:auto val="0"/>
        <c:lblAlgn val="ctr"/>
        <c:lblOffset val="100"/>
        <c:noMultiLvlLbl val="0"/>
      </c:catAx>
      <c:valAx>
        <c:axId val="20506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5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16955135934239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8069640700684826E-2"/>
                  <c:y val="6.625105446165856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1.3582342954159572E-2"/>
                  <c:y val="3.266259284406297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3.8483305036785515E-2"/>
                  <c:y val="5.625938728062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7.0962257690712089E-3"/>
                  <c:y val="2.96810804861522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9.9081587636859897E-3"/>
                  <c:y val="-4.58253605744501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2453555784304549E-2"/>
                  <c:y val="-2.59828354216817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2021'!$B$716:$B$724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2021'!$E$716:$E$724</c:f>
              <c:numCache>
                <c:formatCode>#,##0</c:formatCode>
                <c:ptCount val="9"/>
                <c:pt idx="0">
                  <c:v>234</c:v>
                </c:pt>
                <c:pt idx="1">
                  <c:v>247</c:v>
                </c:pt>
                <c:pt idx="2">
                  <c:v>778</c:v>
                </c:pt>
                <c:pt idx="3">
                  <c:v>71</c:v>
                </c:pt>
                <c:pt idx="4">
                  <c:v>748</c:v>
                </c:pt>
                <c:pt idx="5">
                  <c:v>201</c:v>
                </c:pt>
                <c:pt idx="6">
                  <c:v>24</c:v>
                </c:pt>
                <c:pt idx="7">
                  <c:v>89</c:v>
                </c:pt>
                <c:pt idx="8">
                  <c:v>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-1.8213406715164065E-2"/>
                  <c:y val="-1.245252198460086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560EE2D-8AD5-41B0-8497-F0A5AD64E788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9%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076124567474048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2.306805074971165E-2"/>
                  <c:y val="4.83383685800604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2925828043120908E-2"/>
                  <c:y val="1.80967560323840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3920518655715012E-2"/>
                  <c:y val="-1.04616347644446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8.6091055227093156E-3"/>
                  <c:y val="3.292020521603965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'ABRIL 2021'!$B$716:$B$724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2021'!$H$716:$H$724</c:f>
              <c:numCache>
                <c:formatCode>#,##0</c:formatCode>
                <c:ptCount val="9"/>
                <c:pt idx="0">
                  <c:v>528</c:v>
                </c:pt>
                <c:pt idx="1">
                  <c:v>707</c:v>
                </c:pt>
                <c:pt idx="2">
                  <c:v>1733</c:v>
                </c:pt>
                <c:pt idx="3">
                  <c:v>425</c:v>
                </c:pt>
                <c:pt idx="4">
                  <c:v>1015</c:v>
                </c:pt>
                <c:pt idx="5">
                  <c:v>514</c:v>
                </c:pt>
                <c:pt idx="6">
                  <c:v>83</c:v>
                </c:pt>
                <c:pt idx="7">
                  <c:v>804</c:v>
                </c:pt>
                <c:pt idx="8">
                  <c:v>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912271270004649E-2"/>
          <c:y val="0.17772480314960631"/>
          <c:w val="0.9142728828338588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2021'!$B$743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2021'!$C$742:$H$742</c15:sqref>
                  </c15:fullRef>
                </c:ext>
              </c:extLst>
              <c:f>('ABRIL 2021'!$C$742,'ABRIL 2021'!$E$742,'ABRIL 2021'!$G$742)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2021'!$C$743:$H$743</c15:sqref>
                  </c15:fullRef>
                </c:ext>
              </c:extLst>
              <c:f>('ABRIL 2021'!$C$743,'ABRIL 2021'!$E$743,'ABRIL 2021'!$G$743)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'ABRIL 2021'!$B$744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2021'!$C$742:$H$742</c15:sqref>
                  </c15:fullRef>
                </c:ext>
              </c:extLst>
              <c:f>('ABRIL 2021'!$C$742,'ABRIL 2021'!$E$742,'ABRIL 2021'!$G$742)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2021'!$C$744:$H$744</c15:sqref>
                  </c15:fullRef>
                </c:ext>
              </c:extLst>
              <c:f>('ABRIL 2021'!$C$744,'ABRIL 2021'!$E$744,'ABRIL 2021'!$G$744)</c:f>
              <c:numCache>
                <c:formatCode>#,##0</c:formatCode>
                <c:ptCount val="3"/>
                <c:pt idx="0">
                  <c:v>2337</c:v>
                </c:pt>
                <c:pt idx="1">
                  <c:v>118</c:v>
                </c:pt>
                <c:pt idx="2">
                  <c:v>2455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065128"/>
        <c:axId val="2050623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2021'!$B$742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2021'!$C$742:$H$742</c15:sqref>
                        </c15:fullRef>
                        <c15:formulaRef>
                          <c15:sqref>('ABRIL 2021'!$C$742,'ABRIL 2021'!$E$742,'ABRIL 2021'!$G$742)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2021'!$C$742:$H$742</c15:sqref>
                        </c15:fullRef>
                        <c15:formulaRef>
                          <c15:sqref>('ABRIL 2021'!$C$742,'ABRIL 2021'!$E$742,'ABRIL 2021'!$G$742)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0506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62384"/>
        <c:crosses val="autoZero"/>
        <c:auto val="0"/>
        <c:lblAlgn val="ctr"/>
        <c:lblOffset val="100"/>
        <c:noMultiLvlLbl val="0"/>
      </c:catAx>
      <c:valAx>
        <c:axId val="20506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065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393766733932126"/>
          <c:y val="9.8997852541159621E-3"/>
          <c:w val="0.30777667866893521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746794300512716E-2"/>
          <c:y val="0.20210787401574801"/>
          <c:w val="0.92559631777053164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2021'!$B$760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2021'!$C$759:$H$759</c15:sqref>
                  </c15:fullRef>
                </c:ext>
              </c:extLst>
              <c:f>('ABRIL 2021'!$C$759,'ABRIL 2021'!$E$759,'ABRIL 2021'!$G$759)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2021'!$C$760:$H$760</c15:sqref>
                  </c15:fullRef>
                </c:ext>
              </c:extLst>
              <c:f>('ABRIL 2021'!$C$760,'ABRIL 2021'!$E$760,'ABRIL 2021'!$G$760)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'ABRIL 2021'!$B$761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2021'!$C$759:$H$759</c15:sqref>
                  </c15:fullRef>
                </c:ext>
              </c:extLst>
              <c:f>('ABRIL 2021'!$C$759,'ABRIL 2021'!$E$759,'ABRIL 2021'!$G$759)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2021'!$C$761:$H$761</c15:sqref>
                  </c15:fullRef>
                </c:ext>
              </c:extLst>
              <c:f>('ABRIL 2021'!$C$761,'ABRIL 2021'!$E$761,'ABRIL 2021'!$G$761)</c:f>
              <c:numCache>
                <c:formatCode>#,##0</c:formatCode>
                <c:ptCount val="3"/>
                <c:pt idx="0">
                  <c:v>5688</c:v>
                </c:pt>
                <c:pt idx="1">
                  <c:v>435</c:v>
                </c:pt>
                <c:pt idx="2">
                  <c:v>6123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571576"/>
        <c:axId val="2039474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2021'!$B$759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2021'!$C$759:$H$759</c15:sqref>
                        </c15:fullRef>
                        <c15:formulaRef>
                          <c15:sqref>('ABRIL 2021'!$C$759,'ABRIL 2021'!$E$759,'ABRIL 2021'!$G$759)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2021'!$C$759:$H$759</c15:sqref>
                        </c15:fullRef>
                        <c15:formulaRef>
                          <c15:sqref>('ABRIL 2021'!$C$759,'ABRIL 2021'!$E$759,'ABRIL 2021'!$G$759)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149571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7432"/>
        <c:crosses val="autoZero"/>
        <c:auto val="0"/>
        <c:lblAlgn val="ctr"/>
        <c:lblOffset val="100"/>
        <c:noMultiLvlLbl val="0"/>
      </c:catAx>
      <c:valAx>
        <c:axId val="203947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571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448430963439817"/>
          <c:y val="1.3304297580411366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19792690686391473"/>
          <c:w val="0.90594648816275158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2021'!$B$780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2021'!$C$779:$H$779</c15:sqref>
                  </c15:fullRef>
                </c:ext>
              </c:extLst>
              <c:f>('ABRIL 2021'!$C$779,'ABRIL 2021'!$E$779,'ABRIL 2021'!$G$779)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2021'!$C$780:$H$780</c15:sqref>
                  </c15:fullRef>
                </c:ext>
              </c:extLst>
              <c:f>('ABRIL 2021'!$C$780,'ABRIL 2021'!$E$780,'ABRIL 2021'!$G$780)</c:f>
              <c:numCache>
                <c:formatCode>#,##0</c:formatCode>
                <c:ptCount val="3"/>
                <c:pt idx="0">
                  <c:v>21726</c:v>
                </c:pt>
                <c:pt idx="1">
                  <c:v>3947</c:v>
                </c:pt>
                <c:pt idx="2">
                  <c:v>25673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'ABRIL 2021'!$B$781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2021'!$C$779:$H$779</c15:sqref>
                  </c15:fullRef>
                </c:ext>
              </c:extLst>
              <c:f>('ABRIL 2021'!$C$779,'ABRIL 2021'!$E$779,'ABRIL 2021'!$G$779)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2021'!$C$781:$H$781</c15:sqref>
                  </c15:fullRef>
                </c:ext>
              </c:extLst>
              <c:f>('ABRIL 2021'!$C$781,'ABRIL 2021'!$E$781,'ABRIL 2021'!$G$781)</c:f>
              <c:numCache>
                <c:formatCode>#,##0</c:formatCode>
                <c:ptCount val="3"/>
                <c:pt idx="0">
                  <c:v>6252</c:v>
                </c:pt>
                <c:pt idx="1">
                  <c:v>446</c:v>
                </c:pt>
                <c:pt idx="2">
                  <c:v>6698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805920"/>
        <c:axId val="205809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2021'!$B$779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2021'!$C$779:$H$779</c15:sqref>
                        </c15:fullRef>
                        <c15:formulaRef>
                          <c15:sqref>('ABRIL 2021'!$C$779,'ABRIL 2021'!$E$779,'ABRIL 2021'!$G$779)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2021'!$C$779:$H$779</c15:sqref>
                        </c15:fullRef>
                        <c15:formulaRef>
                          <c15:sqref>('ABRIL 2021'!$C$779,'ABRIL 2021'!$E$779,'ABRIL 2021'!$G$779)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0580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9056"/>
        <c:crosses val="autoZero"/>
        <c:auto val="0"/>
        <c:lblAlgn val="ctr"/>
        <c:lblOffset val="100"/>
        <c:noMultiLvlLbl val="0"/>
      </c:catAx>
      <c:valAx>
        <c:axId val="20580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5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41699780869603E-2"/>
          <c:y val="0.20210787401574801"/>
          <c:w val="0.9189014122901747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2021'!$B$806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2021'!$C$805:$H$805</c15:sqref>
                  </c15:fullRef>
                </c:ext>
              </c:extLst>
              <c:f>('ABRIL 2021'!$C$805,'ABRIL 2021'!$E$805,'ABRIL 2021'!$G$805)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2021'!$C$806:$H$806</c15:sqref>
                  </c15:fullRef>
                </c:ext>
              </c:extLst>
              <c:f>('ABRIL 2021'!$C$806,'ABRIL 2021'!$E$806,'ABRIL 2021'!$G$806)</c:f>
              <c:numCache>
                <c:formatCode>#,##0</c:formatCode>
                <c:ptCount val="3"/>
                <c:pt idx="0">
                  <c:v>50928</c:v>
                </c:pt>
                <c:pt idx="1">
                  <c:v>9790</c:v>
                </c:pt>
                <c:pt idx="2">
                  <c:v>60718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'ABRIL 2021'!$B$807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2021'!$C$805:$H$805</c15:sqref>
                  </c15:fullRef>
                </c:ext>
              </c:extLst>
              <c:f>('ABRIL 2021'!$C$805,'ABRIL 2021'!$E$805,'ABRIL 2021'!$G$805)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2021'!$C$807:$H$807</c15:sqref>
                  </c15:fullRef>
                </c:ext>
              </c:extLst>
              <c:f>('ABRIL 2021'!$C$807,'ABRIL 2021'!$E$807,'ABRIL 2021'!$G$807)</c:f>
              <c:numCache>
                <c:formatCode>#,##0</c:formatCode>
                <c:ptCount val="3"/>
                <c:pt idx="0">
                  <c:v>17402</c:v>
                </c:pt>
                <c:pt idx="1">
                  <c:v>1763</c:v>
                </c:pt>
                <c:pt idx="2">
                  <c:v>19165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810624"/>
        <c:axId val="205808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2021'!$B$805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2021'!$C$805:$H$805</c15:sqref>
                        </c15:fullRef>
                        <c15:formulaRef>
                          <c15:sqref>('ABRIL 2021'!$C$805,'ABRIL 2021'!$E$805,'ABRIL 2021'!$G$805)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2021'!$C$805:$H$805</c15:sqref>
                        </c15:fullRef>
                        <c15:formulaRef>
                          <c15:sqref>('ABRIL 2021'!$C$805,'ABRIL 2021'!$E$805,'ABRIL 2021'!$G$805)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0581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8664"/>
        <c:crosses val="autoZero"/>
        <c:auto val="0"/>
        <c:lblAlgn val="ctr"/>
        <c:lblOffset val="100"/>
        <c:noMultiLvlLbl val="0"/>
      </c:catAx>
      <c:valAx>
        <c:axId val="205808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10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3.3898305084745679E-2"/>
                  <c:y val="1.63312964220315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9378531073446245E-2"/>
                  <c:y val="1.22484723165236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0338983050847498E-2"/>
                  <c:y val="1.22484723165236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1.5819209039548022E-2"/>
                  <c:y val="4.082824105507890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9.0395480225988704E-3"/>
                  <c:y val="2.041412052753945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2021'!$B$849:$B$857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2021'!$E$849:$E$857</c:f>
              <c:numCache>
                <c:formatCode>#,##0</c:formatCode>
                <c:ptCount val="9"/>
                <c:pt idx="0">
                  <c:v>1256</c:v>
                </c:pt>
                <c:pt idx="1">
                  <c:v>1930</c:v>
                </c:pt>
                <c:pt idx="2">
                  <c:v>3217</c:v>
                </c:pt>
                <c:pt idx="3">
                  <c:v>1367</c:v>
                </c:pt>
                <c:pt idx="4">
                  <c:v>1349</c:v>
                </c:pt>
                <c:pt idx="5">
                  <c:v>1276</c:v>
                </c:pt>
                <c:pt idx="6">
                  <c:v>1452</c:v>
                </c:pt>
                <c:pt idx="7">
                  <c:v>1090</c:v>
                </c:pt>
                <c:pt idx="8">
                  <c:v>2422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layout>
                <c:manualLayout>
                  <c:x val="-3.2073310423825975E-2"/>
                  <c:y val="-4.05268490374873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3745704467353868E-2"/>
                  <c:y val="4.8632218844984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6036655211912942E-2"/>
                  <c:y val="4.05268490374873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2000278459447396E-17"/>
                  <c:y val="2.43161094224924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2073310423825885E-2"/>
                  <c:y val="1.2158054711246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2.2909507445589835E-2"/>
                  <c:y val="-8.10536980749746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'ABRIL 2021'!$B$849:$B$857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2021'!$H$849:$H$857</c:f>
              <c:numCache>
                <c:formatCode>#,##0</c:formatCode>
                <c:ptCount val="9"/>
                <c:pt idx="0">
                  <c:v>2592</c:v>
                </c:pt>
                <c:pt idx="1">
                  <c:v>4108</c:v>
                </c:pt>
                <c:pt idx="2">
                  <c:v>7137</c:v>
                </c:pt>
                <c:pt idx="3">
                  <c:v>2870</c:v>
                </c:pt>
                <c:pt idx="4">
                  <c:v>2782</c:v>
                </c:pt>
                <c:pt idx="5">
                  <c:v>2282</c:v>
                </c:pt>
                <c:pt idx="6">
                  <c:v>3075</c:v>
                </c:pt>
                <c:pt idx="7">
                  <c:v>1654</c:v>
                </c:pt>
                <c:pt idx="8">
                  <c:v>3982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17772480314960631"/>
          <c:w val="0.9059464881627515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2021'!$B$876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2021'!$C$875:$H$875</c15:sqref>
                  </c15:fullRef>
                </c:ext>
              </c:extLst>
              <c:f>('ABRIL 2021'!$C$875,'ABRIL 2021'!$E$875,'ABRIL 2021'!$G$875)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2021'!$C$876:$H$876</c15:sqref>
                  </c15:fullRef>
                </c:ext>
              </c:extLst>
              <c:f>('ABRIL 2021'!$C$876,'ABRIL 2021'!$E$876,'ABRIL 2021'!$G$876)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'ABRIL 2021'!$B$877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2021'!$C$875:$H$875</c15:sqref>
                  </c15:fullRef>
                </c:ext>
              </c:extLst>
              <c:f>('ABRIL 2021'!$C$875,'ABRIL 2021'!$E$875,'ABRIL 2021'!$G$875)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2021'!$C$877:$H$877</c15:sqref>
                  </c15:fullRef>
                </c:ext>
              </c:extLst>
              <c:f>('ABRIL 2021'!$C$877,'ABRIL 2021'!$E$877,'ABRIL 2021'!$G$877)</c:f>
              <c:numCache>
                <c:formatCode>#,##0</c:formatCode>
                <c:ptCount val="3"/>
                <c:pt idx="0">
                  <c:v>15043</c:v>
                </c:pt>
                <c:pt idx="1">
                  <c:v>316</c:v>
                </c:pt>
                <c:pt idx="2">
                  <c:v>15359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806704"/>
        <c:axId val="2058063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2021'!$B$875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2021'!$C$875:$H$875</c15:sqref>
                        </c15:fullRef>
                        <c15:formulaRef>
                          <c15:sqref>('ABRIL 2021'!$C$875,'ABRIL 2021'!$E$875,'ABRIL 2021'!$G$875)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2021'!$C$875:$H$875</c15:sqref>
                        </c15:fullRef>
                        <c15:formulaRef>
                          <c15:sqref>('ABRIL 2021'!$C$875,'ABRIL 2021'!$E$875,'ABRIL 2021'!$G$875)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0580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6312"/>
        <c:crosses val="autoZero"/>
        <c:auto val="0"/>
        <c:lblAlgn val="ctr"/>
        <c:lblOffset val="100"/>
        <c:noMultiLvlLbl val="0"/>
      </c:catAx>
      <c:valAx>
        <c:axId val="205806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403370805064459"/>
          <c:y val="4.827228669089201E-3"/>
          <c:w val="0.26762198121461234"/>
          <c:h val="0.129519605503857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916434467340204E-2"/>
          <c:y val="0.17772480314960631"/>
          <c:w val="0.91926871963652335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2021'!$B$1009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2021'!$C$1008:$H$1008</c15:sqref>
                  </c15:fullRef>
                </c:ext>
              </c:extLst>
              <c:f>('ABRIL 2021'!$C$1008,'ABRIL 2021'!$E$1008,'ABRIL 2021'!$G$1008)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2021'!$C$1009:$H$1009</c15:sqref>
                  </c15:fullRef>
                </c:ext>
              </c:extLst>
              <c:f>('ABRIL 2021'!$C$1009,'ABRIL 2021'!$E$1009,'ABRIL 2021'!$G$1009)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'ABRIL 2021'!$B$1010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2021'!$C$1008:$H$1008</c15:sqref>
                  </c15:fullRef>
                </c:ext>
              </c:extLst>
              <c:f>('ABRIL 2021'!$C$1008,'ABRIL 2021'!$E$1008,'ABRIL 2021'!$G$1008)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2021'!$C$1010:$H$1010</c15:sqref>
                  </c15:fullRef>
                </c:ext>
              </c:extLst>
              <c:f>('ABRIL 2021'!$C$1010,'ABRIL 2021'!$E$1010,'ABRIL 2021'!$G$1010)</c:f>
              <c:numCache>
                <c:formatCode>#,##0</c:formatCode>
                <c:ptCount val="3"/>
                <c:pt idx="0">
                  <c:v>2373</c:v>
                </c:pt>
                <c:pt idx="1">
                  <c:v>176</c:v>
                </c:pt>
                <c:pt idx="2">
                  <c:v>2549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807096"/>
        <c:axId val="2058051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2021'!$B$1008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2021'!$C$1008:$H$1008</c15:sqref>
                        </c15:fullRef>
                        <c15:formulaRef>
                          <c15:sqref>('ABRIL 2021'!$C$1008,'ABRIL 2021'!$E$1008,'ABRIL 2021'!$G$1008)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2021'!$C$1008:$H$1008</c15:sqref>
                        </c15:fullRef>
                        <c15:formulaRef>
                          <c15:sqref>('ABRIL 2021'!$C$1008,'ABRIL 2021'!$E$1008,'ABRIL 2021'!$G$1008)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05807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5136"/>
        <c:crosses val="autoZero"/>
        <c:auto val="0"/>
        <c:lblAlgn val="ctr"/>
        <c:lblOffset val="100"/>
        <c:noMultiLvlLbl val="0"/>
      </c:catAx>
      <c:valAx>
        <c:axId val="20580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7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927409573387004"/>
          <c:y val="9.8997852541159621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920597664675752E-2"/>
          <c:y val="0.17772480314960631"/>
          <c:w val="0.9242645564391879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2021'!$B$1142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2021'!$C$1141:$H$1141</c15:sqref>
                  </c15:fullRef>
                </c:ext>
              </c:extLst>
              <c:f>('ABRIL 2021'!$C$1141,'ABRIL 2021'!$E$1141,'ABRIL 2021'!$G$1141)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2021'!$C$1142:$H$1142</c15:sqref>
                  </c15:fullRef>
                </c:ext>
              </c:extLst>
              <c:f>('ABRIL 2021'!$C$1142,'ABRIL 2021'!$E$1142,'ABRIL 2021'!$G$1142)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'ABRIL 2021'!$B$1143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2021'!$C$1141:$H$1141</c15:sqref>
                  </c15:fullRef>
                </c:ext>
              </c:extLst>
              <c:f>('ABRIL 2021'!$C$1141,'ABRIL 2021'!$E$1141,'ABRIL 2021'!$G$1141)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2021'!$C$1143:$H$1143</c15:sqref>
                  </c15:fullRef>
                </c:ext>
              </c:extLst>
              <c:f>('ABRIL 2021'!$C$1143,'ABRIL 2021'!$E$1143,'ABRIL 2021'!$G$1143)</c:f>
              <c:numCache>
                <c:formatCode>#,##0</c:formatCode>
                <c:ptCount val="3"/>
                <c:pt idx="0">
                  <c:v>657</c:v>
                </c:pt>
                <c:pt idx="1">
                  <c:v>50</c:v>
                </c:pt>
                <c:pt idx="2">
                  <c:v>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807488"/>
        <c:axId val="2058082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2021'!$B$1141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2021'!$C$1141:$H$1141</c15:sqref>
                        </c15:fullRef>
                        <c15:formulaRef>
                          <c15:sqref>('ABRIL 2021'!$C$1141,'ABRIL 2021'!$E$1141,'ABRIL 2021'!$G$1141)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2021'!$C$1141:$H$1141</c15:sqref>
                        </c15:fullRef>
                        <c15:formulaRef>
                          <c15:sqref>('ABRIL 2021'!$C$1141,'ABRIL 2021'!$E$1141,'ABRIL 2021'!$G$1141)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0580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8272"/>
        <c:crosses val="autoZero"/>
        <c:auto val="0"/>
        <c:lblAlgn val="ctr"/>
        <c:lblOffset val="100"/>
        <c:noMultiLvlLbl val="0"/>
      </c:catAx>
      <c:valAx>
        <c:axId val="205808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9223077304016245"/>
          <c:y val="2.0044613704035801E-2"/>
          <c:w val="0.28942491622509453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912271270004649E-2"/>
          <c:y val="0.17772480314960631"/>
          <c:w val="0.9142728828338588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2021'!$B$1275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2021'!$C$1274:$H$1274</c15:sqref>
                  </c15:fullRef>
                </c:ext>
              </c:extLst>
              <c:f>('ABRIL 2021'!$C$1274,'ABRIL 2021'!$E$1274,'ABRIL 2021'!$G$1274)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2021'!$C$1275:$H$1275</c15:sqref>
                  </c15:fullRef>
                </c:ext>
              </c:extLst>
              <c:f>('ABRIL 2021'!$C$1275,'ABRIL 2021'!$E$1275,'ABRIL 2021'!$G$1275)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'ABRIL 2021'!$B$1276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2021'!$C$1274:$H$1274</c15:sqref>
                  </c15:fullRef>
                </c:ext>
              </c:extLst>
              <c:f>('ABRIL 2021'!$C$1274,'ABRIL 2021'!$E$1274,'ABRIL 2021'!$G$1274)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2021'!$C$1276:$H$1276</c15:sqref>
                  </c15:fullRef>
                </c:ext>
              </c:extLst>
              <c:f>('ABRIL 2021'!$C$1276,'ABRIL 2021'!$E$1276,'ABRIL 2021'!$G$1276)</c:f>
              <c:numCache>
                <c:formatCode>#,##0</c:formatCode>
                <c:ptCount val="3"/>
                <c:pt idx="0">
                  <c:v>5167</c:v>
                </c:pt>
                <c:pt idx="1">
                  <c:v>343</c:v>
                </c:pt>
                <c:pt idx="2">
                  <c:v>5510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809840"/>
        <c:axId val="2058102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2021'!$B$1274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2021'!$C$1274:$H$1274</c15:sqref>
                        </c15:fullRef>
                        <c15:formulaRef>
                          <c15:sqref>('ABRIL 2021'!$C$1274,'ABRIL 2021'!$E$1274,'ABRIL 2021'!$G$1274)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2021'!$C$1274:$H$1274</c15:sqref>
                        </c15:fullRef>
                        <c15:formulaRef>
                          <c15:sqref>('ABRIL 2021'!$C$1274,'ABRIL 2021'!$E$1274,'ABRIL 2021'!$G$1274)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0580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10232"/>
        <c:crosses val="autoZero"/>
        <c:auto val="0"/>
        <c:lblAlgn val="ctr"/>
        <c:lblOffset val="100"/>
        <c:noMultiLvlLbl val="0"/>
      </c:catAx>
      <c:valAx>
        <c:axId val="205810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809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4862490301919806"/>
          <c:y val="4.827228669089201E-3"/>
          <c:w val="0.33303078624605886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625035078162391E-2"/>
          <c:y val="0.17772480314960631"/>
          <c:w val="0.91256006206771323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2021'!$B$1407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2021'!$C$1406:$H$1406</c15:sqref>
                  </c15:fullRef>
                </c:ext>
              </c:extLst>
              <c:f>('ABRIL 2021'!$C$1406,'ABRIL 2021'!$E$1406,'ABRIL 2021'!$G$1406)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2021'!$C$1407:$H$1407</c15:sqref>
                  </c15:fullRef>
                </c:ext>
              </c:extLst>
              <c:f>('ABRIL 2021'!$C$1407,'ABRIL 2021'!$E$1407,'ABRIL 2021'!$G$1407)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'ABRIL 2021'!$B$1408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2021'!$C$1406:$H$1406</c15:sqref>
                  </c15:fullRef>
                </c:ext>
              </c:extLst>
              <c:f>('ABRIL 2021'!$C$1406,'ABRIL 2021'!$E$1406,'ABRIL 2021'!$G$1406)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2021'!$C$1408:$H$1408</c15:sqref>
                  </c15:fullRef>
                </c:ext>
              </c:extLst>
              <c:f>('ABRIL 2021'!$C$1408,'ABRIL 2021'!$E$1408,'ABRIL 2021'!$G$1408)</c:f>
              <c:numCache>
                <c:formatCode>#,##0</c:formatCode>
                <c:ptCount val="3"/>
                <c:pt idx="0">
                  <c:v>7221</c:v>
                </c:pt>
                <c:pt idx="1">
                  <c:v>207</c:v>
                </c:pt>
                <c:pt idx="2">
                  <c:v>7428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40768"/>
        <c:axId val="2039431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2021'!$B$1406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2021'!$C$1406:$H$1406</c15:sqref>
                        </c15:fullRef>
                        <c15:formulaRef>
                          <c15:sqref>('ABRIL 2021'!$C$1406,'ABRIL 2021'!$E$1406,'ABRIL 2021'!$G$1406)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2021'!$C$1406:$H$1406</c15:sqref>
                        </c15:fullRef>
                        <c15:formulaRef>
                          <c15:sqref>('ABRIL 2021'!$C$1406,'ABRIL 2021'!$E$1406,'ABRIL 2021'!$G$1406)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0394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3120"/>
        <c:crosses val="autoZero"/>
        <c:auto val="0"/>
        <c:lblAlgn val="ctr"/>
        <c:lblOffset val="100"/>
        <c:noMultiLvlLbl val="0"/>
      </c:catAx>
      <c:valAx>
        <c:axId val="20394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940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042783802968009"/>
          <c:y val="4.827228669089201E-3"/>
          <c:w val="0.31122785123557667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2065831056832184"/>
          <c:y val="0.22356875603315543"/>
          <c:w val="0.36919813594729228"/>
          <c:h val="0.6598434770121819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5.0634742085810701E-3"/>
                  <c:y val="-1.31568660300443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524665332347779E-2"/>
                  <c:y val="-1.9413093463433569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1ABEAE6-C7E8-40B4-814E-4BBE56242D90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2%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4.8210174948554209E-3"/>
                  <c:y val="2.36545004773640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6285393340740652E-2"/>
                  <c:y val="8.417259497176534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2.48043462652274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9.5561479157223236E-3"/>
                  <c:y val="-1.84982772543271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3398671754735786E-2"/>
                  <c:y val="1.10027648417478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4888496080847037E-2"/>
                  <c:y val="-1.155174752092158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2021'!$B$982:$B$990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2021'!$E$982:$E$990</c:f>
              <c:numCache>
                <c:formatCode>#,##0</c:formatCode>
                <c:ptCount val="9"/>
                <c:pt idx="0">
                  <c:v>181</c:v>
                </c:pt>
                <c:pt idx="1">
                  <c:v>569</c:v>
                </c:pt>
                <c:pt idx="2">
                  <c:v>50</c:v>
                </c:pt>
                <c:pt idx="3">
                  <c:v>126</c:v>
                </c:pt>
                <c:pt idx="4">
                  <c:v>191</c:v>
                </c:pt>
                <c:pt idx="5">
                  <c:v>371</c:v>
                </c:pt>
                <c:pt idx="6">
                  <c:v>648</c:v>
                </c:pt>
                <c:pt idx="7">
                  <c:v>281</c:v>
                </c:pt>
                <c:pt idx="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524359237703982"/>
          <c:y val="0.17318743012108381"/>
          <c:w val="0.39713102818669416"/>
          <c:h val="0.68988018491646264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>
                <c:manualLayout>
                  <c:x val="0"/>
                  <c:y val="1.20845921450151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782608695652174E-2"/>
                  <c:y val="-3.62537764350453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3.7330229373502138E-2"/>
                  <c:y val="-3.588584659545955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401E154-1D2B-43A4-B66E-C9C85CAF5492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1.4398174141275819E-2"/>
                  <c:y val="1.27291037260825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5507246376811593E-2"/>
                  <c:y val="-8.056394763343551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4782608695652216E-2"/>
                  <c:y val="2.416918429003021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1255793098607292E-17"/>
                  <c:y val="4.02819738167170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3.2463768115942031E-2"/>
                  <c:y val="1.61127895266868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'ABRIL 2021'!$B$982:$B$990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2021'!$H$982:$H$990</c:f>
              <c:numCache>
                <c:formatCode>#,##0</c:formatCode>
                <c:ptCount val="9"/>
                <c:pt idx="0">
                  <c:v>1549</c:v>
                </c:pt>
                <c:pt idx="1">
                  <c:v>1334</c:v>
                </c:pt>
                <c:pt idx="2">
                  <c:v>92</c:v>
                </c:pt>
                <c:pt idx="3">
                  <c:v>260</c:v>
                </c:pt>
                <c:pt idx="4">
                  <c:v>449</c:v>
                </c:pt>
                <c:pt idx="5">
                  <c:v>422</c:v>
                </c:pt>
                <c:pt idx="6">
                  <c:v>1224</c:v>
                </c:pt>
                <c:pt idx="7">
                  <c:v>622</c:v>
                </c:pt>
                <c:pt idx="8">
                  <c:v>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6.4041994750656172E-3"/>
                  <c:y val="-5.89984157356543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7.1276610014889535E-3"/>
                  <c:y val="4.022385449457833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2.7257240204429302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2.0122067365088651E-2"/>
                  <c:y val="3.4926792070448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2.8616537977840039E-2"/>
                  <c:y val="5.47013572386930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1.581259753093044E-2"/>
                  <c:y val="5.46291509783346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915571614134513E-2"/>
                  <c:y val="1.13663470185395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6512673990708571E-2"/>
                  <c:y val="-2.62985309548793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2021'!$B$1115:$B$1123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2021'!$E$1115:$E$1123</c:f>
              <c:numCache>
                <c:formatCode>#,##0</c:formatCode>
                <c:ptCount val="9"/>
                <c:pt idx="0">
                  <c:v>33</c:v>
                </c:pt>
                <c:pt idx="1">
                  <c:v>44</c:v>
                </c:pt>
                <c:pt idx="2">
                  <c:v>90</c:v>
                </c:pt>
                <c:pt idx="3">
                  <c:v>5</c:v>
                </c:pt>
                <c:pt idx="4">
                  <c:v>70</c:v>
                </c:pt>
                <c:pt idx="5">
                  <c:v>372</c:v>
                </c:pt>
                <c:pt idx="6">
                  <c:v>17</c:v>
                </c:pt>
                <c:pt idx="7">
                  <c:v>39</c:v>
                </c:pt>
                <c:pt idx="8">
                  <c:v>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1.8867615232306487E-2"/>
                  <c:y val="-4.891622589729493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9018092864900686E-2"/>
                  <c:y val="2.92810493682527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4.2168807846387706E-2"/>
                  <c:y val="4.070044435934869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279421651240963E-2"/>
                  <c:y val="-2.298287182187332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484FBBC-F25B-4E52-8784-42B05D06AC00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4"/>
              <c:layout>
                <c:manualLayout>
                  <c:x val="2.8179767002808772E-2"/>
                  <c:y val="1.404813759982129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1555963373344148E-2"/>
                  <c:y val="3.96908082578323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1359219474219313E-2"/>
                  <c:y val="2.897728730098757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B9C4FB0-6605-4739-A0E8-AF8AAE6A1025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2.8039183835963415E-2"/>
                  <c:y val="-7.10000869388852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2151310033614219E-2"/>
                  <c:y val="-9.125880541528054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'ABRIL 2021'!$B$1115:$B$1123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2021'!$H$1115:$H$1123</c:f>
              <c:numCache>
                <c:formatCode>#,##0</c:formatCode>
                <c:ptCount val="9"/>
                <c:pt idx="0">
                  <c:v>105</c:v>
                </c:pt>
                <c:pt idx="1">
                  <c:v>44</c:v>
                </c:pt>
                <c:pt idx="2">
                  <c:v>261</c:v>
                </c:pt>
                <c:pt idx="3">
                  <c:v>5</c:v>
                </c:pt>
                <c:pt idx="4">
                  <c:v>174</c:v>
                </c:pt>
                <c:pt idx="5">
                  <c:v>743</c:v>
                </c:pt>
                <c:pt idx="6">
                  <c:v>45</c:v>
                </c:pt>
                <c:pt idx="7">
                  <c:v>148</c:v>
                </c:pt>
                <c:pt idx="8">
                  <c:v>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8216118889575664"/>
          <c:y val="0.18281205480435508"/>
          <c:w val="0.38249155715603811"/>
          <c:h val="0.68424805864651872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layout>
                <c:manualLayout>
                  <c:x val="1.8202502844141068E-2"/>
                  <c:y val="3.6633241638053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5.2933272419445863E-2"/>
                  <c:y val="-5.24598917284193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3.5632474268361504E-2"/>
                  <c:y val="1.221108054601798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1.3927781211649302E-3"/>
                  <c:y val="2.035180091002997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4.3230944254835042E-2"/>
                  <c:y val="6.10554027300899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9.101251422070555E-3"/>
                  <c:y val="3.256288145604796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385619411052556E-3"/>
                  <c:y val="7.33517656116524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2021'!$B$1248:$B$1256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2021'!$E$1248:$E$1256</c:f>
              <c:numCache>
                <c:formatCode>#,##0</c:formatCode>
                <c:ptCount val="9"/>
                <c:pt idx="0">
                  <c:v>853</c:v>
                </c:pt>
                <c:pt idx="1">
                  <c:v>1172</c:v>
                </c:pt>
                <c:pt idx="2">
                  <c:v>211</c:v>
                </c:pt>
                <c:pt idx="3">
                  <c:v>91</c:v>
                </c:pt>
                <c:pt idx="4">
                  <c:v>660</c:v>
                </c:pt>
                <c:pt idx="5">
                  <c:v>770</c:v>
                </c:pt>
                <c:pt idx="6">
                  <c:v>291</c:v>
                </c:pt>
                <c:pt idx="7">
                  <c:v>306</c:v>
                </c:pt>
                <c:pt idx="8">
                  <c:v>1156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452598425196852"/>
          <c:y val="0.18502740348945743"/>
          <c:w val="0.37819011753965537"/>
          <c:h val="0.6609705701680906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3913043478260955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3913043478260785E-2"/>
                  <c:y val="4.05268490374873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5507246376811593E-2"/>
                  <c:y val="4.86322188449846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3188405797101449E-3"/>
                  <c:y val="1.2158054711246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9839826543421225E-2"/>
                  <c:y val="1.50332272295749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8886408764121895E-2"/>
                  <c:y val="1.203104931032557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C6A3D52-699C-45A5-8877-9F161BD57891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7%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-2.2461714024877347E-2"/>
                  <c:y val="-4.052684903748771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8932146525162615E-2"/>
                  <c:y val="3.9250412847328394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'ABRIL 2021'!$B$1248:$B$1256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2021'!$H$1248:$H$1256</c:f>
              <c:numCache>
                <c:formatCode>#,##0</c:formatCode>
                <c:ptCount val="9"/>
                <c:pt idx="0">
                  <c:v>1631</c:v>
                </c:pt>
                <c:pt idx="1">
                  <c:v>4029</c:v>
                </c:pt>
                <c:pt idx="2">
                  <c:v>1419</c:v>
                </c:pt>
                <c:pt idx="3">
                  <c:v>469</c:v>
                </c:pt>
                <c:pt idx="4">
                  <c:v>3403</c:v>
                </c:pt>
                <c:pt idx="5">
                  <c:v>1617</c:v>
                </c:pt>
                <c:pt idx="6">
                  <c:v>1204</c:v>
                </c:pt>
                <c:pt idx="7">
                  <c:v>714</c:v>
                </c:pt>
                <c:pt idx="8">
                  <c:v>2484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752205888939648"/>
          <c:y val="0.18703097670596189"/>
          <c:w val="0.37907375059346249"/>
          <c:h val="0.67606997861097207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1.504465525427069E-2"/>
                  <c:y val="-5.22903258583569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2.4918079779276653E-2"/>
                  <c:y val="2.97311960920769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0477815699658702E-2"/>
                  <c:y val="4.057972125885324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4.5506257110352671E-3"/>
                  <c:y val="2.0289860629426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1.9926365859557659E-2"/>
                  <c:y val="1.15923802147338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4.3118432721507123E-2"/>
                  <c:y val="-3.503276093559582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1.2415504375946181E-2"/>
                  <c:y val="3.777428856080024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1.6729015236969964E-2"/>
                  <c:y val="3.667588280582632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2021'!$B$1380:$B$1388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2021'!$E$1380:$E$1388</c:f>
              <c:numCache>
                <c:formatCode>#,##0</c:formatCode>
                <c:ptCount val="9"/>
                <c:pt idx="0">
                  <c:v>786</c:v>
                </c:pt>
                <c:pt idx="1">
                  <c:v>1166</c:v>
                </c:pt>
                <c:pt idx="2">
                  <c:v>1064</c:v>
                </c:pt>
                <c:pt idx="3">
                  <c:v>170</c:v>
                </c:pt>
                <c:pt idx="4">
                  <c:v>823</c:v>
                </c:pt>
                <c:pt idx="5">
                  <c:v>254</c:v>
                </c:pt>
                <c:pt idx="6">
                  <c:v>400</c:v>
                </c:pt>
                <c:pt idx="7">
                  <c:v>572</c:v>
                </c:pt>
                <c:pt idx="8">
                  <c:v>2193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995096967045788"/>
          <c:y val="0.20944120655612913"/>
          <c:w val="0.38023786089238848"/>
          <c:h val="0.6616828032447605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-6.5429060950714492E-3"/>
                  <c:y val="-9.89667832306460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3148148148148064E-2"/>
                  <c:y val="1.20845921450150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0833333333333332E-2"/>
                  <c:y val="1.20845921450151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2014073304388518E-2"/>
                  <c:y val="1.85001640250763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8.7930154564012826E-3"/>
                  <c:y val="2.6893768188342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7.7133762202080268E-5"/>
                  <c:y val="1.09803935130947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'ABRIL 2021'!$B$1380:$B$1388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2021'!$H$1380:$H$1388</c:f>
              <c:numCache>
                <c:formatCode>#,##0</c:formatCode>
                <c:ptCount val="9"/>
                <c:pt idx="0">
                  <c:v>960</c:v>
                </c:pt>
                <c:pt idx="1">
                  <c:v>2002</c:v>
                </c:pt>
                <c:pt idx="2">
                  <c:v>3629</c:v>
                </c:pt>
                <c:pt idx="3">
                  <c:v>880</c:v>
                </c:pt>
                <c:pt idx="4">
                  <c:v>2754</c:v>
                </c:pt>
                <c:pt idx="5">
                  <c:v>649</c:v>
                </c:pt>
                <c:pt idx="6">
                  <c:v>2066</c:v>
                </c:pt>
                <c:pt idx="7">
                  <c:v>2803</c:v>
                </c:pt>
                <c:pt idx="8">
                  <c:v>4326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2021'!$B$893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2021'!$C$892:$H$892</c15:sqref>
                  </c15:fullRef>
                </c:ext>
              </c:extLst>
              <c:f>('ABRIL 2021'!$C$892,'ABRIL 2021'!$E$892,'ABRIL 2021'!$G$892)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2021'!$C$893:$H$893</c15:sqref>
                  </c15:fullRef>
                </c:ext>
              </c:extLst>
              <c:f>('ABRIL 2021'!$C$893,'ABRIL 2021'!$E$893,'ABRIL 2021'!$G$893)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'ABRIL 2021'!$B$894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2021'!$C$892:$H$892</c15:sqref>
                  </c15:fullRef>
                </c:ext>
              </c:extLst>
              <c:f>('ABRIL 2021'!$C$892,'ABRIL 2021'!$E$892,'ABRIL 2021'!$G$892)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2021'!$C$894:$H$894</c15:sqref>
                  </c15:fullRef>
                </c:ext>
              </c:extLst>
              <c:f>('ABRIL 2021'!$C$894,'ABRIL 2021'!$E$894,'ABRIL 2021'!$G$894)</c:f>
              <c:numCache>
                <c:formatCode>#,##0</c:formatCode>
                <c:ptCount val="3"/>
                <c:pt idx="0">
                  <c:v>29414</c:v>
                </c:pt>
                <c:pt idx="1">
                  <c:v>1068</c:v>
                </c:pt>
                <c:pt idx="2">
                  <c:v>30482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679120"/>
        <c:axId val="2066810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2021'!$B$892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2021'!$C$892:$H$892</c15:sqref>
                        </c15:fullRef>
                        <c15:formulaRef>
                          <c15:sqref>('ABRIL 2021'!$C$892,'ABRIL 2021'!$E$892,'ABRIL 2021'!$G$892)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2021'!$C$892:$H$892</c15:sqref>
                        </c15:fullRef>
                        <c15:formulaRef>
                          <c15:sqref>('ABRIL 2021'!$C$892,'ABRIL 2021'!$E$892,'ABRIL 2021'!$G$892)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0667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81080"/>
        <c:crosses val="autoZero"/>
        <c:auto val="0"/>
        <c:lblAlgn val="ctr"/>
        <c:lblOffset val="100"/>
        <c:noMultiLvlLbl val="0"/>
      </c:catAx>
      <c:valAx>
        <c:axId val="206681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79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399257682669828E-2"/>
          <c:y val="0.20210787401574801"/>
          <c:w val="0.91494385438837456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2021'!$B$939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2021'!$C$938:$H$938</c15:sqref>
                  </c15:fullRef>
                </c:ext>
              </c:extLst>
              <c:f>('ABRIL 2021'!$C$938,'ABRIL 2021'!$E$938,'ABRIL 2021'!$G$938)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2021'!$C$939:$H$939</c15:sqref>
                  </c15:fullRef>
                </c:ext>
              </c:extLst>
              <c:f>('ABRIL 2021'!$C$939,'ABRIL 2021'!$E$939,'ABRIL 2021'!$G$939)</c:f>
              <c:numCache>
                <c:formatCode>#,##0</c:formatCode>
                <c:ptCount val="3"/>
                <c:pt idx="0">
                  <c:v>222896</c:v>
                </c:pt>
                <c:pt idx="1">
                  <c:v>12520</c:v>
                </c:pt>
                <c:pt idx="2">
                  <c:v>235416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'ABRIL 2021'!$B$940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2021'!$C$938:$H$938</c15:sqref>
                  </c15:fullRef>
                </c:ext>
              </c:extLst>
              <c:f>('ABRIL 2021'!$C$938,'ABRIL 2021'!$E$938,'ABRIL 2021'!$G$938)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2021'!$C$940:$H$940</c15:sqref>
                  </c15:fullRef>
                </c:ext>
              </c:extLst>
              <c:f>('ABRIL 2021'!$C$940,'ABRIL 2021'!$E$940,'ABRIL 2021'!$G$940)</c:f>
              <c:numCache>
                <c:formatCode>#,##0</c:formatCode>
                <c:ptCount val="3"/>
                <c:pt idx="0">
                  <c:v>64331</c:v>
                </c:pt>
                <c:pt idx="1">
                  <c:v>5294</c:v>
                </c:pt>
                <c:pt idx="2">
                  <c:v>69625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683432"/>
        <c:axId val="2066783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2021'!$B$938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2021'!$C$938:$H$938</c15:sqref>
                        </c15:fullRef>
                        <c15:formulaRef>
                          <c15:sqref>('ABRIL 2021'!$C$938,'ABRIL 2021'!$E$938,'ABRIL 2021'!$G$938)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2021'!$C$938:$H$938</c15:sqref>
                        </c15:fullRef>
                        <c15:formulaRef>
                          <c15:sqref>('ABRIL 2021'!$C$938,'ABRIL 2021'!$E$938,'ABRIL 2021'!$G$938)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06683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78336"/>
        <c:crosses val="autoZero"/>
        <c:auto val="0"/>
        <c:lblAlgn val="ctr"/>
        <c:lblOffset val="100"/>
        <c:noMultiLvlLbl val="0"/>
      </c:catAx>
      <c:valAx>
        <c:axId val="20667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83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8415236377743066E-2"/>
          <c:y val="0.20210787401574801"/>
          <c:w val="0.92692787569330137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2021'!$B$1026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2021'!$C$1025:$H$1025</c15:sqref>
                  </c15:fullRef>
                </c:ext>
              </c:extLst>
              <c:f>('ABRIL 2021'!$C$1025,'ABRIL 2021'!$E$1025,'ABRIL 2021'!$G$1025)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2021'!$C$1026:$H$1026</c15:sqref>
                  </c15:fullRef>
                </c:ext>
              </c:extLst>
              <c:f>('ABRIL 2021'!$C$1026,'ABRIL 2021'!$E$1026,'ABRIL 2021'!$G$1026)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'ABRIL 2021'!$B$1027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2021'!$C$1025:$H$1025</c15:sqref>
                  </c15:fullRef>
                </c:ext>
              </c:extLst>
              <c:f>('ABRIL 2021'!$C$1025,'ABRIL 2021'!$E$1025,'ABRIL 2021'!$G$1025)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2021'!$C$1027:$H$1027</c15:sqref>
                  </c15:fullRef>
                </c:ext>
              </c:extLst>
              <c:f>('ABRIL 2021'!$C$1027,'ABRIL 2021'!$E$1027,'ABRIL 2021'!$G$1027)</c:f>
              <c:numCache>
                <c:formatCode>#,##0</c:formatCode>
                <c:ptCount val="3"/>
                <c:pt idx="0">
                  <c:v>6239</c:v>
                </c:pt>
                <c:pt idx="1">
                  <c:v>261</c:v>
                </c:pt>
                <c:pt idx="2">
                  <c:v>6500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682648"/>
        <c:axId val="2066830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2021'!$B$1025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2021'!$C$1025:$H$1025</c15:sqref>
                        </c15:fullRef>
                        <c15:formulaRef>
                          <c15:sqref>('ABRIL 2021'!$C$1025,'ABRIL 2021'!$E$1025,'ABRIL 2021'!$G$1025)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2021'!$C$1025:$H$1025</c15:sqref>
                        </c15:fullRef>
                        <c15:formulaRef>
                          <c15:sqref>('ABRIL 2021'!$C$1025,'ABRIL 2021'!$E$1025,'ABRIL 2021'!$G$1025)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0668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83040"/>
        <c:crosses val="autoZero"/>
        <c:auto val="0"/>
        <c:lblAlgn val="ctr"/>
        <c:lblOffset val="100"/>
        <c:noMultiLvlLbl val="0"/>
      </c:catAx>
      <c:valAx>
        <c:axId val="20668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82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078352223282351E-2"/>
          <c:y val="0.20210787401574801"/>
          <c:w val="0.92426475984776202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2021'!$B$1159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2021'!$C$1158:$H$1158</c15:sqref>
                  </c15:fullRef>
                </c:ext>
              </c:extLst>
              <c:f>('ABRIL 2021'!$C$1158,'ABRIL 2021'!$E$1158,'ABRIL 2021'!$G$1158)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2021'!$C$1159:$H$1159</c15:sqref>
                  </c15:fullRef>
                </c:ext>
              </c:extLst>
              <c:f>('ABRIL 2021'!$C$1159,'ABRIL 2021'!$E$1159,'ABRIL 2021'!$G$1159)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'ABRIL 2021'!$B$1160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2021'!$C$1158:$H$1158</c15:sqref>
                  </c15:fullRef>
                </c:ext>
              </c:extLst>
              <c:f>('ABRIL 2021'!$C$1158,'ABRIL 2021'!$E$1158,'ABRIL 2021'!$G$1158)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2021'!$C$1160:$H$1160</c15:sqref>
                  </c15:fullRef>
                </c:ext>
              </c:extLst>
              <c:f>('ABRIL 2021'!$C$1160,'ABRIL 2021'!$E$1160,'ABRIL 2021'!$G$1160)</c:f>
              <c:numCache>
                <c:formatCode>#,##0</c:formatCode>
                <c:ptCount val="3"/>
                <c:pt idx="0">
                  <c:v>1452</c:v>
                </c:pt>
                <c:pt idx="1">
                  <c:v>110</c:v>
                </c:pt>
                <c:pt idx="2">
                  <c:v>1562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676768"/>
        <c:axId val="2066779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2021'!$B$1158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2021'!$C$1158:$H$1158</c15:sqref>
                        </c15:fullRef>
                        <c15:formulaRef>
                          <c15:sqref>('ABRIL 2021'!$C$1158,'ABRIL 2021'!$E$1158,'ABRIL 2021'!$G$1158)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2021'!$C$1158:$H$1158</c15:sqref>
                        </c15:fullRef>
                        <c15:formulaRef>
                          <c15:sqref>('ABRIL 2021'!$C$1158,'ABRIL 2021'!$E$1158,'ABRIL 2021'!$G$1158)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06676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77944"/>
        <c:crosses val="autoZero"/>
        <c:auto val="0"/>
        <c:lblAlgn val="ctr"/>
        <c:lblOffset val="100"/>
        <c:noMultiLvlLbl val="0"/>
      </c:catAx>
      <c:valAx>
        <c:axId val="206677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676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04583914360915E-2"/>
          <c:y val="0.20210787401574801"/>
          <c:w val="0.91893852815668353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2021'!$B$1292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2021'!$C$1291:$H$1291</c15:sqref>
                  </c15:fullRef>
                </c:ext>
              </c:extLst>
              <c:f>('ABRIL 2021'!$C$1291,'ABRIL 2021'!$E$1291,'ABRIL 2021'!$G$1291)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2021'!$C$1292:$H$1292</c15:sqref>
                  </c15:fullRef>
                </c:ext>
              </c:extLst>
              <c:f>('ABRIL 2021'!$C$1292,'ABRIL 2021'!$E$1292,'ABRIL 2021'!$G$1292)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'ABRIL 2021'!$B$1293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2021'!$C$1291:$H$1291</c15:sqref>
                  </c15:fullRef>
                </c:ext>
              </c:extLst>
              <c:f>('ABRIL 2021'!$C$1291,'ABRIL 2021'!$E$1291,'ABRIL 2021'!$G$1291)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2021'!$C$1293:$H$1293</c15:sqref>
                  </c15:fullRef>
                </c:ext>
              </c:extLst>
              <c:f>('ABRIL 2021'!$C$1293,'ABRIL 2021'!$E$1293,'ABRIL 2021'!$G$1293)</c:f>
              <c:numCache>
                <c:formatCode>#,##0</c:formatCode>
                <c:ptCount val="3"/>
                <c:pt idx="0">
                  <c:v>13897</c:v>
                </c:pt>
                <c:pt idx="1">
                  <c:v>3073</c:v>
                </c:pt>
                <c:pt idx="2">
                  <c:v>16970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69032"/>
        <c:axId val="2077725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2021'!$B$1291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2021'!$C$1291:$H$1291</c15:sqref>
                        </c15:fullRef>
                        <c15:formulaRef>
                          <c15:sqref>('ABRIL 2021'!$C$1291,'ABRIL 2021'!$E$1291,'ABRIL 2021'!$G$1291)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2021'!$C$1291:$H$1291</c15:sqref>
                        </c15:fullRef>
                        <c15:formulaRef>
                          <c15:sqref>('ABRIL 2021'!$C$1291,'ABRIL 2021'!$E$1291,'ABRIL 2021'!$G$1291)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07769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72560"/>
        <c:crosses val="autoZero"/>
        <c:auto val="0"/>
        <c:lblAlgn val="ctr"/>
        <c:lblOffset val="100"/>
        <c:noMultiLvlLbl val="0"/>
      </c:catAx>
      <c:valAx>
        <c:axId val="20777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69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736141837130543E-2"/>
          <c:y val="0.20210787401574801"/>
          <c:w val="0.917606970233913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2021'!$B$1424</c:f>
              <c:strCache>
                <c:ptCount val="1"/>
                <c:pt idx="0">
                  <c:v>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2021'!$C$1423:$H$1423</c15:sqref>
                  </c15:fullRef>
                </c:ext>
              </c:extLst>
              <c:f>('ABRIL 2021'!$C$1423,'ABRIL 2021'!$E$1423,'ABRIL 2021'!$G$1423)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2021'!$C$1424:$H$1424</c15:sqref>
                  </c15:fullRef>
                </c:ext>
              </c:extLst>
              <c:f>('ABRIL 2021'!$C$1424,'ABRIL 2021'!$E$1424,'ABRIL 2021'!$G$1424)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'ABRIL 2021'!$B$1425</c:f>
              <c:strCache>
                <c:ptCount val="1"/>
                <c:pt idx="0">
                  <c:v>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2021'!$C$1423:$H$1423</c15:sqref>
                  </c15:fullRef>
                </c:ext>
              </c:extLst>
              <c:f>('ABRIL 2021'!$C$1423,'ABRIL 2021'!$E$1423,'ABRIL 2021'!$G$1423)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2021'!$C$1425:$H$1425</c15:sqref>
                  </c15:fullRef>
                </c:ext>
              </c:extLst>
              <c:f>('ABRIL 2021'!$C$1425,'ABRIL 2021'!$E$1425,'ABRIL 2021'!$G$1425)</c:f>
              <c:numCache>
                <c:formatCode>#,##0</c:formatCode>
                <c:ptCount val="3"/>
                <c:pt idx="0">
                  <c:v>19020</c:v>
                </c:pt>
                <c:pt idx="1">
                  <c:v>1049</c:v>
                </c:pt>
                <c:pt idx="2">
                  <c:v>20069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69424"/>
        <c:axId val="2077682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2021'!$B$1423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2021'!$C$1423:$H$1423</c15:sqref>
                        </c15:fullRef>
                        <c15:formulaRef>
                          <c15:sqref>('ABRIL 2021'!$C$1423,'ABRIL 2021'!$E$1423,'ABRIL 2021'!$G$1423)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2021'!$C$1423:$H$1423</c15:sqref>
                        </c15:fullRef>
                        <c15:formulaRef>
                          <c15:sqref>('ABRIL 2021'!$C$1423,'ABRIL 2021'!$E$1423,'ABRIL 2021'!$G$1423)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07769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68248"/>
        <c:crosses val="autoZero"/>
        <c:auto val="0"/>
        <c:lblAlgn val="ctr"/>
        <c:lblOffset val="100"/>
        <c:noMultiLvlLbl val="0"/>
      </c:catAx>
      <c:valAx>
        <c:axId val="207768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69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3099489394717809E-2"/>
          <c:y val="0.20210787401574801"/>
          <c:w val="0.91224362267632653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2021'!$B$1337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2021'!$C$1336:$H$1336</c15:sqref>
                  </c15:fullRef>
                </c:ext>
              </c:extLst>
              <c:f>('ABRIL 2021'!$C$1336,'ABRIL 2021'!$E$1336,'ABRIL 2021'!$G$1336)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2021'!$C$1337:$H$1337</c15:sqref>
                  </c15:fullRef>
                </c:ext>
              </c:extLst>
              <c:f>('ABRIL 2021'!$C$1337,'ABRIL 2021'!$E$1337,'ABRIL 2021'!$G$1337)</c:f>
              <c:numCache>
                <c:formatCode>#,##0</c:formatCode>
                <c:ptCount val="3"/>
                <c:pt idx="0">
                  <c:v>97937</c:v>
                </c:pt>
                <c:pt idx="1">
                  <c:v>21593</c:v>
                </c:pt>
                <c:pt idx="2">
                  <c:v>119530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'ABRIL 2021'!$B$1338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2021'!$C$1336:$H$1336</c15:sqref>
                  </c15:fullRef>
                </c:ext>
              </c:extLst>
              <c:f>('ABRIL 2021'!$C$1336,'ABRIL 2021'!$E$1336,'ABRIL 2021'!$G$1336)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2021'!$C$1338:$H$1338</c15:sqref>
                  </c15:fullRef>
                </c:ext>
              </c:extLst>
              <c:f>('ABRIL 2021'!$C$1338,'ABRIL 2021'!$E$1338,'ABRIL 2021'!$G$1338)</c:f>
              <c:numCache>
                <c:formatCode>#,##0</c:formatCode>
                <c:ptCount val="3"/>
                <c:pt idx="0">
                  <c:v>33565</c:v>
                </c:pt>
                <c:pt idx="1">
                  <c:v>6729</c:v>
                </c:pt>
                <c:pt idx="2">
                  <c:v>40294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72168"/>
        <c:axId val="2077678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2021'!$B$1336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2021'!$C$1336:$H$1336</c15:sqref>
                        </c15:fullRef>
                        <c15:formulaRef>
                          <c15:sqref>('ABRIL 2021'!$C$1336,'ABRIL 2021'!$E$1336,'ABRIL 2021'!$G$1336)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2021'!$C$1336:$H$1336</c15:sqref>
                        </c15:fullRef>
                        <c15:formulaRef>
                          <c15:sqref>('ABRIL 2021'!$C$1336,'ABRIL 2021'!$E$1336,'ABRIL 2021'!$G$1336)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0777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67856"/>
        <c:crosses val="autoZero"/>
        <c:auto val="0"/>
        <c:lblAlgn val="ctr"/>
        <c:lblOffset val="100"/>
        <c:noMultiLvlLbl val="0"/>
      </c:catAx>
      <c:valAx>
        <c:axId val="207767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7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22317943211643998"/>
          <c:w val="0.90594648816275158"/>
          <c:h val="0.639717251252684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2021'!$B$1443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2021'!$C$1442:$H$1442</c15:sqref>
                  </c15:fullRef>
                </c:ext>
              </c:extLst>
              <c:f>('ABRIL 2021'!$C$1442,'ABRIL 2021'!$E$1442,'ABRIL 2021'!$G$1442)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2021'!$C$1443:$H$1443</c15:sqref>
                  </c15:fullRef>
                </c:ext>
              </c:extLst>
              <c:f>('ABRIL 2021'!$C$1443,'ABRIL 2021'!$E$1443,'ABRIL 2021'!$G$1443)</c:f>
              <c:numCache>
                <c:formatCode>#,##0</c:formatCode>
                <c:ptCount val="3"/>
                <c:pt idx="0">
                  <c:v>34183</c:v>
                </c:pt>
                <c:pt idx="1">
                  <c:v>4524</c:v>
                </c:pt>
                <c:pt idx="2">
                  <c:v>38707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'ABRIL 2021'!$B$1444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2021'!$C$1442:$H$1442</c15:sqref>
                  </c15:fullRef>
                </c:ext>
              </c:extLst>
              <c:f>('ABRIL 2021'!$C$1442,'ABRIL 2021'!$E$1442,'ABRIL 2021'!$G$1442)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2021'!$C$1444:$H$1444</c15:sqref>
                  </c15:fullRef>
                </c:ext>
              </c:extLst>
              <c:f>('ABRIL 2021'!$C$1444,'ABRIL 2021'!$E$1444,'ABRIL 2021'!$G$1444)</c:f>
              <c:numCache>
                <c:formatCode>#,##0</c:formatCode>
                <c:ptCount val="3"/>
                <c:pt idx="0">
                  <c:v>18576</c:v>
                </c:pt>
                <c:pt idx="1">
                  <c:v>1154</c:v>
                </c:pt>
                <c:pt idx="2">
                  <c:v>19730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66680"/>
        <c:axId val="2077717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2021'!$B$1442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2021'!$C$1442:$H$1442</c15:sqref>
                        </c15:fullRef>
                        <c15:formulaRef>
                          <c15:sqref>('ABRIL 2021'!$C$1442,'ABRIL 2021'!$E$1442,'ABRIL 2021'!$G$1442)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2021'!$C$1442:$H$1442</c15:sqref>
                        </c15:fullRef>
                        <c15:formulaRef>
                          <c15:sqref>('ABRIL 2021'!$C$1442,'ABRIL 2021'!$E$1442,'ABRIL 2021'!$G$1442)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0776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71776"/>
        <c:crosses val="autoZero"/>
        <c:auto val="0"/>
        <c:lblAlgn val="ctr"/>
        <c:lblOffset val="100"/>
        <c:noMultiLvlLbl val="0"/>
      </c:catAx>
      <c:valAx>
        <c:axId val="207771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66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41699780869603E-2"/>
          <c:y val="0.20210787401574801"/>
          <c:w val="0.9189014122901747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2021'!$B$1469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2021'!$C$1468:$H$1468</c15:sqref>
                  </c15:fullRef>
                </c:ext>
              </c:extLst>
              <c:f>('ABRIL 2021'!$C$1468,'ABRIL 2021'!$E$1468,'ABRIL 2021'!$G$1468)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2021'!$C$1469:$H$1469</c15:sqref>
                  </c15:fullRef>
                </c:ext>
              </c:extLst>
              <c:f>('ABRIL 2021'!$C$1469,'ABRIL 2021'!$E$1469,'ABRIL 2021'!$G$1469)</c:f>
              <c:numCache>
                <c:formatCode>#,##0</c:formatCode>
                <c:ptCount val="3"/>
                <c:pt idx="0">
                  <c:v>71851</c:v>
                </c:pt>
                <c:pt idx="1">
                  <c:v>10121</c:v>
                </c:pt>
                <c:pt idx="2">
                  <c:v>81972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'ABRIL 2021'!$B$1470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2021'!$C$1468:$H$1468</c15:sqref>
                  </c15:fullRef>
                </c:ext>
              </c:extLst>
              <c:f>('ABRIL 2021'!$C$1468,'ABRIL 2021'!$E$1468,'ABRIL 2021'!$G$1468)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2021'!$C$1470:$H$1470</c15:sqref>
                  </c15:fullRef>
                </c:ext>
              </c:extLst>
              <c:f>('ABRIL 2021'!$C$1470,'ABRIL 2021'!$E$1470,'ABRIL 2021'!$G$1470)</c:f>
              <c:numCache>
                <c:formatCode>#,##0</c:formatCode>
                <c:ptCount val="3"/>
                <c:pt idx="0">
                  <c:v>45419</c:v>
                </c:pt>
                <c:pt idx="1">
                  <c:v>3512</c:v>
                </c:pt>
                <c:pt idx="2">
                  <c:v>48931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66288"/>
        <c:axId val="2077706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2021'!$B$1468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2021'!$C$1468:$H$1468</c15:sqref>
                        </c15:fullRef>
                        <c15:formulaRef>
                          <c15:sqref>('ABRIL 2021'!$C$1468,'ABRIL 2021'!$E$1468,'ABRIL 2021'!$G$1468)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2021'!$C$1468:$H$1468</c15:sqref>
                        </c15:fullRef>
                        <c15:formulaRef>
                          <c15:sqref>('ABRIL 2021'!$C$1468,'ABRIL 2021'!$E$1468,'ABRIL 2021'!$G$1468)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0776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70600"/>
        <c:crosses val="autoZero"/>
        <c:auto val="0"/>
        <c:lblAlgn val="ctr"/>
        <c:lblOffset val="100"/>
        <c:noMultiLvlLbl val="0"/>
      </c:catAx>
      <c:valAx>
        <c:axId val="207770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6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7899781677997978E-2"/>
          <c:y val="0.20802799969299279"/>
          <c:w val="0.89928537242586559"/>
          <c:h val="0.6548686291531969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2021'!$B$913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2021'!$C$912:$H$912</c15:sqref>
                  </c15:fullRef>
                </c:ext>
              </c:extLst>
              <c:f>('ABRIL 2021'!$C$912,'ABRIL 2021'!$E$912,'ABRIL 2021'!$G$912)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2021'!$C$913:$H$913</c15:sqref>
                  </c15:fullRef>
                </c:ext>
              </c:extLst>
              <c:f>('ABRIL 2021'!$C$913,'ABRIL 2021'!$E$913,'ABRIL 2021'!$G$913)</c:f>
              <c:numCache>
                <c:formatCode>#,##0</c:formatCode>
                <c:ptCount val="3"/>
                <c:pt idx="0">
                  <c:v>131644</c:v>
                </c:pt>
                <c:pt idx="1">
                  <c:v>8116</c:v>
                </c:pt>
                <c:pt idx="2">
                  <c:v>139760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'ABRIL 2021'!$B$914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2021'!$C$912:$H$912</c15:sqref>
                  </c15:fullRef>
                </c:ext>
              </c:extLst>
              <c:f>('ABRIL 2021'!$C$912,'ABRIL 2021'!$E$912,'ABRIL 2021'!$G$912)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2021'!$C$914:$H$914</c15:sqref>
                  </c15:fullRef>
                </c:ext>
              </c:extLst>
              <c:f>('ABRIL 2021'!$C$914,'ABRIL 2021'!$E$914,'ABRIL 2021'!$G$914)</c:f>
              <c:numCache>
                <c:formatCode>#,##0</c:formatCode>
                <c:ptCount val="3"/>
                <c:pt idx="0">
                  <c:v>32643</c:v>
                </c:pt>
                <c:pt idx="1">
                  <c:v>1114</c:v>
                </c:pt>
                <c:pt idx="2">
                  <c:v>33757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70208"/>
        <c:axId val="2077713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2021'!$B$912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2021'!$C$912:$H$912</c15:sqref>
                        </c15:fullRef>
                        <c15:formulaRef>
                          <c15:sqref>('ABRIL 2021'!$C$912,'ABRIL 2021'!$E$912,'ABRIL 2021'!$G$912)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2021'!$C$912:$H$912</c15:sqref>
                        </c15:fullRef>
                        <c15:formulaRef>
                          <c15:sqref>('ABRIL 2021'!$C$912,'ABRIL 2021'!$E$912,'ABRIL 2021'!$G$912)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0777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71384"/>
        <c:crosses val="autoZero"/>
        <c:auto val="0"/>
        <c:lblAlgn val="ctr"/>
        <c:lblOffset val="100"/>
        <c:noMultiLvlLbl val="0"/>
      </c:catAx>
      <c:valAx>
        <c:axId val="20777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7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20297749263401438"/>
          <c:w val="0.90594648816275158"/>
          <c:h val="0.659919136212175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2021'!$B$1046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2021'!$C$1045:$H$1045</c15:sqref>
                  </c15:fullRef>
                </c:ext>
              </c:extLst>
              <c:f>('ABRIL 2021'!$C$1045,'ABRIL 2021'!$E$1045,'ABRIL 2021'!$G$1045)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2021'!$C$1046:$H$1046</c15:sqref>
                  </c15:fullRef>
                </c:ext>
              </c:extLst>
              <c:f>('ABRIL 2021'!$C$1046,'ABRIL 2021'!$E$1046,'ABRIL 2021'!$G$1046)</c:f>
              <c:numCache>
                <c:formatCode>#,##0</c:formatCode>
                <c:ptCount val="3"/>
                <c:pt idx="0">
                  <c:v>5082</c:v>
                </c:pt>
                <c:pt idx="1">
                  <c:v>8800</c:v>
                </c:pt>
                <c:pt idx="2">
                  <c:v>13882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'ABRIL 2021'!$B$1047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2021'!$C$1045:$H$1045</c15:sqref>
                  </c15:fullRef>
                </c:ext>
              </c:extLst>
              <c:f>('ABRIL 2021'!$C$1045,'ABRIL 2021'!$E$1045,'ABRIL 2021'!$G$1045)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2021'!$C$1047:$H$1047</c15:sqref>
                  </c15:fullRef>
                </c:ext>
              </c:extLst>
              <c:f>('ABRIL 2021'!$C$1047,'ABRIL 2021'!$E$1047,'ABRIL 2021'!$G$1047)</c:f>
              <c:numCache>
                <c:formatCode>#,##0</c:formatCode>
                <c:ptCount val="3"/>
                <c:pt idx="0">
                  <c:v>4385</c:v>
                </c:pt>
                <c:pt idx="1">
                  <c:v>546</c:v>
                </c:pt>
                <c:pt idx="2">
                  <c:v>4931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449448"/>
        <c:axId val="2084506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2021'!$B$1045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2021'!$C$1045:$H$1045</c15:sqref>
                        </c15:fullRef>
                        <c15:formulaRef>
                          <c15:sqref>('ABRIL 2021'!$C$1045,'ABRIL 2021'!$E$1045,'ABRIL 2021'!$G$1045)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2021'!$C$1045:$H$1045</c15:sqref>
                        </c15:fullRef>
                        <c15:formulaRef>
                          <c15:sqref>('ABRIL 2021'!$C$1045,'ABRIL 2021'!$E$1045,'ABRIL 2021'!$G$1045)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08449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50624"/>
        <c:crosses val="autoZero"/>
        <c:auto val="0"/>
        <c:lblAlgn val="ctr"/>
        <c:lblOffset val="100"/>
        <c:noMultiLvlLbl val="0"/>
      </c:catAx>
      <c:valAx>
        <c:axId val="208450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49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903944875333568E-2"/>
          <c:y val="0.20297741191441976"/>
          <c:w val="0.90428120922853006"/>
          <c:h val="0.659919271454704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2021'!$B$1179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2021'!$C$1178:$H$1178</c15:sqref>
                  </c15:fullRef>
                </c:ext>
              </c:extLst>
              <c:f>('ABRIL 2021'!$C$1178,'ABRIL 2021'!$E$1178,'ABRIL 2021'!$G$1178)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2021'!$C$1179:$H$1179</c15:sqref>
                  </c15:fullRef>
                </c:ext>
              </c:extLst>
              <c:f>('ABRIL 2021'!$C$1179,'ABRIL 2021'!$E$1179,'ABRIL 2021'!$G$1179)</c:f>
              <c:numCache>
                <c:formatCode>#,##0</c:formatCode>
                <c:ptCount val="3"/>
                <c:pt idx="0">
                  <c:v>9189</c:v>
                </c:pt>
                <c:pt idx="1">
                  <c:v>3939</c:v>
                </c:pt>
                <c:pt idx="2">
                  <c:v>13128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'ABRIL 2021'!$B$1180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2021'!$C$1178:$H$1178</c15:sqref>
                  </c15:fullRef>
                </c:ext>
              </c:extLst>
              <c:f>('ABRIL 2021'!$C$1178,'ABRIL 2021'!$E$1178,'ABRIL 2021'!$G$1178)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2021'!$C$1180:$H$1180</c15:sqref>
                  </c15:fullRef>
                </c:ext>
              </c:extLst>
              <c:f>('ABRIL 2021'!$C$1180,'ABRIL 2021'!$E$1180,'ABRIL 2021'!$G$1180)</c:f>
              <c:numCache>
                <c:formatCode>#,##0</c:formatCode>
                <c:ptCount val="3"/>
                <c:pt idx="0">
                  <c:v>999</c:v>
                </c:pt>
                <c:pt idx="1">
                  <c:v>90</c:v>
                </c:pt>
                <c:pt idx="2">
                  <c:v>1089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453368"/>
        <c:axId val="2084470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2021'!$B$1178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2021'!$C$1178:$H$1178</c15:sqref>
                        </c15:fullRef>
                        <c15:formulaRef>
                          <c15:sqref>('ABRIL 2021'!$C$1178,'ABRIL 2021'!$E$1178,'ABRIL 2021'!$G$1178)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2021'!$C$1178:$H$1178</c15:sqref>
                        </c15:fullRef>
                        <c15:formulaRef>
                          <c15:sqref>('ABRIL 2021'!$C$1178,'ABRIL 2021'!$E$1178,'ABRIL 2021'!$G$1178)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0845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47096"/>
        <c:crosses val="autoZero"/>
        <c:auto val="0"/>
        <c:lblAlgn val="ctr"/>
        <c:lblOffset val="100"/>
        <c:noMultiLvlLbl val="0"/>
      </c:catAx>
      <c:valAx>
        <c:axId val="208447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5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9573387006890586E-2"/>
          <c:y val="0.20802791696492484"/>
          <c:w val="0.907611767096973"/>
          <c:h val="0.6548687664041994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2021'!$B$1311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2021'!$C$1310:$H$1310</c15:sqref>
                  </c15:fullRef>
                </c:ext>
              </c:extLst>
              <c:f>('ABRIL 2021'!$C$1310,'ABRIL 2021'!$E$1310,'ABRIL 2021'!$G$1310)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2021'!$C$1311:$H$1311</c15:sqref>
                  </c15:fullRef>
                </c:ext>
              </c:extLst>
              <c:f>('ABRIL 2021'!$C$1311,'ABRIL 2021'!$E$1311,'ABRIL 2021'!$G$1311)</c:f>
              <c:numCache>
                <c:formatCode>#,##0</c:formatCode>
                <c:ptCount val="3"/>
                <c:pt idx="0">
                  <c:v>54305</c:v>
                </c:pt>
                <c:pt idx="1">
                  <c:v>11377</c:v>
                </c:pt>
                <c:pt idx="2">
                  <c:v>65682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'ABRIL 2021'!$B$1312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2021'!$C$1310:$H$1310</c15:sqref>
                  </c15:fullRef>
                </c:ext>
              </c:extLst>
              <c:f>('ABRIL 2021'!$C$1310,'ABRIL 2021'!$E$1310,'ABRIL 2021'!$G$1310)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2021'!$C$1312:$H$1312</c15:sqref>
                  </c15:fullRef>
                </c:ext>
              </c:extLst>
              <c:f>('ABRIL 2021'!$C$1312,'ABRIL 2021'!$E$1312,'ABRIL 2021'!$G$1312)</c:f>
              <c:numCache>
                <c:formatCode>#,##0</c:formatCode>
                <c:ptCount val="3"/>
                <c:pt idx="0">
                  <c:v>11329</c:v>
                </c:pt>
                <c:pt idx="1">
                  <c:v>988</c:v>
                </c:pt>
                <c:pt idx="2">
                  <c:v>12317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452976"/>
        <c:axId val="2084514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2021'!$B$1310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2021'!$C$1310:$H$1310</c15:sqref>
                        </c15:fullRef>
                        <c15:formulaRef>
                          <c15:sqref>('ABRIL 2021'!$C$1310,'ABRIL 2021'!$E$1310,'ABRIL 2021'!$G$1310)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2021'!$C$1310:$H$1310</c15:sqref>
                        </c15:fullRef>
                        <c15:formulaRef>
                          <c15:sqref>('ABRIL 2021'!$C$1310,'ABRIL 2021'!$E$1310,'ABRIL 2021'!$G$1310)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0845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51408"/>
        <c:crosses val="autoZero"/>
        <c:auto val="0"/>
        <c:lblAlgn val="ctr"/>
        <c:lblOffset val="100"/>
        <c:noMultiLvlLbl val="0"/>
      </c:catAx>
      <c:valAx>
        <c:axId val="20845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52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41699780869603E-2"/>
          <c:y val="0.20210787401574801"/>
          <c:w val="0.9189014122901747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2021'!$B$1072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2021'!$C$1071:$H$1071</c15:sqref>
                  </c15:fullRef>
                </c:ext>
              </c:extLst>
              <c:f>('ABRIL 2021'!$C$1071,'ABRIL 2021'!$E$1071,'ABRIL 2021'!$G$1071)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2021'!$C$1072:$H$1072</c15:sqref>
                  </c15:fullRef>
                </c:ext>
              </c:extLst>
              <c:f>('ABRIL 2021'!$C$1072,'ABRIL 2021'!$E$1072,'ABRIL 2021'!$G$1072)</c:f>
              <c:numCache>
                <c:formatCode>#,##0</c:formatCode>
                <c:ptCount val="3"/>
                <c:pt idx="0">
                  <c:v>9060</c:v>
                </c:pt>
                <c:pt idx="1">
                  <c:v>11592</c:v>
                </c:pt>
                <c:pt idx="2">
                  <c:v>20652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'ABRIL 2021'!$B$1073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2021'!$C$1071:$H$1071</c15:sqref>
                  </c15:fullRef>
                </c:ext>
              </c:extLst>
              <c:f>('ABRIL 2021'!$C$1071,'ABRIL 2021'!$E$1071,'ABRIL 2021'!$G$1071)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2021'!$C$1073:$H$1073</c15:sqref>
                  </c15:fullRef>
                </c:ext>
              </c:extLst>
              <c:f>('ABRIL 2021'!$C$1073,'ABRIL 2021'!$E$1073,'ABRIL 2021'!$G$1073)</c:f>
              <c:numCache>
                <c:formatCode>#,##0</c:formatCode>
                <c:ptCount val="3"/>
                <c:pt idx="0">
                  <c:v>9899</c:v>
                </c:pt>
                <c:pt idx="1">
                  <c:v>718</c:v>
                </c:pt>
                <c:pt idx="2">
                  <c:v>10617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445920"/>
        <c:axId val="2084463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2021'!$B$1071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2021'!$C$1071:$H$1071</c15:sqref>
                        </c15:fullRef>
                        <c15:formulaRef>
                          <c15:sqref>('ABRIL 2021'!$C$1071,'ABRIL 2021'!$E$1071,'ABRIL 2021'!$G$1071)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2021'!$C$1071:$H$1071</c15:sqref>
                        </c15:fullRef>
                        <c15:formulaRef>
                          <c15:sqref>('ABRIL 2021'!$C$1071,'ABRIL 2021'!$E$1071,'ABRIL 2021'!$G$1071)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0844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46312"/>
        <c:crosses val="autoZero"/>
        <c:auto val="0"/>
        <c:lblAlgn val="ctr"/>
        <c:lblOffset val="100"/>
        <c:noMultiLvlLbl val="0"/>
      </c:catAx>
      <c:valAx>
        <c:axId val="208446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45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41699780869603E-2"/>
          <c:y val="0.20210787401574801"/>
          <c:w val="0.9189014122901747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'ABRIL 2021'!$B$1205</c:f>
              <c:strCache>
                <c:ptCount val="1"/>
                <c:pt idx="0">
                  <c:v>ENERO - ABRIL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2021'!$C$1204:$H$1204</c15:sqref>
                  </c15:fullRef>
                </c:ext>
              </c:extLst>
              <c:f>('ABRIL 2021'!$C$1204,'ABRIL 2021'!$E$1204,'ABRIL 2021'!$G$1204)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2021'!$C$1205:$H$1205</c15:sqref>
                  </c15:fullRef>
                </c:ext>
              </c:extLst>
              <c:f>('ABRIL 2021'!$C$1205,'ABRIL 2021'!$E$1205,'ABRIL 2021'!$G$1205)</c:f>
              <c:numCache>
                <c:formatCode>#,##0</c:formatCode>
                <c:ptCount val="3"/>
                <c:pt idx="0">
                  <c:v>17473</c:v>
                </c:pt>
                <c:pt idx="1">
                  <c:v>5296</c:v>
                </c:pt>
                <c:pt idx="2">
                  <c:v>22769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'ABRIL 2021'!$B$1206</c:f>
              <c:strCache>
                <c:ptCount val="1"/>
                <c:pt idx="0">
                  <c:v>ENERO - ABRIL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2021'!$C$1204:$H$1204</c15:sqref>
                  </c15:fullRef>
                </c:ext>
              </c:extLst>
              <c:f>('ABRIL 2021'!$C$1204,'ABRIL 2021'!$E$1204,'ABRIL 2021'!$G$1204)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2021'!$C$1206:$H$1206</c15:sqref>
                  </c15:fullRef>
                </c:ext>
              </c:extLst>
              <c:f>('ABRIL 2021'!$C$1206,'ABRIL 2021'!$E$1206,'ABRIL 2021'!$G$1206)</c:f>
              <c:numCache>
                <c:formatCode>#,##0</c:formatCode>
                <c:ptCount val="3"/>
                <c:pt idx="0">
                  <c:v>2279</c:v>
                </c:pt>
                <c:pt idx="1">
                  <c:v>251</c:v>
                </c:pt>
                <c:pt idx="2">
                  <c:v>2530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446704"/>
        <c:axId val="2084478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2021'!$B$1204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'ABRIL 2021'!$C$1204:$H$1204</c15:sqref>
                        </c15:fullRef>
                        <c15:formulaRef>
                          <c15:sqref>('ABRIL 2021'!$C$1204,'ABRIL 2021'!$E$1204,'ABRIL 2021'!$G$1204)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'ABRIL 2021'!$C$1204:$H$1204</c15:sqref>
                        </c15:fullRef>
                        <c15:formulaRef>
                          <c15:sqref>('ABRIL 2021'!$C$1204,'ABRIL 2021'!$E$1204,'ABRIL 2021'!$G$1204)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0844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47880"/>
        <c:crosses val="autoZero"/>
        <c:auto val="0"/>
        <c:lblAlgn val="ctr"/>
        <c:lblOffset val="100"/>
        <c:noMultiLvlLbl val="0"/>
      </c:catAx>
      <c:valAx>
        <c:axId val="208447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4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0981980617807397E-2"/>
          <c:y val="0.24347648261758692"/>
          <c:w val="0.94726588263005607"/>
          <c:h val="0.729924158253224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'ABRIL 2021'!$B$1510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'ABRIL 2021'!$F$1510</c:f>
              <c:numCache>
                <c:formatCode>#,##0</c:formatCode>
                <c:ptCount val="1"/>
                <c:pt idx="0">
                  <c:v>1861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'ABRIL 2021'!$B$1512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'ABRIL 2021'!$F$1512</c:f>
              <c:numCache>
                <c:formatCode>#,##0</c:formatCode>
                <c:ptCount val="1"/>
                <c:pt idx="0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'ABRIL 2021'!$B$1514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'ABRIL 2021'!$F$1514</c:f>
              <c:numCache>
                <c:formatCode>#,##0</c:formatCode>
                <c:ptCount val="1"/>
                <c:pt idx="0">
                  <c:v>4126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'ABRIL 2021'!$B$1516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'ABRIL 2021'!$F$1516</c:f>
              <c:numCache>
                <c:formatCode>#,##0</c:formatCode>
                <c:ptCount val="1"/>
                <c:pt idx="0">
                  <c:v>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'ABRIL 2021'!$B$1518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'ABRIL 2021'!$F$1518</c:f>
              <c:numCache>
                <c:formatCode>#,##0</c:formatCode>
                <c:ptCount val="1"/>
                <c:pt idx="0">
                  <c:v>2459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'ABRIL 2021'!$B$1520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'ABRIL 2021'!$F$1520</c:f>
              <c:numCache>
                <c:formatCode>#,##0</c:formatCode>
                <c:ptCount val="1"/>
                <c:pt idx="0">
                  <c:v>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448664"/>
        <c:axId val="208449840"/>
      </c:barChart>
      <c:catAx>
        <c:axId val="2084486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8449840"/>
        <c:crosses val="autoZero"/>
        <c:auto val="1"/>
        <c:lblAlgn val="ctr"/>
        <c:lblOffset val="100"/>
        <c:noMultiLvlLbl val="0"/>
      </c:catAx>
      <c:valAx>
        <c:axId val="20844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844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9.0932599771182454E-2"/>
          <c:y val="0.13701270470025603"/>
          <c:w val="0.83564590483881818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124296926975501E-2"/>
                  <c:y val="1.22860898245378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2598875083160969E-2"/>
                  <c:y val="3.68582694736136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3898312624741481E-2"/>
                  <c:y val="8.190726549691912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1.6949156312370726E-2"/>
                  <c:y val="2.457217964907569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1.6949156312370726E-2"/>
                  <c:y val="-1.8770198174779594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2021'!$B$1574:$B$1582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2021'!$J$1574:$J$1582</c:f>
              <c:numCache>
                <c:formatCode>#,##0</c:formatCode>
                <c:ptCount val="9"/>
                <c:pt idx="0">
                  <c:v>5896</c:v>
                </c:pt>
                <c:pt idx="1">
                  <c:v>11750</c:v>
                </c:pt>
                <c:pt idx="2">
                  <c:v>13331</c:v>
                </c:pt>
                <c:pt idx="3">
                  <c:v>3757</c:v>
                </c:pt>
                <c:pt idx="4">
                  <c:v>12111</c:v>
                </c:pt>
                <c:pt idx="5">
                  <c:v>6699</c:v>
                </c:pt>
                <c:pt idx="6">
                  <c:v>4202</c:v>
                </c:pt>
                <c:pt idx="7">
                  <c:v>9311</c:v>
                </c:pt>
                <c:pt idx="8">
                  <c:v>3600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5791832931452674"/>
          <c:y val="1.91583437735143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1236732247809795"/>
          <c:w val="0.94993581514762515"/>
          <c:h val="0.6922960080109109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'ABRIL 2021'!$C$1600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2021'!$C$1602:$C$1610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'ABRIL 2021'!$E$1600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'ABRIL 2021'!$B$1602:$B$1610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2021'!$E$1602:$E$1610</c:f>
              <c:numCache>
                <c:formatCode>#,##0</c:formatCode>
                <c:ptCount val="9"/>
                <c:pt idx="0">
                  <c:v>15</c:v>
                </c:pt>
                <c:pt idx="1">
                  <c:v>13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'ABRIL 2021'!$G$1600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'ABRIL 2021'!$B$1602:$B$1610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2021'!$G$1602:$G$1610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271664"/>
        <c:axId val="2092689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2021'!$D$1600:$D$1601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2021'!$B$1602:$B$1610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'ABRIL 2021'!$D$1602:$D$1610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2021'!$F$1600:$F$1601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2021'!$B$1602:$B$1610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2021'!$F$1602:$F$1610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6690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2021'!$H$1600:$H$1601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2021'!$B$1602:$B$1610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2021'!$H$1602:$H$1610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0927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68920"/>
        <c:crosses val="autoZero"/>
        <c:auto val="0"/>
        <c:lblAlgn val="ctr"/>
        <c:lblOffset val="100"/>
        <c:noMultiLvlLbl val="0"/>
      </c:catAx>
      <c:valAx>
        <c:axId val="209268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7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7712054285897189E-2"/>
          <c:y val="0.12141840097060178"/>
          <c:w val="0.98228795159362958"/>
          <c:h val="9.78748620651582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333740277078714E-2"/>
                  <c:y val="1.22324159021406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1.9680772264998939E-2"/>
                  <c:y val="2.36714906049587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1.4167175346348341E-2"/>
                  <c:y val="-1.8688197296176137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2501526039045182E-2"/>
                  <c:y val="-1.22324159021406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2021'!$I$1602:$I$1610</c:f>
              <c:numCache>
                <c:formatCode>#,##0</c:formatCode>
                <c:ptCount val="9"/>
                <c:pt idx="0">
                  <c:v>16</c:v>
                </c:pt>
                <c:pt idx="1">
                  <c:v>18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265784"/>
        <c:axId val="209270096"/>
      </c:barChart>
      <c:catAx>
        <c:axId val="209265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70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9270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65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91210488697750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06412278419517E-2"/>
          <c:y val="0.20285570614694765"/>
          <c:w val="0.94993581514762515"/>
          <c:h val="0.7085437204584468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'ABRIL 2021'!$C$1704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2021'!$C$1706:$C$1714</c:f>
              <c:numCache>
                <c:formatCode>#,##0</c:formatCode>
                <c:ptCount val="9"/>
                <c:pt idx="0">
                  <c:v>5</c:v>
                </c:pt>
                <c:pt idx="1">
                  <c:v>12</c:v>
                </c:pt>
                <c:pt idx="2">
                  <c:v>18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'ABRIL 2021'!$E$1704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'ABRIL 2021'!$B$1602:$B$1610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2021'!$E$1706:$E$1714</c:f>
              <c:numCache>
                <c:formatCode>#,##0</c:formatCode>
                <c:ptCount val="9"/>
                <c:pt idx="0">
                  <c:v>11</c:v>
                </c:pt>
                <c:pt idx="1">
                  <c:v>34</c:v>
                </c:pt>
                <c:pt idx="2">
                  <c:v>52</c:v>
                </c:pt>
                <c:pt idx="3">
                  <c:v>10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  <c:pt idx="7">
                  <c:v>13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'ABRIL 2021'!$G$1704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'ABRIL 2021'!$B$1602:$B$1610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2021'!$G$1706:$G$1714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13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'ABRIL 2021'!$I$1704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'ABRIL 2021'!$I$1706:$I$1714</c:f>
              <c:numCache>
                <c:formatCode>#,##0</c:formatCode>
                <c:ptCount val="9"/>
                <c:pt idx="0">
                  <c:v>0</c:v>
                </c:pt>
                <c:pt idx="1">
                  <c:v>18</c:v>
                </c:pt>
                <c:pt idx="2">
                  <c:v>36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268136"/>
        <c:axId val="2092712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2021'!$D$1600:$D$1601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'ABRIL 2021'!$B$1602:$B$1610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'ABRIL 2021'!$D$1602:$D$1610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2021'!$F$1600:$F$1601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2021'!$B$1602:$B$1610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2021'!$F$1602:$F$1610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6690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2021'!$H$1600:$H$1601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2021'!$B$1602:$B$1610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'ABRIL 2021'!$H$1602:$H$1610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09268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71272"/>
        <c:crosses val="autoZero"/>
        <c:auto val="0"/>
        <c:lblAlgn val="ctr"/>
        <c:lblOffset val="100"/>
        <c:noMultiLvlLbl val="0"/>
      </c:catAx>
      <c:valAx>
        <c:axId val="209271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68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8589989477877482E-3"/>
          <c:y val="8.9231774780175813E-2"/>
          <c:w val="0.99514100105221215"/>
          <c:h val="0.114911940684994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2.255109231853418E-2"/>
                  <c:y val="4.089979550102249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5.355884425651867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0"/>
                  <c:y val="-2.45398773006134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2021'!$B$1706:$B$1714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2021'!$L$1706:$L$1714</c:f>
              <c:numCache>
                <c:formatCode>#,##0</c:formatCode>
                <c:ptCount val="9"/>
                <c:pt idx="0">
                  <c:v>841</c:v>
                </c:pt>
                <c:pt idx="1">
                  <c:v>2883</c:v>
                </c:pt>
                <c:pt idx="2">
                  <c:v>4443</c:v>
                </c:pt>
                <c:pt idx="3">
                  <c:v>1226</c:v>
                </c:pt>
                <c:pt idx="4">
                  <c:v>560</c:v>
                </c:pt>
                <c:pt idx="5">
                  <c:v>1565</c:v>
                </c:pt>
                <c:pt idx="6">
                  <c:v>607</c:v>
                </c:pt>
                <c:pt idx="7">
                  <c:v>967</c:v>
                </c:pt>
                <c:pt idx="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357432351161358E-2"/>
          <c:y val="0.2083146106736658"/>
          <c:w val="0.93364256764883868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'ABRIL 2021'!$B$1800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2021'!$C$1799:$K$1799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2021'!$C$1800:$K$1800</c:f>
              <c:numCache>
                <c:formatCode>#,##0</c:formatCode>
                <c:ptCount val="9"/>
                <c:pt idx="0">
                  <c:v>615</c:v>
                </c:pt>
                <c:pt idx="1">
                  <c:v>854</c:v>
                </c:pt>
                <c:pt idx="2">
                  <c:v>1277</c:v>
                </c:pt>
                <c:pt idx="3">
                  <c:v>346</c:v>
                </c:pt>
                <c:pt idx="4">
                  <c:v>734</c:v>
                </c:pt>
                <c:pt idx="5">
                  <c:v>532</c:v>
                </c:pt>
                <c:pt idx="6">
                  <c:v>342</c:v>
                </c:pt>
                <c:pt idx="7">
                  <c:v>882</c:v>
                </c:pt>
                <c:pt idx="8">
                  <c:v>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270880"/>
        <c:axId val="209269312"/>
        <c:extLst xmlns:c16r2="http://schemas.microsoft.com/office/drawing/2015/06/chart"/>
      </c:barChart>
      <c:catAx>
        <c:axId val="209270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69312"/>
        <c:crosses val="autoZero"/>
        <c:auto val="0"/>
        <c:lblAlgn val="ctr"/>
        <c:lblOffset val="100"/>
        <c:noMultiLvlLbl val="0"/>
      </c:catAx>
      <c:valAx>
        <c:axId val="209269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70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5568216993200099"/>
          <c:y val="0.20709698632819229"/>
          <c:w val="0.46024871940239892"/>
          <c:h val="0.66798598070495174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8180358733747652E-2"/>
                  <c:y val="1.63599234690507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4.7906609847371183E-2"/>
                  <c:y val="2.04499043363135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4.2270538100621646E-2"/>
                  <c:y val="8.179961734525386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1.1272143493499115E-2"/>
                  <c:y val="3.68098278053645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5088573973996356E-2"/>
                  <c:y val="-1.8745529091669161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2021'!$C$1799:$K$1799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2021'!$C$1801:$K$1801</c:f>
              <c:numCache>
                <c:formatCode>#,##0</c:formatCode>
                <c:ptCount val="9"/>
                <c:pt idx="0">
                  <c:v>61371</c:v>
                </c:pt>
                <c:pt idx="1">
                  <c:v>73154</c:v>
                </c:pt>
                <c:pt idx="2">
                  <c:v>77650</c:v>
                </c:pt>
                <c:pt idx="3">
                  <c:v>29861</c:v>
                </c:pt>
                <c:pt idx="4">
                  <c:v>55920</c:v>
                </c:pt>
                <c:pt idx="5">
                  <c:v>57988</c:v>
                </c:pt>
                <c:pt idx="6">
                  <c:v>28693</c:v>
                </c:pt>
                <c:pt idx="7">
                  <c:v>94303</c:v>
                </c:pt>
                <c:pt idx="8">
                  <c:v>37644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2.12153026326254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103500160019164E-2"/>
          <c:y val="0.2083146106736658"/>
          <c:w val="0.9171036014671109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2021'!$C$1638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2021'!$B$1574:$B$1582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2021'!$C$1640:$C$1648</c:f>
              <c:numCache>
                <c:formatCode>#,##0</c:formatCode>
                <c:ptCount val="9"/>
                <c:pt idx="0">
                  <c:v>9</c:v>
                </c:pt>
                <c:pt idx="1">
                  <c:v>28</c:v>
                </c:pt>
                <c:pt idx="2">
                  <c:v>35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16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'ABRIL 2021'!$E$1638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'ABRIL 2021'!$B$1574:$B$1582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2021'!$E$1640:$E$1648</c:f>
              <c:numCache>
                <c:formatCode>#,##0</c:formatCode>
                <c:ptCount val="9"/>
                <c:pt idx="0">
                  <c:v>883</c:v>
                </c:pt>
                <c:pt idx="1">
                  <c:v>341</c:v>
                </c:pt>
                <c:pt idx="2">
                  <c:v>404</c:v>
                </c:pt>
                <c:pt idx="3">
                  <c:v>202</c:v>
                </c:pt>
                <c:pt idx="4">
                  <c:v>489</c:v>
                </c:pt>
                <c:pt idx="5">
                  <c:v>395</c:v>
                </c:pt>
                <c:pt idx="6">
                  <c:v>294</c:v>
                </c:pt>
                <c:pt idx="7">
                  <c:v>160</c:v>
                </c:pt>
                <c:pt idx="8">
                  <c:v>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'ABRIL 2021'!$G$1638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'ABRIL 2021'!$B$1574:$B$1582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2021'!$G$1640:$G$1648</c:f>
              <c:numCache>
                <c:formatCode>#,##0</c:formatCode>
                <c:ptCount val="9"/>
                <c:pt idx="0">
                  <c:v>55</c:v>
                </c:pt>
                <c:pt idx="1">
                  <c:v>73</c:v>
                </c:pt>
                <c:pt idx="2">
                  <c:v>106</c:v>
                </c:pt>
                <c:pt idx="3">
                  <c:v>41</c:v>
                </c:pt>
                <c:pt idx="4">
                  <c:v>51</c:v>
                </c:pt>
                <c:pt idx="5">
                  <c:v>47</c:v>
                </c:pt>
                <c:pt idx="6">
                  <c:v>54</c:v>
                </c:pt>
                <c:pt idx="7">
                  <c:v>31</c:v>
                </c:pt>
                <c:pt idx="8">
                  <c:v>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'ABRIL 2021'!$I$1638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'ABRIL 2021'!$I$1640:$I$1648</c:f>
              <c:numCache>
                <c:formatCode>#,##0</c:formatCode>
                <c:ptCount val="9"/>
                <c:pt idx="0">
                  <c:v>23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17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9265392"/>
        <c:axId val="209266176"/>
      </c:barChart>
      <c:catAx>
        <c:axId val="20926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66176"/>
        <c:crosses val="autoZero"/>
        <c:auto val="0"/>
        <c:lblAlgn val="ctr"/>
        <c:lblOffset val="100"/>
        <c:noMultiLvlLbl val="0"/>
      </c:catAx>
      <c:valAx>
        <c:axId val="20926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65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3.0705834137266506E-3"/>
          <c:y val="8.07182056788356E-2"/>
          <c:w val="0.9932685466806962"/>
          <c:h val="0.136398897107558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1234262401979537E-2"/>
                  <c:y val="6.00600789955557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388854520222709E-2"/>
                  <c:y val="8.008010532740783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1.3271414001237271E-2"/>
                  <c:y val="1.60160210654815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1.8579979601732181E-2"/>
                  <c:y val="-3.6702957612696929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919711080272195E-2"/>
                  <c:y val="-1.20120157991111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2021'!$B$1640:$B$1648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2021'!$L$1640:$L$1648</c:f>
              <c:numCache>
                <c:formatCode>#,##0</c:formatCode>
                <c:ptCount val="9"/>
                <c:pt idx="0">
                  <c:v>7525</c:v>
                </c:pt>
                <c:pt idx="1">
                  <c:v>4894</c:v>
                </c:pt>
                <c:pt idx="2">
                  <c:v>4626</c:v>
                </c:pt>
                <c:pt idx="3">
                  <c:v>2475</c:v>
                </c:pt>
                <c:pt idx="4">
                  <c:v>4601</c:v>
                </c:pt>
                <c:pt idx="5">
                  <c:v>4287</c:v>
                </c:pt>
                <c:pt idx="6">
                  <c:v>3763</c:v>
                </c:pt>
                <c:pt idx="7">
                  <c:v>2107</c:v>
                </c:pt>
                <c:pt idx="8">
                  <c:v>2582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88211020369633"/>
          <c:y val="6.925933038857947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931057070429155E-2"/>
          <c:y val="0.2286399718327892"/>
          <c:w val="0.92806894292957076"/>
          <c:h val="0.676023622047244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'ABRIL 2021'!$C$1638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2021'!$B$1583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'ABRIL 2021'!$C$1649</c:f>
              <c:numCache>
                <c:formatCode>#,##0</c:formatCode>
                <c:ptCount val="1"/>
                <c:pt idx="0">
                  <c:v>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'ABRIL 2021'!$E$1638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'ABRIL 2021'!$B$1583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'ABRIL 2021'!$E$1649</c:f>
              <c:numCache>
                <c:formatCode>#,##0</c:formatCode>
                <c:ptCount val="1"/>
                <c:pt idx="0">
                  <c:v>3353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'ABRIL 2021'!$G$1638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'ABRIL 2021'!$B$1583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'ABRIL 2021'!$G$1649</c:f>
              <c:numCache>
                <c:formatCode>#,##0</c:formatCode>
                <c:ptCount val="1"/>
                <c:pt idx="0">
                  <c:v>512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'ABRIL 2021'!$I$1638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'ABRIL 2021'!$B$1583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'ABRIL 2021'!$I$1649</c:f>
              <c:numCache>
                <c:formatCode>#,##0</c:formatCode>
                <c:ptCount val="1"/>
                <c:pt idx="0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291504"/>
        <c:axId val="210286016"/>
      </c:barChart>
      <c:catAx>
        <c:axId val="2102915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0286016"/>
        <c:crosses val="autoZero"/>
        <c:auto val="0"/>
        <c:lblAlgn val="ctr"/>
        <c:lblOffset val="100"/>
        <c:noMultiLvlLbl val="0"/>
      </c:catAx>
      <c:valAx>
        <c:axId val="210286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1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5020316101150527"/>
          <c:y val="0.12357851610012163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300541546230771"/>
          <c:y val="0.28484947918211162"/>
          <c:w val="0.46182929665437389"/>
          <c:h val="0.6720832844468912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3.011395727432805E-2"/>
                  <c:y val="3.333195806639149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0.13783403656821377"/>
                  <c:y val="-0.1105263361470435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4.5007032348804502E-2"/>
                  <c:y val="8.187136010892114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2.5316455696202583E-2"/>
                  <c:y val="-1.8761969951749857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'ABRIL 2021'!$C$1638:$J$1638</c15:sqref>
                  </c15:fullRef>
                </c:ext>
              </c:extLst>
              <c:f>('ABRIL 2021'!$C$1638,'ABRIL 2021'!$E$1638,'ABRIL 2021'!$G$1638,'ABRIL 2021'!$I$1638)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'ABRIL 2021'!$C$1649:$J$1649</c15:sqref>
                  </c15:fullRef>
                </c:ext>
              </c:extLst>
              <c:f>('ABRIL 2021'!$C$1649,'ABRIL 2021'!$E$1649,'ABRIL 2021'!$G$1649,'ABRIL 2021'!$I$1649)</c:f>
              <c:numCache>
                <c:formatCode>#,##0</c:formatCode>
                <c:ptCount val="4"/>
                <c:pt idx="0">
                  <c:v>125</c:v>
                </c:pt>
                <c:pt idx="1">
                  <c:v>3353</c:v>
                </c:pt>
                <c:pt idx="2">
                  <c:v>512</c:v>
                </c:pt>
                <c:pt idx="3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'ABRIL 2021'!$D$1649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86D1-44E4-A940-9041C1639DE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'ABRIL 2021'!$F$1649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86D1-44E4-A940-9041C1639DE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'ABRIL 2021'!$H$1649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86D1-44E4-A940-9041C1639DE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'ABRIL 2021'!$J$1649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86D1-44E4-A940-9041C1639DE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-2.3172415135337649E-2"/>
                  <c:y val="2.82156385732218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('ABRIL 2021'!$B$1510,'ABRIL 2021'!$B$1512,'ABRIL 2021'!$B$1514,'ABRIL 2021'!$B$1516,'ABRIL 2021'!$B$1518,'ABRIL 2021'!$B$1520)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('ABRIL 2021'!$F$1511,'ABRIL 2021'!$F$1513,'ABRIL 2021'!$F$1515,'ABRIL 2021'!$F$1517,'ABRIL 2021'!$F$1519,'ABRIL 2021'!$F$1521)</c:f>
              <c:numCache>
                <c:formatCode>#,##0</c:formatCode>
                <c:ptCount val="6"/>
                <c:pt idx="0">
                  <c:v>70657</c:v>
                </c:pt>
                <c:pt idx="1">
                  <c:v>42627</c:v>
                </c:pt>
                <c:pt idx="2">
                  <c:v>36860</c:v>
                </c:pt>
                <c:pt idx="3">
                  <c:v>13274</c:v>
                </c:pt>
                <c:pt idx="4">
                  <c:v>16418</c:v>
                </c:pt>
                <c:pt idx="5">
                  <c:v>7463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78482992656220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684578067475129E-2"/>
          <c:y val="0.2083146106736658"/>
          <c:w val="0.9353154219325247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'ABRIL 2021'!$B$1733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2021'!$D$1732:$L$1732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2021'!$D$1733:$L$1733</c:f>
              <c:numCache>
                <c:formatCode>#,##0</c:formatCode>
                <c:ptCount val="9"/>
                <c:pt idx="0">
                  <c:v>162</c:v>
                </c:pt>
                <c:pt idx="1">
                  <c:v>44</c:v>
                </c:pt>
                <c:pt idx="2">
                  <c:v>103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32</c:v>
                </c:pt>
                <c:pt idx="7">
                  <c:v>48</c:v>
                </c:pt>
                <c:pt idx="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'ABRIL 2021'!$B$1735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'ABRIL 2021'!$D$1732:$L$1732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2021'!$D$1735:$L$1735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'ABRIL 2021'!$B$1737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'ABRIL 2021'!$D$1732:$L$1732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2021'!$D$1737:$L$1737</c:f>
              <c:numCache>
                <c:formatCode>#,##0</c:formatCode>
                <c:ptCount val="9"/>
                <c:pt idx="0">
                  <c:v>99</c:v>
                </c:pt>
                <c:pt idx="1">
                  <c:v>15</c:v>
                </c:pt>
                <c:pt idx="2">
                  <c:v>11</c:v>
                </c:pt>
                <c:pt idx="3">
                  <c:v>4</c:v>
                </c:pt>
                <c:pt idx="4">
                  <c:v>20</c:v>
                </c:pt>
                <c:pt idx="5">
                  <c:v>77</c:v>
                </c:pt>
                <c:pt idx="6">
                  <c:v>8</c:v>
                </c:pt>
                <c:pt idx="7">
                  <c:v>17</c:v>
                </c:pt>
                <c:pt idx="8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'ABRIL 2021'!$B$1739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'ABRIL 2021'!$D$1732:$L$1732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2021'!$D$1739:$L$1739</c:f>
              <c:numCache>
                <c:formatCode>#,##0</c:formatCode>
                <c:ptCount val="9"/>
                <c:pt idx="0">
                  <c:v>203</c:v>
                </c:pt>
                <c:pt idx="1">
                  <c:v>141</c:v>
                </c:pt>
                <c:pt idx="2">
                  <c:v>296</c:v>
                </c:pt>
                <c:pt idx="3">
                  <c:v>18</c:v>
                </c:pt>
                <c:pt idx="4">
                  <c:v>335</c:v>
                </c:pt>
                <c:pt idx="5">
                  <c:v>48</c:v>
                </c:pt>
                <c:pt idx="6">
                  <c:v>72</c:v>
                </c:pt>
                <c:pt idx="7">
                  <c:v>155</c:v>
                </c:pt>
                <c:pt idx="8">
                  <c:v>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'ABRIL 2021'!$B$1741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'ABRIL 2021'!$D$1732:$L$1732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2021'!$D$1741:$L$1741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287976"/>
        <c:axId val="210280920"/>
        <c:extLst xmlns:c16r2="http://schemas.microsoft.com/office/drawing/2015/06/chart"/>
      </c:barChart>
      <c:catAx>
        <c:axId val="21028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0920"/>
        <c:crosses val="autoZero"/>
        <c:auto val="0"/>
        <c:lblAlgn val="ctr"/>
        <c:lblOffset val="100"/>
        <c:noMultiLvlLbl val="0"/>
      </c:catAx>
      <c:valAx>
        <c:axId val="210280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7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2038851269677597E-3"/>
          <c:y val="8.2703146955115464E-2"/>
          <c:w val="0.9987961148730321"/>
          <c:h val="0.108241204697897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3357762971936197"/>
          <c:y val="0.19532273771502034"/>
          <c:w val="0.47098077483904244"/>
          <c:h val="0.6679365840886292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564102564102564E-2"/>
                  <c:y val="2.424243195496117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0"/>
                  <c:y val="2.42424319549612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2.84900284900284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3.1339031339031355E-2"/>
                  <c:y val="4.040405325826875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1339031339031355E-2"/>
                  <c:y val="2.82828372807881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1339031339031341E-2"/>
                  <c:y val="-4.040405325826893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2021'!$D$1732:$L$1732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2021'!$D$1744:$L$1744</c:f>
              <c:numCache>
                <c:formatCode>#,##0</c:formatCode>
                <c:ptCount val="9"/>
                <c:pt idx="0">
                  <c:v>3649</c:v>
                </c:pt>
                <c:pt idx="1">
                  <c:v>1312</c:v>
                </c:pt>
                <c:pt idx="2">
                  <c:v>2311</c:v>
                </c:pt>
                <c:pt idx="3">
                  <c:v>355</c:v>
                </c:pt>
                <c:pt idx="4">
                  <c:v>1980</c:v>
                </c:pt>
                <c:pt idx="5">
                  <c:v>3149</c:v>
                </c:pt>
                <c:pt idx="6">
                  <c:v>716</c:v>
                </c:pt>
                <c:pt idx="7">
                  <c:v>1324</c:v>
                </c:pt>
                <c:pt idx="8">
                  <c:v>1622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301886792452831"/>
          <c:y val="0.20718444370101013"/>
          <c:w val="0.44953311653653349"/>
          <c:h val="0.6557411786915741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1.9566736547868519E-2"/>
                  <c:y val="3.261978621197587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3.3542976939203252E-2"/>
                  <c:y val="4.077473276496845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2.7952480782669462E-2"/>
                  <c:y val="2.03873663824849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8.385744234800839E-3"/>
                  <c:y val="1.223241982949098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4.1928721174004216E-2"/>
                  <c:y val="1.630989310598797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354297693920335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'ABRIL 2021'!$D$1732:$L$1732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2021'!$D$1744:$L$1744</c:f>
              <c:numCache>
                <c:formatCode>#,##0</c:formatCode>
                <c:ptCount val="9"/>
                <c:pt idx="0">
                  <c:v>3649</c:v>
                </c:pt>
                <c:pt idx="1">
                  <c:v>1312</c:v>
                </c:pt>
                <c:pt idx="2">
                  <c:v>2311</c:v>
                </c:pt>
                <c:pt idx="3">
                  <c:v>355</c:v>
                </c:pt>
                <c:pt idx="4">
                  <c:v>1980</c:v>
                </c:pt>
                <c:pt idx="5">
                  <c:v>3149</c:v>
                </c:pt>
                <c:pt idx="6">
                  <c:v>716</c:v>
                </c:pt>
                <c:pt idx="7">
                  <c:v>1324</c:v>
                </c:pt>
                <c:pt idx="8">
                  <c:v>1622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44812958986187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409008963375194E-2"/>
          <c:y val="0.2083146106736658"/>
          <c:w val="0.9535909910366247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'ABRIL 2021'!$B$1771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'ABRIL 2021'!$D$1770:$L$1770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2021'!$D$1771:$L$1771</c:f>
              <c:numCache>
                <c:formatCode>#,##0</c:formatCode>
                <c:ptCount val="9"/>
                <c:pt idx="0">
                  <c:v>46</c:v>
                </c:pt>
                <c:pt idx="1">
                  <c:v>28</c:v>
                </c:pt>
                <c:pt idx="2">
                  <c:v>37</c:v>
                </c:pt>
                <c:pt idx="3">
                  <c:v>2</c:v>
                </c:pt>
                <c:pt idx="4">
                  <c:v>71</c:v>
                </c:pt>
                <c:pt idx="5">
                  <c:v>37</c:v>
                </c:pt>
                <c:pt idx="6">
                  <c:v>11</c:v>
                </c:pt>
                <c:pt idx="7">
                  <c:v>19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'ABRIL 2021'!$B$1773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'ABRIL 2021'!$D$1770:$L$1770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2021'!$D$1773:$L$1773</c:f>
              <c:numCache>
                <c:formatCode>#,##0</c:formatCode>
                <c:ptCount val="9"/>
                <c:pt idx="0">
                  <c:v>24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16</c:v>
                </c:pt>
                <c:pt idx="5">
                  <c:v>20</c:v>
                </c:pt>
                <c:pt idx="6">
                  <c:v>13</c:v>
                </c:pt>
                <c:pt idx="7">
                  <c:v>9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'ABRIL 2021'!$B$1775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'ABRIL 2021'!$D$1770:$L$1770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2021'!$D$1775:$L$1775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'ABRIL 2021'!$B$1777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'ABRIL 2021'!$D$1770:$L$1770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2021'!$D$1777:$L$1777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'ABRIL 2021'!$B$1779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'ABRIL 2021'!$D$1770:$L$1770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'ABRIL 2021'!$D$1779:$L$1779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281312"/>
        <c:axId val="210288368"/>
        <c:extLst xmlns:c16r2="http://schemas.microsoft.com/office/drawing/2015/06/chart"/>
      </c:barChart>
      <c:catAx>
        <c:axId val="21028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8368"/>
        <c:crosses val="autoZero"/>
        <c:auto val="0"/>
        <c:lblAlgn val="ctr"/>
        <c:lblOffset val="100"/>
        <c:noMultiLvlLbl val="0"/>
      </c:catAx>
      <c:valAx>
        <c:axId val="210288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1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3388653145239657E-3"/>
          <c:y val="5.2400116652085146E-2"/>
          <c:w val="0.99866113468547602"/>
          <c:h val="0.15740237015827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ABRIL 2021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Canarias</c:v>
                </c:pt>
                <c:pt idx="3">
                  <c:v>Baleares (Islas)</c:v>
                </c:pt>
                <c:pt idx="4">
                  <c:v>Murcia (Región de)</c:v>
                </c:pt>
                <c:pt idx="5">
                  <c:v>Rioja (La)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País Vasco</c:v>
                </c:pt>
                <c:pt idx="12">
                  <c:v>Asturias (Principado de)</c:v>
                </c:pt>
                <c:pt idx="13">
                  <c:v>Comunidad Valenciana</c:v>
                </c:pt>
                <c:pt idx="14">
                  <c:v>Andalucía</c:v>
                </c:pt>
                <c:pt idx="15">
                  <c:v>Cataluña</c:v>
                </c:pt>
                <c:pt idx="16">
                  <c:v>Galicia</c:v>
                </c:pt>
                <c:pt idx="17">
                  <c:v>Madrid (Comunidad de)</c:v>
                </c:pt>
                <c:pt idx="18">
                  <c:v>Castilla y León</c:v>
                </c:pt>
              </c:strCache>
            </c:strRef>
          </c:cat>
          <c:val>
            <c:numRef>
              <c:f>[4]Hoja1!$B$3:$B$21</c:f>
              <c:numCache>
                <c:formatCode>General</c:formatCode>
                <c:ptCount val="19"/>
                <c:pt idx="0">
                  <c:v>2.5260978576889E-4</c:v>
                </c:pt>
                <c:pt idx="1">
                  <c:v>4.9950242203449001E-4</c:v>
                </c:pt>
                <c:pt idx="2">
                  <c:v>3.0860204303592002E-3</c:v>
                </c:pt>
                <c:pt idx="3">
                  <c:v>3.7023274169658E-3</c:v>
                </c:pt>
                <c:pt idx="4">
                  <c:v>7.4182099272774001E-3</c:v>
                </c:pt>
                <c:pt idx="5">
                  <c:v>7.6590204159928E-3</c:v>
                </c:pt>
                <c:pt idx="6">
                  <c:v>1.1722192513515001E-2</c:v>
                </c:pt>
                <c:pt idx="7">
                  <c:v>1.4113139032764E-2</c:v>
                </c:pt>
                <c:pt idx="8">
                  <c:v>1.7466196185913999E-2</c:v>
                </c:pt>
                <c:pt idx="9">
                  <c:v>1.9283341557465999E-2</c:v>
                </c:pt>
                <c:pt idx="10">
                  <c:v>2.0071995086331E-2</c:v>
                </c:pt>
                <c:pt idx="11">
                  <c:v>2.7295188805922001E-2</c:v>
                </c:pt>
                <c:pt idx="12">
                  <c:v>3.1090526720465E-2</c:v>
                </c:pt>
                <c:pt idx="13">
                  <c:v>3.2224283307955001E-2</c:v>
                </c:pt>
                <c:pt idx="14">
                  <c:v>3.7491182637523997E-2</c:v>
                </c:pt>
                <c:pt idx="15">
                  <c:v>3.8928672955236998E-2</c:v>
                </c:pt>
                <c:pt idx="16">
                  <c:v>6.2592281690753995E-2</c:v>
                </c:pt>
                <c:pt idx="17">
                  <c:v>0.13233614656010001</c:v>
                </c:pt>
                <c:pt idx="18">
                  <c:v>0.53276716254765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10288760"/>
        <c:axId val="210293072"/>
      </c:barChart>
      <c:catAx>
        <c:axId val="210288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3072"/>
        <c:crosses val="autoZero"/>
        <c:auto val="1"/>
        <c:lblAlgn val="ctr"/>
        <c:lblOffset val="100"/>
        <c:noMultiLvlLbl val="0"/>
      </c:catAx>
      <c:valAx>
        <c:axId val="210293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8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ABRIL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Canarias</c:v>
                </c:pt>
                <c:pt idx="3">
                  <c:v>Baleares (Islas)</c:v>
                </c:pt>
                <c:pt idx="4">
                  <c:v>Murcia (Región de)</c:v>
                </c:pt>
                <c:pt idx="5">
                  <c:v>Rioja (La)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País Vasco</c:v>
                </c:pt>
                <c:pt idx="12">
                  <c:v>Comunidad Valenciana</c:v>
                </c:pt>
                <c:pt idx="13">
                  <c:v>Asturias (Principado de)</c:v>
                </c:pt>
                <c:pt idx="14">
                  <c:v>Andalucía</c:v>
                </c:pt>
                <c:pt idx="15">
                  <c:v>Cataluña</c:v>
                </c:pt>
                <c:pt idx="16">
                  <c:v>Galicia</c:v>
                </c:pt>
                <c:pt idx="17">
                  <c:v>Madrid (Comunidad de)</c:v>
                </c:pt>
                <c:pt idx="18">
                  <c:v>Castilla y León</c:v>
                </c:pt>
              </c:strCache>
            </c:strRef>
          </c:cat>
          <c:val>
            <c:numRef>
              <c:f>[4]Hoja1!$B$25:$B$43</c:f>
              <c:numCache>
                <c:formatCode>General</c:formatCode>
                <c:ptCount val="19"/>
                <c:pt idx="0">
                  <c:v>4.1423436583858998E-4</c:v>
                </c:pt>
                <c:pt idx="1">
                  <c:v>4.7855530844349002E-4</c:v>
                </c:pt>
                <c:pt idx="2">
                  <c:v>3.3636490693677002E-3</c:v>
                </c:pt>
                <c:pt idx="3">
                  <c:v>3.5725497590467E-3</c:v>
                </c:pt>
                <c:pt idx="4">
                  <c:v>7.1792552229815003E-3</c:v>
                </c:pt>
                <c:pt idx="5">
                  <c:v>8.0134295758348996E-3</c:v>
                </c:pt>
                <c:pt idx="6">
                  <c:v>1.3900672357375E-2</c:v>
                </c:pt>
                <c:pt idx="7">
                  <c:v>1.7213931775862001E-2</c:v>
                </c:pt>
                <c:pt idx="8">
                  <c:v>1.8133581081950002E-2</c:v>
                </c:pt>
                <c:pt idx="9">
                  <c:v>2.2104670080607999E-2</c:v>
                </c:pt>
                <c:pt idx="10">
                  <c:v>2.7699845875207001E-2</c:v>
                </c:pt>
                <c:pt idx="11">
                  <c:v>3.3805777460921997E-2</c:v>
                </c:pt>
                <c:pt idx="12">
                  <c:v>3.5736948844188002E-2</c:v>
                </c:pt>
                <c:pt idx="13">
                  <c:v>3.6259998795190998E-2</c:v>
                </c:pt>
                <c:pt idx="14">
                  <c:v>3.9731295784612999E-2</c:v>
                </c:pt>
                <c:pt idx="15">
                  <c:v>4.6013093340298003E-2</c:v>
                </c:pt>
                <c:pt idx="16">
                  <c:v>7.0064096445484003E-2</c:v>
                </c:pt>
                <c:pt idx="17">
                  <c:v>0.15869688827150999</c:v>
                </c:pt>
                <c:pt idx="18">
                  <c:v>0.45761752658527999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0291112"/>
        <c:axId val="210292680"/>
      </c:barChart>
      <c:catAx>
        <c:axId val="210291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2680"/>
        <c:crosses val="autoZero"/>
        <c:auto val="1"/>
        <c:lblAlgn val="ctr"/>
        <c:lblOffset val="100"/>
        <c:noMultiLvlLbl val="0"/>
      </c:catAx>
      <c:valAx>
        <c:axId val="210292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1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ABRIL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Japón</c:v>
                </c:pt>
                <c:pt idx="5">
                  <c:v>Brasil</c:v>
                </c:pt>
                <c:pt idx="6">
                  <c:v>Méjico</c:v>
                </c:pt>
                <c:pt idx="7">
                  <c:v>EEUU</c:v>
                </c:pt>
                <c:pt idx="8">
                  <c:v>China</c:v>
                </c:pt>
                <c:pt idx="9">
                  <c:v>Italia</c:v>
                </c:pt>
                <c:pt idx="10">
                  <c:v>Alemania</c:v>
                </c:pt>
                <c:pt idx="11">
                  <c:v>Reino Unido</c:v>
                </c:pt>
                <c:pt idx="12">
                  <c:v>Benelux (Bélgica, Holanda y Luxemburgo)</c:v>
                </c:pt>
                <c:pt idx="13">
                  <c:v>Francia</c:v>
                </c:pt>
                <c:pt idx="14">
                  <c:v>Portugal</c:v>
                </c:pt>
              </c:strCache>
            </c:strRef>
          </c:cat>
          <c:val>
            <c:numRef>
              <c:f>[4]Hoja1!$B$47:$B$61</c:f>
              <c:numCache>
                <c:formatCode>General</c:formatCode>
                <c:ptCount val="15"/>
                <c:pt idx="0">
                  <c:v>6.7203715957496996E-2</c:v>
                </c:pt>
                <c:pt idx="1">
                  <c:v>5.2190148705218001E-2</c:v>
                </c:pt>
                <c:pt idx="2">
                  <c:v>0.12641839998505999</c:v>
                </c:pt>
                <c:pt idx="3">
                  <c:v>1.7718074975982001E-3</c:v>
                </c:pt>
                <c:pt idx="4">
                  <c:v>4.4475952925991996E-3</c:v>
                </c:pt>
                <c:pt idx="5">
                  <c:v>7.6212907270994E-3</c:v>
                </c:pt>
                <c:pt idx="6">
                  <c:v>8.8198843716180003E-3</c:v>
                </c:pt>
                <c:pt idx="7">
                  <c:v>1.4379149186539E-2</c:v>
                </c:pt>
                <c:pt idx="8">
                  <c:v>2.5728794942556001E-2</c:v>
                </c:pt>
                <c:pt idx="9">
                  <c:v>5.7716145791683E-2</c:v>
                </c:pt>
                <c:pt idx="10">
                  <c:v>7.5416220652671007E-2</c:v>
                </c:pt>
                <c:pt idx="11">
                  <c:v>8.2525750148582003E-2</c:v>
                </c:pt>
                <c:pt idx="12">
                  <c:v>9.1640687360570003E-2</c:v>
                </c:pt>
                <c:pt idx="13">
                  <c:v>0.18934624786170001</c:v>
                </c:pt>
                <c:pt idx="14">
                  <c:v>0.19477416151901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0289152"/>
        <c:axId val="210291896"/>
      </c:barChart>
      <c:catAx>
        <c:axId val="210289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1896"/>
        <c:crosses val="autoZero"/>
        <c:auto val="1"/>
        <c:lblAlgn val="ctr"/>
        <c:lblOffset val="100"/>
        <c:noMultiLvlLbl val="0"/>
      </c:catAx>
      <c:valAx>
        <c:axId val="210291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ABRIL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Japón</c:v>
                </c:pt>
                <c:pt idx="5">
                  <c:v>Brasil</c:v>
                </c:pt>
                <c:pt idx="6">
                  <c:v>Méjico</c:v>
                </c:pt>
                <c:pt idx="7">
                  <c:v>EEUU</c:v>
                </c:pt>
                <c:pt idx="8">
                  <c:v>China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Francia</c:v>
                </c:pt>
                <c:pt idx="14">
                  <c:v>Portugal</c:v>
                </c:pt>
              </c:strCache>
            </c:strRef>
          </c:cat>
          <c:val>
            <c:numRef>
              <c:f>[4]Hoja1!$B$65:$B$79</c:f>
              <c:numCache>
                <c:formatCode>General</c:formatCode>
                <c:ptCount val="15"/>
                <c:pt idx="0">
                  <c:v>6.7714017339019994E-2</c:v>
                </c:pt>
                <c:pt idx="1">
                  <c:v>5.1375005778075002E-2</c:v>
                </c:pt>
                <c:pt idx="2">
                  <c:v>0.11958946434261999</c:v>
                </c:pt>
                <c:pt idx="3">
                  <c:v>3.6718772401201001E-3</c:v>
                </c:pt>
                <c:pt idx="4">
                  <c:v>3.9614570013786999E-3</c:v>
                </c:pt>
                <c:pt idx="5">
                  <c:v>8.0697319493708997E-3</c:v>
                </c:pt>
                <c:pt idx="6">
                  <c:v>8.2558293249055999E-3</c:v>
                </c:pt>
                <c:pt idx="7">
                  <c:v>1.4446487986655E-2</c:v>
                </c:pt>
                <c:pt idx="8">
                  <c:v>1.4992924218086999E-2</c:v>
                </c:pt>
                <c:pt idx="9">
                  <c:v>5.7467029004251997E-2</c:v>
                </c:pt>
                <c:pt idx="10">
                  <c:v>6.9978550714966004E-2</c:v>
                </c:pt>
                <c:pt idx="11">
                  <c:v>7.2772791966756997E-2</c:v>
                </c:pt>
                <c:pt idx="12">
                  <c:v>9.2540516931824995E-2</c:v>
                </c:pt>
                <c:pt idx="13">
                  <c:v>0.19680190320855001</c:v>
                </c:pt>
                <c:pt idx="14">
                  <c:v>0.21836241299341999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0282488"/>
        <c:axId val="210290720"/>
      </c:barChart>
      <c:catAx>
        <c:axId val="210282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0720"/>
        <c:crosses val="autoZero"/>
        <c:auto val="1"/>
        <c:lblAlgn val="ctr"/>
        <c:lblOffset val="100"/>
        <c:noMultiLvlLbl val="0"/>
      </c:catAx>
      <c:valAx>
        <c:axId val="210290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2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099502097121578E-2"/>
          <c:y val="0.24295682647376105"/>
          <c:w val="0.93671602096249595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440226</c:v>
                </c:pt>
                <c:pt idx="1">
                  <c:v>530752</c:v>
                </c:pt>
                <c:pt idx="2">
                  <c:v>223135</c:v>
                </c:pt>
                <c:pt idx="3">
                  <c:v>0</c:v>
                </c:pt>
                <c:pt idx="4">
                  <c:v>12656</c:v>
                </c:pt>
                <c:pt idx="5">
                  <c:v>96672</c:v>
                </c:pt>
                <c:pt idx="6">
                  <c:v>437556</c:v>
                </c:pt>
                <c:pt idx="7">
                  <c:v>516707</c:v>
                </c:pt>
                <c:pt idx="8">
                  <c:v>292947</c:v>
                </c:pt>
                <c:pt idx="9">
                  <c:v>205905</c:v>
                </c:pt>
                <c:pt idx="10">
                  <c:v>88453</c:v>
                </c:pt>
                <c:pt idx="11">
                  <c:v>79551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0282096"/>
        <c:axId val="210284056"/>
      </c:lineChart>
      <c:catAx>
        <c:axId val="21028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4056"/>
        <c:crosses val="autoZero"/>
        <c:auto val="1"/>
        <c:lblAlgn val="ctr"/>
        <c:lblOffset val="100"/>
        <c:noMultiLvlLbl val="0"/>
      </c:catAx>
      <c:valAx>
        <c:axId val="210284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2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377552308449003E-2"/>
          <c:y val="0.21663503088729874"/>
          <c:w val="0.92756210200093148"/>
          <c:h val="0.6460732712593435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721404</c:v>
                </c:pt>
                <c:pt idx="1">
                  <c:v>852942</c:v>
                </c:pt>
                <c:pt idx="2">
                  <c:v>377922</c:v>
                </c:pt>
                <c:pt idx="3">
                  <c:v>0</c:v>
                </c:pt>
                <c:pt idx="4">
                  <c:v>40337</c:v>
                </c:pt>
                <c:pt idx="5">
                  <c:v>185143</c:v>
                </c:pt>
                <c:pt idx="6">
                  <c:v>870779</c:v>
                </c:pt>
                <c:pt idx="7">
                  <c:v>1149010</c:v>
                </c:pt>
                <c:pt idx="8">
                  <c:v>490417</c:v>
                </c:pt>
                <c:pt idx="9">
                  <c:v>332813</c:v>
                </c:pt>
                <c:pt idx="10">
                  <c:v>160643</c:v>
                </c:pt>
                <c:pt idx="11">
                  <c:v>144045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84448"/>
        <c:axId val="210282880"/>
      </c:lineChart>
      <c:catAx>
        <c:axId val="21028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2880"/>
        <c:crosses val="autoZero"/>
        <c:auto val="1"/>
        <c:lblAlgn val="ctr"/>
        <c:lblOffset val="100"/>
        <c:noMultiLvlLbl val="0"/>
      </c:catAx>
      <c:valAx>
        <c:axId val="21028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770299856796491"/>
          <c:y val="3.383052403620650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468690478528091E-2"/>
          <c:y val="0.2684112781356876"/>
          <c:w val="0.93234682323063733"/>
          <c:h val="0.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338158</c:v>
                </c:pt>
                <c:pt idx="1">
                  <c:v>395133</c:v>
                </c:pt>
                <c:pt idx="2">
                  <c:v>163990</c:v>
                </c:pt>
                <c:pt idx="3">
                  <c:v>0</c:v>
                </c:pt>
                <c:pt idx="4">
                  <c:v>10559</c:v>
                </c:pt>
                <c:pt idx="5">
                  <c:v>65355</c:v>
                </c:pt>
                <c:pt idx="6">
                  <c:v>273321</c:v>
                </c:pt>
                <c:pt idx="7">
                  <c:v>333403</c:v>
                </c:pt>
                <c:pt idx="8">
                  <c:v>209731</c:v>
                </c:pt>
                <c:pt idx="9">
                  <c:v>164809</c:v>
                </c:pt>
                <c:pt idx="10">
                  <c:v>73473</c:v>
                </c:pt>
                <c:pt idx="11">
                  <c:v>64933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84840"/>
        <c:axId val="210295424"/>
      </c:lineChart>
      <c:catAx>
        <c:axId val="210284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5424"/>
        <c:crosses val="autoZero"/>
        <c:auto val="1"/>
        <c:lblAlgn val="ctr"/>
        <c:lblOffset val="100"/>
        <c:noMultiLvlLbl val="0"/>
      </c:catAx>
      <c:valAx>
        <c:axId val="21029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84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88390572126111"/>
          <c:y val="5.7199554601129403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697165659778799E-2"/>
          <c:y val="0.23184415636258396"/>
          <c:w val="0.93424252143045705"/>
          <c:h val="0.6308641457840583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535902</c:v>
                </c:pt>
                <c:pt idx="1">
                  <c:v>607166</c:v>
                </c:pt>
                <c:pt idx="2">
                  <c:v>268143</c:v>
                </c:pt>
                <c:pt idx="3">
                  <c:v>0</c:v>
                </c:pt>
                <c:pt idx="4">
                  <c:v>30083</c:v>
                </c:pt>
                <c:pt idx="5">
                  <c:v>115777</c:v>
                </c:pt>
                <c:pt idx="6">
                  <c:v>435343</c:v>
                </c:pt>
                <c:pt idx="7">
                  <c:v>563996</c:v>
                </c:pt>
                <c:pt idx="8">
                  <c:v>321495</c:v>
                </c:pt>
                <c:pt idx="9">
                  <c:v>254237</c:v>
                </c:pt>
                <c:pt idx="10">
                  <c:v>128476</c:v>
                </c:pt>
                <c:pt idx="11">
                  <c:v>107560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95816"/>
        <c:axId val="210296208"/>
      </c:lineChart>
      <c:catAx>
        <c:axId val="21029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6208"/>
        <c:crosses val="autoZero"/>
        <c:auto val="1"/>
        <c:lblAlgn val="ctr"/>
        <c:lblOffset val="100"/>
        <c:noMultiLvlLbl val="0"/>
      </c:catAx>
      <c:valAx>
        <c:axId val="2102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435318091472975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2385287873928479E-2"/>
          <c:y val="0.25325966226848712"/>
          <c:w val="0.94343022583523695"/>
          <c:h val="0.615151270519657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8437</c:v>
                </c:pt>
                <c:pt idx="1">
                  <c:v>9817</c:v>
                </c:pt>
                <c:pt idx="2">
                  <c:v>7419</c:v>
                </c:pt>
                <c:pt idx="3">
                  <c:v>0</c:v>
                </c:pt>
                <c:pt idx="4">
                  <c:v>293</c:v>
                </c:pt>
                <c:pt idx="5">
                  <c:v>1778</c:v>
                </c:pt>
                <c:pt idx="6">
                  <c:v>7603</c:v>
                </c:pt>
                <c:pt idx="7">
                  <c:v>8963</c:v>
                </c:pt>
                <c:pt idx="8">
                  <c:v>7161</c:v>
                </c:pt>
                <c:pt idx="9">
                  <c:v>3788</c:v>
                </c:pt>
                <c:pt idx="10">
                  <c:v>1526</c:v>
                </c:pt>
                <c:pt idx="11">
                  <c:v>1238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96600"/>
        <c:axId val="210293856"/>
      </c:lineChart>
      <c:catAx>
        <c:axId val="210296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3856"/>
        <c:crosses val="autoZero"/>
        <c:auto val="1"/>
        <c:lblAlgn val="ctr"/>
        <c:lblOffset val="100"/>
        <c:noMultiLvlLbl val="0"/>
      </c:catAx>
      <c:valAx>
        <c:axId val="21029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6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242560702356092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83044357609911E-2"/>
          <c:y val="0.22677444787082224"/>
          <c:w val="0.94310924351413683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24298</c:v>
                </c:pt>
                <c:pt idx="1">
                  <c:v>22084</c:v>
                </c:pt>
                <c:pt idx="2">
                  <c:v>14336</c:v>
                </c:pt>
                <c:pt idx="3">
                  <c:v>0</c:v>
                </c:pt>
                <c:pt idx="4">
                  <c:v>3069</c:v>
                </c:pt>
                <c:pt idx="5">
                  <c:v>5579</c:v>
                </c:pt>
                <c:pt idx="6">
                  <c:v>14008</c:v>
                </c:pt>
                <c:pt idx="7">
                  <c:v>16246</c:v>
                </c:pt>
                <c:pt idx="8">
                  <c:v>13676</c:v>
                </c:pt>
                <c:pt idx="9">
                  <c:v>7648</c:v>
                </c:pt>
                <c:pt idx="10">
                  <c:v>4331</c:v>
                </c:pt>
                <c:pt idx="11">
                  <c:v>3669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94640"/>
        <c:axId val="209268528"/>
      </c:lineChart>
      <c:catAx>
        <c:axId val="21029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268528"/>
        <c:crosses val="autoZero"/>
        <c:auto val="1"/>
        <c:lblAlgn val="ctr"/>
        <c:lblOffset val="100"/>
        <c:noMultiLvlLbl val="0"/>
      </c:catAx>
      <c:valAx>
        <c:axId val="20926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029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102816013334988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468690478528091E-2"/>
          <c:y val="0.25831016531052042"/>
          <c:w val="0.93234682323063733"/>
          <c:h val="0.6101007674776236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49718</c:v>
                </c:pt>
                <c:pt idx="1">
                  <c:v>66943</c:v>
                </c:pt>
                <c:pt idx="2">
                  <c:v>23099</c:v>
                </c:pt>
                <c:pt idx="3">
                  <c:v>0</c:v>
                </c:pt>
                <c:pt idx="4">
                  <c:v>648</c:v>
                </c:pt>
                <c:pt idx="5">
                  <c:v>11081</c:v>
                </c:pt>
                <c:pt idx="6">
                  <c:v>73573</c:v>
                </c:pt>
                <c:pt idx="7">
                  <c:v>81225</c:v>
                </c:pt>
                <c:pt idx="8">
                  <c:v>39769</c:v>
                </c:pt>
                <c:pt idx="9">
                  <c:v>21047</c:v>
                </c:pt>
                <c:pt idx="10">
                  <c:v>5014</c:v>
                </c:pt>
                <c:pt idx="11">
                  <c:v>7312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40512"/>
        <c:axId val="219141688"/>
      </c:lineChart>
      <c:catAx>
        <c:axId val="21914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41688"/>
        <c:crosses val="autoZero"/>
        <c:auto val="1"/>
        <c:lblAlgn val="ctr"/>
        <c:lblOffset val="100"/>
        <c:noMultiLvlLbl val="0"/>
      </c:catAx>
      <c:valAx>
        <c:axId val="219141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40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88390572126111"/>
          <c:y val="5.21490288121256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8155464357479007E-2"/>
          <c:y val="0.22677444787082224"/>
          <c:w val="0.93978422273275686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82408</c:v>
                </c:pt>
                <c:pt idx="1">
                  <c:v>115350</c:v>
                </c:pt>
                <c:pt idx="2">
                  <c:v>37658</c:v>
                </c:pt>
                <c:pt idx="3">
                  <c:v>0</c:v>
                </c:pt>
                <c:pt idx="4">
                  <c:v>1812</c:v>
                </c:pt>
                <c:pt idx="5">
                  <c:v>23157</c:v>
                </c:pt>
                <c:pt idx="6">
                  <c:v>199755</c:v>
                </c:pt>
                <c:pt idx="7">
                  <c:v>283744</c:v>
                </c:pt>
                <c:pt idx="8">
                  <c:v>78812</c:v>
                </c:pt>
                <c:pt idx="9">
                  <c:v>39101</c:v>
                </c:pt>
                <c:pt idx="10">
                  <c:v>8388</c:v>
                </c:pt>
                <c:pt idx="11">
                  <c:v>14158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42472"/>
        <c:axId val="219142080"/>
      </c:lineChart>
      <c:catAx>
        <c:axId val="219142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42080"/>
        <c:crosses val="autoZero"/>
        <c:auto val="1"/>
        <c:lblAlgn val="ctr"/>
        <c:lblOffset val="100"/>
        <c:noMultiLvlLbl val="0"/>
      </c:catAx>
      <c:valAx>
        <c:axId val="21914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42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991118005511153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927658836033913E-2"/>
          <c:y val="0.25831016531052042"/>
          <c:w val="0.93888783323572156"/>
          <c:h val="0.6101007674776236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5028</c:v>
                </c:pt>
                <c:pt idx="1">
                  <c:v>5147</c:v>
                </c:pt>
                <c:pt idx="2">
                  <c:v>3707</c:v>
                </c:pt>
                <c:pt idx="3">
                  <c:v>0</c:v>
                </c:pt>
                <c:pt idx="4">
                  <c:v>124</c:v>
                </c:pt>
                <c:pt idx="5">
                  <c:v>6699</c:v>
                </c:pt>
                <c:pt idx="6">
                  <c:v>37894</c:v>
                </c:pt>
                <c:pt idx="7">
                  <c:v>44784</c:v>
                </c:pt>
                <c:pt idx="8">
                  <c:v>12040</c:v>
                </c:pt>
                <c:pt idx="9">
                  <c:v>2719</c:v>
                </c:pt>
                <c:pt idx="10">
                  <c:v>513</c:v>
                </c:pt>
                <c:pt idx="11">
                  <c:v>124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43648"/>
        <c:axId val="219143256"/>
      </c:lineChart>
      <c:catAx>
        <c:axId val="21914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43256"/>
        <c:crosses val="autoZero"/>
        <c:auto val="1"/>
        <c:lblAlgn val="ctr"/>
        <c:lblOffset val="100"/>
        <c:noMultiLvlLbl val="0"/>
      </c:catAx>
      <c:valAx>
        <c:axId val="219143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43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372144878398931E-2"/>
          <c:y val="0.21663503088729874"/>
          <c:w val="0.93756754221183702"/>
          <c:h val="0.6460732712593435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6116</c:v>
                </c:pt>
                <c:pt idx="1">
                  <c:v>8733</c:v>
                </c:pt>
                <c:pt idx="2">
                  <c:v>5803</c:v>
                </c:pt>
                <c:pt idx="3">
                  <c:v>0</c:v>
                </c:pt>
                <c:pt idx="4">
                  <c:v>238</c:v>
                </c:pt>
                <c:pt idx="5">
                  <c:v>14218</c:v>
                </c:pt>
                <c:pt idx="6">
                  <c:v>107218</c:v>
                </c:pt>
                <c:pt idx="7">
                  <c:v>150261</c:v>
                </c:pt>
                <c:pt idx="8">
                  <c:v>23411</c:v>
                </c:pt>
                <c:pt idx="9">
                  <c:v>4891</c:v>
                </c:pt>
                <c:pt idx="10">
                  <c:v>915</c:v>
                </c:pt>
                <c:pt idx="11">
                  <c:v>195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36984"/>
        <c:axId val="219138160"/>
      </c:lineChart>
      <c:catAx>
        <c:axId val="219136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8160"/>
        <c:crosses val="autoZero"/>
        <c:auto val="1"/>
        <c:lblAlgn val="ctr"/>
        <c:lblOffset val="100"/>
        <c:noMultiLvlLbl val="0"/>
      </c:catAx>
      <c:valAx>
        <c:axId val="21913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6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46152117518977"/>
          <c:y val="5.410935800325339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926989176228285E-2"/>
          <c:y val="0.26336066835255373"/>
          <c:w val="0.93788852453293714"/>
          <c:h val="0.60505026443559029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4663</c:v>
                </c:pt>
                <c:pt idx="1">
                  <c:v>5508</c:v>
                </c:pt>
                <c:pt idx="2">
                  <c:v>2957</c:v>
                </c:pt>
                <c:pt idx="3">
                  <c:v>0</c:v>
                </c:pt>
                <c:pt idx="4">
                  <c:v>0</c:v>
                </c:pt>
                <c:pt idx="5">
                  <c:v>281</c:v>
                </c:pt>
                <c:pt idx="6">
                  <c:v>9577</c:v>
                </c:pt>
                <c:pt idx="7">
                  <c:v>7719</c:v>
                </c:pt>
                <c:pt idx="8">
                  <c:v>5033</c:v>
                </c:pt>
                <c:pt idx="9">
                  <c:v>2605</c:v>
                </c:pt>
                <c:pt idx="10">
                  <c:v>530</c:v>
                </c:pt>
                <c:pt idx="11">
                  <c:v>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37376"/>
        <c:axId val="219139336"/>
      </c:lineChart>
      <c:catAx>
        <c:axId val="21913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9336"/>
        <c:crosses val="autoZero"/>
        <c:auto val="1"/>
        <c:lblAlgn val="ctr"/>
        <c:lblOffset val="100"/>
        <c:noMultiLvlLbl val="0"/>
      </c:catAx>
      <c:valAx>
        <c:axId val="21913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88390572126111"/>
          <c:y val="4.7098525770092346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047124097019034E-2"/>
          <c:y val="0.22170473937906052"/>
          <c:w val="0.94089256299321666"/>
          <c:h val="0.6410035627675818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8108</c:v>
                </c:pt>
                <c:pt idx="1">
                  <c:v>10625</c:v>
                </c:pt>
                <c:pt idx="2">
                  <c:v>4036</c:v>
                </c:pt>
                <c:pt idx="3">
                  <c:v>0</c:v>
                </c:pt>
                <c:pt idx="4">
                  <c:v>0</c:v>
                </c:pt>
                <c:pt idx="5">
                  <c:v>1008</c:v>
                </c:pt>
                <c:pt idx="6">
                  <c:v>15201</c:v>
                </c:pt>
                <c:pt idx="7">
                  <c:v>10398</c:v>
                </c:pt>
                <c:pt idx="8">
                  <c:v>7198</c:v>
                </c:pt>
                <c:pt idx="9">
                  <c:v>3494</c:v>
                </c:pt>
                <c:pt idx="10">
                  <c:v>806</c:v>
                </c:pt>
                <c:pt idx="11">
                  <c:v>468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31104"/>
        <c:axId val="219137768"/>
      </c:lineChart>
      <c:catAx>
        <c:axId val="219131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7768"/>
        <c:crosses val="autoZero"/>
        <c:auto val="1"/>
        <c:lblAlgn val="ctr"/>
        <c:lblOffset val="100"/>
        <c:noMultiLvlLbl val="0"/>
      </c:catAx>
      <c:valAx>
        <c:axId val="219137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1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102816013334988"/>
          <c:y val="5.410935800325339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143669697148209E-2"/>
          <c:y val="0.26336066835255373"/>
          <c:w val="0.9356718440120172"/>
          <c:h val="0.60505026443559029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22801</c:v>
                </c:pt>
                <c:pt idx="1">
                  <c:v>31044</c:v>
                </c:pt>
                <c:pt idx="2">
                  <c:v>11837</c:v>
                </c:pt>
                <c:pt idx="3">
                  <c:v>0</c:v>
                </c:pt>
                <c:pt idx="4">
                  <c:v>659</c:v>
                </c:pt>
                <c:pt idx="5">
                  <c:v>8557</c:v>
                </c:pt>
                <c:pt idx="6">
                  <c:v>22301</c:v>
                </c:pt>
                <c:pt idx="7">
                  <c:v>24477</c:v>
                </c:pt>
                <c:pt idx="8">
                  <c:v>9427</c:v>
                </c:pt>
                <c:pt idx="9">
                  <c:v>5097</c:v>
                </c:pt>
                <c:pt idx="10">
                  <c:v>2763</c:v>
                </c:pt>
                <c:pt idx="11">
                  <c:v>3013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32280"/>
        <c:axId val="219128360"/>
      </c:lineChart>
      <c:catAx>
        <c:axId val="219132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28360"/>
        <c:crosses val="autoZero"/>
        <c:auto val="1"/>
        <c:lblAlgn val="ctr"/>
        <c:lblOffset val="100"/>
        <c:noMultiLvlLbl val="0"/>
      </c:catAx>
      <c:valAx>
        <c:axId val="219128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2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577556546080119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047124097019034E-2"/>
          <c:y val="0.23691386485434568"/>
          <c:w val="0.94089256299321666"/>
          <c:h val="0.625794437292296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40173</c:v>
                </c:pt>
                <c:pt idx="1">
                  <c:v>55206</c:v>
                </c:pt>
                <c:pt idx="2">
                  <c:v>24151</c:v>
                </c:pt>
                <c:pt idx="3">
                  <c:v>0</c:v>
                </c:pt>
                <c:pt idx="4">
                  <c:v>3546</c:v>
                </c:pt>
                <c:pt idx="5">
                  <c:v>18482</c:v>
                </c:pt>
                <c:pt idx="6">
                  <c:v>59901</c:v>
                </c:pt>
                <c:pt idx="7">
                  <c:v>74375</c:v>
                </c:pt>
                <c:pt idx="8">
                  <c:v>24213</c:v>
                </c:pt>
                <c:pt idx="9">
                  <c:v>10631</c:v>
                </c:pt>
                <c:pt idx="10">
                  <c:v>7539</c:v>
                </c:pt>
                <c:pt idx="11">
                  <c:v>10879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38552"/>
        <c:axId val="219129928"/>
      </c:lineChart>
      <c:catAx>
        <c:axId val="219138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29928"/>
        <c:crosses val="autoZero"/>
        <c:auto val="1"/>
        <c:lblAlgn val="ctr"/>
        <c:lblOffset val="100"/>
        <c:noMultiLvlLbl val="0"/>
      </c:catAx>
      <c:valAx>
        <c:axId val="219129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8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213650039381002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926989176228285E-2"/>
          <c:y val="0.22295669291338582"/>
          <c:w val="0.93788852453293714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11421</c:v>
                </c:pt>
                <c:pt idx="1">
                  <c:v>17160</c:v>
                </c:pt>
                <c:pt idx="2">
                  <c:v>10126</c:v>
                </c:pt>
                <c:pt idx="3">
                  <c:v>0</c:v>
                </c:pt>
                <c:pt idx="4">
                  <c:v>373</c:v>
                </c:pt>
                <c:pt idx="5">
                  <c:v>2921</c:v>
                </c:pt>
                <c:pt idx="6">
                  <c:v>13287</c:v>
                </c:pt>
                <c:pt idx="7">
                  <c:v>16136</c:v>
                </c:pt>
                <c:pt idx="8">
                  <c:v>9786</c:v>
                </c:pt>
                <c:pt idx="9">
                  <c:v>5840</c:v>
                </c:pt>
                <c:pt idx="10">
                  <c:v>4634</c:v>
                </c:pt>
                <c:pt idx="11">
                  <c:v>2785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39728"/>
        <c:axId val="219130712"/>
      </c:lineChart>
      <c:catAx>
        <c:axId val="21913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0712"/>
        <c:crosses val="autoZero"/>
        <c:auto val="1"/>
        <c:lblAlgn val="ctr"/>
        <c:lblOffset val="100"/>
        <c:noMultiLvlLbl val="0"/>
      </c:catAx>
      <c:valAx>
        <c:axId val="219130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047124097019034E-2"/>
          <c:y val="0.24705328183786912"/>
          <c:w val="0.94089256299321666"/>
          <c:h val="0.6156550203087731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24399</c:v>
                </c:pt>
                <c:pt idx="1">
                  <c:v>33778</c:v>
                </c:pt>
                <c:pt idx="2">
                  <c:v>23795</c:v>
                </c:pt>
                <c:pt idx="3">
                  <c:v>0</c:v>
                </c:pt>
                <c:pt idx="4">
                  <c:v>1589</c:v>
                </c:pt>
                <c:pt idx="5">
                  <c:v>6922</c:v>
                </c:pt>
                <c:pt idx="6">
                  <c:v>39353</c:v>
                </c:pt>
                <c:pt idx="7">
                  <c:v>49990</c:v>
                </c:pt>
                <c:pt idx="8">
                  <c:v>21612</c:v>
                </c:pt>
                <c:pt idx="9">
                  <c:v>12811</c:v>
                </c:pt>
                <c:pt idx="10">
                  <c:v>10188</c:v>
                </c:pt>
                <c:pt idx="11">
                  <c:v>7116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28752"/>
        <c:axId val="219132672"/>
      </c:lineChart>
      <c:catAx>
        <c:axId val="21912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32672"/>
        <c:crosses val="autoZero"/>
        <c:auto val="1"/>
        <c:lblAlgn val="ctr"/>
        <c:lblOffset val="100"/>
        <c:noMultiLvlLbl val="0"/>
      </c:catAx>
      <c:valAx>
        <c:axId val="21913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912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991981987288997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1833</xdr:row>
      <xdr:rowOff>0</xdr:rowOff>
    </xdr:from>
    <xdr:to>
      <xdr:col>11</xdr:col>
      <xdr:colOff>628650</xdr:colOff>
      <xdr:row>1833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1959</xdr:row>
      <xdr:rowOff>121104</xdr:rowOff>
    </xdr:from>
    <xdr:to>
      <xdr:col>11</xdr:col>
      <xdr:colOff>277133</xdr:colOff>
      <xdr:row>1978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311</xdr:row>
      <xdr:rowOff>0</xdr:rowOff>
    </xdr:from>
    <xdr:to>
      <xdr:col>13</xdr:col>
      <xdr:colOff>733425</xdr:colOff>
      <xdr:row>311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575</xdr:row>
      <xdr:rowOff>0</xdr:rowOff>
    </xdr:from>
    <xdr:to>
      <xdr:col>12</xdr:col>
      <xdr:colOff>0</xdr:colOff>
      <xdr:row>575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575</xdr:row>
      <xdr:rowOff>0</xdr:rowOff>
    </xdr:from>
    <xdr:to>
      <xdr:col>12</xdr:col>
      <xdr:colOff>0</xdr:colOff>
      <xdr:row>575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123824</xdr:colOff>
      <xdr:row>1584</xdr:row>
      <xdr:rowOff>9525</xdr:rowOff>
    </xdr:from>
    <xdr:to>
      <xdr:col>7</xdr:col>
      <xdr:colOff>590549</xdr:colOff>
      <xdr:row>1594</xdr:row>
      <xdr:rowOff>0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385</xdr:row>
      <xdr:rowOff>1</xdr:rowOff>
    </xdr:from>
    <xdr:to>
      <xdr:col>7</xdr:col>
      <xdr:colOff>977900</xdr:colOff>
      <xdr:row>393</xdr:row>
      <xdr:rowOff>19051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418</xdr:row>
      <xdr:rowOff>0</xdr:rowOff>
    </xdr:from>
    <xdr:to>
      <xdr:col>10</xdr:col>
      <xdr:colOff>12700</xdr:colOff>
      <xdr:row>426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400</xdr:row>
      <xdr:rowOff>273049</xdr:rowOff>
    </xdr:from>
    <xdr:to>
      <xdr:col>12</xdr:col>
      <xdr:colOff>0</xdr:colOff>
      <xdr:row>409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434</xdr:row>
      <xdr:rowOff>31749</xdr:rowOff>
    </xdr:from>
    <xdr:to>
      <xdr:col>12</xdr:col>
      <xdr:colOff>9525</xdr:colOff>
      <xdr:row>441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451</xdr:row>
      <xdr:rowOff>0</xdr:rowOff>
    </xdr:from>
    <xdr:to>
      <xdr:col>8</xdr:col>
      <xdr:colOff>0</xdr:colOff>
      <xdr:row>459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515</xdr:row>
      <xdr:rowOff>0</xdr:rowOff>
    </xdr:from>
    <xdr:to>
      <xdr:col>10</xdr:col>
      <xdr:colOff>12700</xdr:colOff>
      <xdr:row>523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540</xdr:row>
      <xdr:rowOff>31749</xdr:rowOff>
    </xdr:from>
    <xdr:to>
      <xdr:col>11</xdr:col>
      <xdr:colOff>971550</xdr:colOff>
      <xdr:row>548</xdr:row>
      <xdr:rowOff>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476</xdr:row>
      <xdr:rowOff>6349</xdr:rowOff>
    </xdr:from>
    <xdr:to>
      <xdr:col>12</xdr:col>
      <xdr:colOff>0</xdr:colOff>
      <xdr:row>483</xdr:row>
      <xdr:rowOff>304800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613</xdr:row>
      <xdr:rowOff>0</xdr:rowOff>
    </xdr:from>
    <xdr:to>
      <xdr:col>8</xdr:col>
      <xdr:colOff>19050</xdr:colOff>
      <xdr:row>621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630</xdr:row>
      <xdr:rowOff>0</xdr:rowOff>
    </xdr:from>
    <xdr:to>
      <xdr:col>10</xdr:col>
      <xdr:colOff>12700</xdr:colOff>
      <xdr:row>638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23812</xdr:colOff>
      <xdr:row>365</xdr:row>
      <xdr:rowOff>23812</xdr:rowOff>
    </xdr:from>
    <xdr:to>
      <xdr:col>5</xdr:col>
      <xdr:colOff>962024</xdr:colOff>
      <xdr:row>375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19049</xdr:colOff>
      <xdr:row>365</xdr:row>
      <xdr:rowOff>10205</xdr:rowOff>
    </xdr:from>
    <xdr:to>
      <xdr:col>12</xdr:col>
      <xdr:colOff>619125</xdr:colOff>
      <xdr:row>375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757464</xdr:colOff>
      <xdr:row>97</xdr:row>
      <xdr:rowOff>144236</xdr:rowOff>
    </xdr:from>
    <xdr:to>
      <xdr:col>8</xdr:col>
      <xdr:colOff>206829</xdr:colOff>
      <xdr:row>106</xdr:row>
      <xdr:rowOff>134711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914" y="17317811"/>
          <a:ext cx="239259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593</xdr:row>
      <xdr:rowOff>13607</xdr:rowOff>
    </xdr:from>
    <xdr:to>
      <xdr:col>6</xdr:col>
      <xdr:colOff>19050</xdr:colOff>
      <xdr:row>603</xdr:row>
      <xdr:rowOff>0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1</xdr:colOff>
      <xdr:row>592</xdr:row>
      <xdr:rowOff>312963</xdr:rowOff>
    </xdr:from>
    <xdr:to>
      <xdr:col>12</xdr:col>
      <xdr:colOff>600076</xdr:colOff>
      <xdr:row>603</xdr:row>
      <xdr:rowOff>19050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650</xdr:row>
      <xdr:rowOff>0</xdr:rowOff>
    </xdr:from>
    <xdr:to>
      <xdr:col>8</xdr:col>
      <xdr:colOff>9525</xdr:colOff>
      <xdr:row>658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676</xdr:row>
      <xdr:rowOff>0</xdr:rowOff>
    </xdr:from>
    <xdr:to>
      <xdr:col>10</xdr:col>
      <xdr:colOff>12700</xdr:colOff>
      <xdr:row>684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123824</xdr:colOff>
      <xdr:row>726</xdr:row>
      <xdr:rowOff>13608</xdr:rowOff>
    </xdr:from>
    <xdr:to>
      <xdr:col>6</xdr:col>
      <xdr:colOff>9524</xdr:colOff>
      <xdr:row>735</xdr:row>
      <xdr:rowOff>295275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962026</xdr:colOff>
      <xdr:row>726</xdr:row>
      <xdr:rowOff>0</xdr:rowOff>
    </xdr:from>
    <xdr:to>
      <xdr:col>12</xdr:col>
      <xdr:colOff>581026</xdr:colOff>
      <xdr:row>736</xdr:row>
      <xdr:rowOff>9525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746</xdr:row>
      <xdr:rowOff>0</xdr:rowOff>
    </xdr:from>
    <xdr:to>
      <xdr:col>7</xdr:col>
      <xdr:colOff>962025</xdr:colOff>
      <xdr:row>754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763</xdr:row>
      <xdr:rowOff>0</xdr:rowOff>
    </xdr:from>
    <xdr:to>
      <xdr:col>10</xdr:col>
      <xdr:colOff>12700</xdr:colOff>
      <xdr:row>771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783</xdr:row>
      <xdr:rowOff>0</xdr:rowOff>
    </xdr:from>
    <xdr:to>
      <xdr:col>8</xdr:col>
      <xdr:colOff>0</xdr:colOff>
      <xdr:row>791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809</xdr:row>
      <xdr:rowOff>0</xdr:rowOff>
    </xdr:from>
    <xdr:to>
      <xdr:col>10</xdr:col>
      <xdr:colOff>12700</xdr:colOff>
      <xdr:row>817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859</xdr:row>
      <xdr:rowOff>13608</xdr:rowOff>
    </xdr:from>
    <xdr:to>
      <xdr:col>6</xdr:col>
      <xdr:colOff>19050</xdr:colOff>
      <xdr:row>868</xdr:row>
      <xdr:rowOff>295275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9525</xdr:colOff>
      <xdr:row>859</xdr:row>
      <xdr:rowOff>0</xdr:rowOff>
    </xdr:from>
    <xdr:to>
      <xdr:col>12</xdr:col>
      <xdr:colOff>647700</xdr:colOff>
      <xdr:row>868</xdr:row>
      <xdr:rowOff>304800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1</xdr:colOff>
      <xdr:row>879</xdr:row>
      <xdr:rowOff>0</xdr:rowOff>
    </xdr:from>
    <xdr:to>
      <xdr:col>8</xdr:col>
      <xdr:colOff>1</xdr:colOff>
      <xdr:row>887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1012</xdr:row>
      <xdr:rowOff>0</xdr:rowOff>
    </xdr:from>
    <xdr:to>
      <xdr:col>8</xdr:col>
      <xdr:colOff>63500</xdr:colOff>
      <xdr:row>1020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1145</xdr:row>
      <xdr:rowOff>0</xdr:rowOff>
    </xdr:from>
    <xdr:to>
      <xdr:col>8</xdr:col>
      <xdr:colOff>9525</xdr:colOff>
      <xdr:row>1153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1278</xdr:row>
      <xdr:rowOff>0</xdr:rowOff>
    </xdr:from>
    <xdr:to>
      <xdr:col>8</xdr:col>
      <xdr:colOff>9525</xdr:colOff>
      <xdr:row>1286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1410</xdr:row>
      <xdr:rowOff>0</xdr:rowOff>
    </xdr:from>
    <xdr:to>
      <xdr:col>8</xdr:col>
      <xdr:colOff>9525</xdr:colOff>
      <xdr:row>1418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9525</xdr:colOff>
      <xdr:row>992</xdr:row>
      <xdr:rowOff>0</xdr:rowOff>
    </xdr:from>
    <xdr:to>
      <xdr:col>6</xdr:col>
      <xdr:colOff>9525</xdr:colOff>
      <xdr:row>1001</xdr:row>
      <xdr:rowOff>304800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19050</xdr:colOff>
      <xdr:row>992</xdr:row>
      <xdr:rowOff>0</xdr:rowOff>
    </xdr:from>
    <xdr:to>
      <xdr:col>12</xdr:col>
      <xdr:colOff>590550</xdr:colOff>
      <xdr:row>1002</xdr:row>
      <xdr:rowOff>9525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123824</xdr:colOff>
      <xdr:row>1125</xdr:row>
      <xdr:rowOff>13608</xdr:rowOff>
    </xdr:from>
    <xdr:to>
      <xdr:col>5</xdr:col>
      <xdr:colOff>971549</xdr:colOff>
      <xdr:row>1134</xdr:row>
      <xdr:rowOff>295275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28575</xdr:colOff>
      <xdr:row>1125</xdr:row>
      <xdr:rowOff>0</xdr:rowOff>
    </xdr:from>
    <xdr:to>
      <xdr:col>12</xdr:col>
      <xdr:colOff>552450</xdr:colOff>
      <xdr:row>1134</xdr:row>
      <xdr:rowOff>304800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1258</xdr:row>
      <xdr:rowOff>13608</xdr:rowOff>
    </xdr:from>
    <xdr:to>
      <xdr:col>5</xdr:col>
      <xdr:colOff>962025</xdr:colOff>
      <xdr:row>1267</xdr:row>
      <xdr:rowOff>304800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19050</xdr:colOff>
      <xdr:row>1258</xdr:row>
      <xdr:rowOff>0</xdr:rowOff>
    </xdr:from>
    <xdr:to>
      <xdr:col>12</xdr:col>
      <xdr:colOff>590550</xdr:colOff>
      <xdr:row>1267</xdr:row>
      <xdr:rowOff>304800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1390</xdr:row>
      <xdr:rowOff>13608</xdr:rowOff>
    </xdr:from>
    <xdr:to>
      <xdr:col>5</xdr:col>
      <xdr:colOff>962025</xdr:colOff>
      <xdr:row>1400</xdr:row>
      <xdr:rowOff>0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9525</xdr:colOff>
      <xdr:row>1390</xdr:row>
      <xdr:rowOff>0</xdr:rowOff>
    </xdr:from>
    <xdr:to>
      <xdr:col>12</xdr:col>
      <xdr:colOff>590550</xdr:colOff>
      <xdr:row>1400</xdr:row>
      <xdr:rowOff>9525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896</xdr:row>
      <xdr:rowOff>0</xdr:rowOff>
    </xdr:from>
    <xdr:to>
      <xdr:col>10</xdr:col>
      <xdr:colOff>12700</xdr:colOff>
      <xdr:row>904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942</xdr:row>
      <xdr:rowOff>0</xdr:rowOff>
    </xdr:from>
    <xdr:to>
      <xdr:col>9</xdr:col>
      <xdr:colOff>962025</xdr:colOff>
      <xdr:row>950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1029</xdr:row>
      <xdr:rowOff>0</xdr:rowOff>
    </xdr:from>
    <xdr:to>
      <xdr:col>10</xdr:col>
      <xdr:colOff>12700</xdr:colOff>
      <xdr:row>1037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1162</xdr:row>
      <xdr:rowOff>0</xdr:rowOff>
    </xdr:from>
    <xdr:to>
      <xdr:col>10</xdr:col>
      <xdr:colOff>12700</xdr:colOff>
      <xdr:row>1170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1295</xdr:row>
      <xdr:rowOff>0</xdr:rowOff>
    </xdr:from>
    <xdr:to>
      <xdr:col>10</xdr:col>
      <xdr:colOff>12700</xdr:colOff>
      <xdr:row>1303</xdr:row>
      <xdr:rowOff>1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1427</xdr:row>
      <xdr:rowOff>0</xdr:rowOff>
    </xdr:from>
    <xdr:to>
      <xdr:col>10</xdr:col>
      <xdr:colOff>12700</xdr:colOff>
      <xdr:row>1435</xdr:row>
      <xdr:rowOff>1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1340</xdr:row>
      <xdr:rowOff>0</xdr:rowOff>
    </xdr:from>
    <xdr:to>
      <xdr:col>10</xdr:col>
      <xdr:colOff>12700</xdr:colOff>
      <xdr:row>1348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1446</xdr:row>
      <xdr:rowOff>0</xdr:rowOff>
    </xdr:from>
    <xdr:to>
      <xdr:col>8</xdr:col>
      <xdr:colOff>9525</xdr:colOff>
      <xdr:row>1454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1472</xdr:row>
      <xdr:rowOff>0</xdr:rowOff>
    </xdr:from>
    <xdr:to>
      <xdr:col>10</xdr:col>
      <xdr:colOff>12700</xdr:colOff>
      <xdr:row>1480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916</xdr:row>
      <xdr:rowOff>0</xdr:rowOff>
    </xdr:from>
    <xdr:to>
      <xdr:col>8</xdr:col>
      <xdr:colOff>63500</xdr:colOff>
      <xdr:row>924</xdr:row>
      <xdr:rowOff>-1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1049</xdr:row>
      <xdr:rowOff>0</xdr:rowOff>
    </xdr:from>
    <xdr:to>
      <xdr:col>8</xdr:col>
      <xdr:colOff>0</xdr:colOff>
      <xdr:row>1056</xdr:row>
      <xdr:rowOff>314324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1182</xdr:row>
      <xdr:rowOff>0</xdr:rowOff>
    </xdr:from>
    <xdr:to>
      <xdr:col>8</xdr:col>
      <xdr:colOff>63500</xdr:colOff>
      <xdr:row>1190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1314</xdr:row>
      <xdr:rowOff>0</xdr:rowOff>
    </xdr:from>
    <xdr:to>
      <xdr:col>8</xdr:col>
      <xdr:colOff>63500</xdr:colOff>
      <xdr:row>1322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1075</xdr:row>
      <xdr:rowOff>0</xdr:rowOff>
    </xdr:from>
    <xdr:to>
      <xdr:col>10</xdr:col>
      <xdr:colOff>12700</xdr:colOff>
      <xdr:row>1083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1208</xdr:row>
      <xdr:rowOff>0</xdr:rowOff>
    </xdr:from>
    <xdr:to>
      <xdr:col>10</xdr:col>
      <xdr:colOff>12700</xdr:colOff>
      <xdr:row>1216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28575</xdr:colOff>
      <xdr:row>1524</xdr:row>
      <xdr:rowOff>19050</xdr:rowOff>
    </xdr:from>
    <xdr:to>
      <xdr:col>12</xdr:col>
      <xdr:colOff>428625</xdr:colOff>
      <xdr:row>1533</xdr:row>
      <xdr:rowOff>295275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1584</xdr:row>
      <xdr:rowOff>13607</xdr:rowOff>
    </xdr:from>
    <xdr:to>
      <xdr:col>12</xdr:col>
      <xdr:colOff>571500</xdr:colOff>
      <xdr:row>1593</xdr:row>
      <xdr:rowOff>285750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1612</xdr:row>
      <xdr:rowOff>28575</xdr:rowOff>
    </xdr:from>
    <xdr:to>
      <xdr:col>7</xdr:col>
      <xdr:colOff>447675</xdr:colOff>
      <xdr:row>1622</xdr:row>
      <xdr:rowOff>19051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13609</xdr:colOff>
      <xdr:row>1612</xdr:row>
      <xdr:rowOff>0</xdr:rowOff>
    </xdr:from>
    <xdr:to>
      <xdr:col>12</xdr:col>
      <xdr:colOff>571501</xdr:colOff>
      <xdr:row>1621</xdr:row>
      <xdr:rowOff>304800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1728</xdr:row>
      <xdr:rowOff>0</xdr:rowOff>
    </xdr:from>
    <xdr:to>
      <xdr:col>12</xdr:col>
      <xdr:colOff>0</xdr:colOff>
      <xdr:row>1728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1715</xdr:row>
      <xdr:rowOff>314324</xdr:rowOff>
    </xdr:from>
    <xdr:to>
      <xdr:col>7</xdr:col>
      <xdr:colOff>367393</xdr:colOff>
      <xdr:row>1725</xdr:row>
      <xdr:rowOff>295275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1715</xdr:row>
      <xdr:rowOff>314324</xdr:rowOff>
    </xdr:from>
    <xdr:to>
      <xdr:col>12</xdr:col>
      <xdr:colOff>581025</xdr:colOff>
      <xdr:row>1726</xdr:row>
      <xdr:rowOff>9524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114300</xdr:colOff>
      <xdr:row>1802</xdr:row>
      <xdr:rowOff>1</xdr:rowOff>
    </xdr:from>
    <xdr:to>
      <xdr:col>7</xdr:col>
      <xdr:colOff>367393</xdr:colOff>
      <xdr:row>1811</xdr:row>
      <xdr:rowOff>276226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1802</xdr:row>
      <xdr:rowOff>1</xdr:rowOff>
    </xdr:from>
    <xdr:to>
      <xdr:col>12</xdr:col>
      <xdr:colOff>609600</xdr:colOff>
      <xdr:row>1811</xdr:row>
      <xdr:rowOff>276225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1651</xdr:row>
      <xdr:rowOff>0</xdr:rowOff>
    </xdr:from>
    <xdr:to>
      <xdr:col>7</xdr:col>
      <xdr:colOff>523875</xdr:colOff>
      <xdr:row>1661</xdr:row>
      <xdr:rowOff>9525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1651</xdr:row>
      <xdr:rowOff>1</xdr:rowOff>
    </xdr:from>
    <xdr:to>
      <xdr:col>12</xdr:col>
      <xdr:colOff>600075</xdr:colOff>
      <xdr:row>1661</xdr:row>
      <xdr:rowOff>28575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123824</xdr:colOff>
      <xdr:row>1662</xdr:row>
      <xdr:rowOff>1</xdr:rowOff>
    </xdr:from>
    <xdr:to>
      <xdr:col>7</xdr:col>
      <xdr:colOff>514349</xdr:colOff>
      <xdr:row>1671</xdr:row>
      <xdr:rowOff>295276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1662</xdr:row>
      <xdr:rowOff>40823</xdr:rowOff>
    </xdr:from>
    <xdr:to>
      <xdr:col>12</xdr:col>
      <xdr:colOff>590550</xdr:colOff>
      <xdr:row>1672</xdr:row>
      <xdr:rowOff>1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643</xdr:row>
      <xdr:rowOff>12700</xdr:rowOff>
    </xdr:from>
    <xdr:to>
      <xdr:col>12</xdr:col>
      <xdr:colOff>857251</xdr:colOff>
      <xdr:row>648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709</xdr:row>
      <xdr:rowOff>18143</xdr:rowOff>
    </xdr:from>
    <xdr:to>
      <xdr:col>12</xdr:col>
      <xdr:colOff>857250</xdr:colOff>
      <xdr:row>715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776</xdr:row>
      <xdr:rowOff>15875</xdr:rowOff>
    </xdr:from>
    <xdr:to>
      <xdr:col>12</xdr:col>
      <xdr:colOff>843639</xdr:colOff>
      <xdr:row>781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842</xdr:row>
      <xdr:rowOff>29483</xdr:rowOff>
    </xdr:from>
    <xdr:to>
      <xdr:col>12</xdr:col>
      <xdr:colOff>859518</xdr:colOff>
      <xdr:row>848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909</xdr:row>
      <xdr:rowOff>0</xdr:rowOff>
    </xdr:from>
    <xdr:to>
      <xdr:col>12</xdr:col>
      <xdr:colOff>859516</xdr:colOff>
      <xdr:row>914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975</xdr:row>
      <xdr:rowOff>47625</xdr:rowOff>
    </xdr:from>
    <xdr:to>
      <xdr:col>12</xdr:col>
      <xdr:colOff>845909</xdr:colOff>
      <xdr:row>981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1042</xdr:row>
      <xdr:rowOff>18143</xdr:rowOff>
    </xdr:from>
    <xdr:to>
      <xdr:col>12</xdr:col>
      <xdr:colOff>843643</xdr:colOff>
      <xdr:row>1047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1109</xdr:row>
      <xdr:rowOff>18143</xdr:rowOff>
    </xdr:from>
    <xdr:to>
      <xdr:col>12</xdr:col>
      <xdr:colOff>857250</xdr:colOff>
      <xdr:row>1114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1175</xdr:row>
      <xdr:rowOff>15875</xdr:rowOff>
    </xdr:from>
    <xdr:to>
      <xdr:col>12</xdr:col>
      <xdr:colOff>830036</xdr:colOff>
      <xdr:row>1180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1241</xdr:row>
      <xdr:rowOff>27215</xdr:rowOff>
    </xdr:from>
    <xdr:to>
      <xdr:col>12</xdr:col>
      <xdr:colOff>859517</xdr:colOff>
      <xdr:row>1247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1307</xdr:row>
      <xdr:rowOff>31750</xdr:rowOff>
    </xdr:from>
    <xdr:to>
      <xdr:col>12</xdr:col>
      <xdr:colOff>832304</xdr:colOff>
      <xdr:row>1312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1373</xdr:row>
      <xdr:rowOff>20411</xdr:rowOff>
    </xdr:from>
    <xdr:to>
      <xdr:col>12</xdr:col>
      <xdr:colOff>857250</xdr:colOff>
      <xdr:row>1379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1439</xdr:row>
      <xdr:rowOff>31750</xdr:rowOff>
    </xdr:from>
    <xdr:to>
      <xdr:col>12</xdr:col>
      <xdr:colOff>832303</xdr:colOff>
      <xdr:row>1444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575</xdr:row>
      <xdr:rowOff>323850</xdr:rowOff>
    </xdr:from>
    <xdr:to>
      <xdr:col>12</xdr:col>
      <xdr:colOff>835477</xdr:colOff>
      <xdr:row>582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119</xdr:row>
      <xdr:rowOff>9525</xdr:rowOff>
    </xdr:from>
    <xdr:to>
      <xdr:col>12</xdr:col>
      <xdr:colOff>857250</xdr:colOff>
      <xdr:row>245</xdr:row>
      <xdr:rowOff>0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0745450"/>
          <a:ext cx="12430126" cy="20393025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1509</xdr:row>
      <xdr:rowOff>24651</xdr:rowOff>
    </xdr:from>
    <xdr:to>
      <xdr:col>12</xdr:col>
      <xdr:colOff>435230</xdr:colOff>
      <xdr:row>1521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1745</xdr:row>
      <xdr:rowOff>0</xdr:rowOff>
    </xdr:from>
    <xdr:to>
      <xdr:col>7</xdr:col>
      <xdr:colOff>367393</xdr:colOff>
      <xdr:row>1755</xdr:row>
      <xdr:rowOff>19050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1745</xdr:row>
      <xdr:rowOff>1</xdr:rowOff>
    </xdr:from>
    <xdr:to>
      <xdr:col>12</xdr:col>
      <xdr:colOff>533400</xdr:colOff>
      <xdr:row>1755</xdr:row>
      <xdr:rowOff>0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1783</xdr:row>
      <xdr:rowOff>2</xdr:rowOff>
    </xdr:from>
    <xdr:to>
      <xdr:col>12</xdr:col>
      <xdr:colOff>619125</xdr:colOff>
      <xdr:row>1792</xdr:row>
      <xdr:rowOff>285751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1783</xdr:row>
      <xdr:rowOff>0</xdr:rowOff>
    </xdr:from>
    <xdr:to>
      <xdr:col>7</xdr:col>
      <xdr:colOff>367393</xdr:colOff>
      <xdr:row>1792</xdr:row>
      <xdr:rowOff>285750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1</xdr:col>
      <xdr:colOff>1676399</xdr:colOff>
      <xdr:row>263</xdr:row>
      <xdr:rowOff>0</xdr:rowOff>
    </xdr:from>
    <xdr:to>
      <xdr:col>10</xdr:col>
      <xdr:colOff>981074</xdr:colOff>
      <xdr:row>285</xdr:row>
      <xdr:rowOff>9525</xdr:rowOff>
    </xdr:to>
    <xdr:graphicFrame macro="">
      <xdr:nvGraphicFramePr>
        <xdr:cNvPr id="195" name="Gráfico 19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288</xdr:row>
      <xdr:rowOff>314324</xdr:rowOff>
    </xdr:from>
    <xdr:to>
      <xdr:col>10</xdr:col>
      <xdr:colOff>971550</xdr:colOff>
      <xdr:row>310</xdr:row>
      <xdr:rowOff>304799</xdr:rowOff>
    </xdr:to>
    <xdr:graphicFrame macro="">
      <xdr:nvGraphicFramePr>
        <xdr:cNvPr id="198" name="Gráfico 19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0</xdr:colOff>
      <xdr:row>311</xdr:row>
      <xdr:rowOff>0</xdr:rowOff>
    </xdr:from>
    <xdr:to>
      <xdr:col>11</xdr:col>
      <xdr:colOff>9525</xdr:colOff>
      <xdr:row>328</xdr:row>
      <xdr:rowOff>295275</xdr:rowOff>
    </xdr:to>
    <xdr:graphicFrame macro="">
      <xdr:nvGraphicFramePr>
        <xdr:cNvPr id="199" name="Gráfico 198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0</xdr:colOff>
      <xdr:row>330</xdr:row>
      <xdr:rowOff>304800</xdr:rowOff>
    </xdr:from>
    <xdr:to>
      <xdr:col>10</xdr:col>
      <xdr:colOff>971550</xdr:colOff>
      <xdr:row>348</xdr:row>
      <xdr:rowOff>293461</xdr:rowOff>
    </xdr:to>
    <xdr:graphicFrame macro="">
      <xdr:nvGraphicFramePr>
        <xdr:cNvPr id="201" name="Gráfico 200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</xdr:col>
      <xdr:colOff>0</xdr:colOff>
      <xdr:row>460</xdr:row>
      <xdr:rowOff>0</xdr:rowOff>
    </xdr:from>
    <xdr:to>
      <xdr:col>11</xdr:col>
      <xdr:colOff>962025</xdr:colOff>
      <xdr:row>468</xdr:row>
      <xdr:rowOff>0</xdr:rowOff>
    </xdr:to>
    <xdr:graphicFrame macro="">
      <xdr:nvGraphicFramePr>
        <xdr:cNvPr id="202" name="Gráfico 20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524</xdr:row>
      <xdr:rowOff>0</xdr:rowOff>
    </xdr:from>
    <xdr:to>
      <xdr:col>12</xdr:col>
      <xdr:colOff>0</xdr:colOff>
      <xdr:row>531</xdr:row>
      <xdr:rowOff>304800</xdr:rowOff>
    </xdr:to>
    <xdr:graphicFrame macro="">
      <xdr:nvGraphicFramePr>
        <xdr:cNvPr id="203" name="Gráfico 20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659</xdr:row>
      <xdr:rowOff>0</xdr:rowOff>
    </xdr:from>
    <xdr:to>
      <xdr:col>11</xdr:col>
      <xdr:colOff>952500</xdr:colOff>
      <xdr:row>667</xdr:row>
      <xdr:rowOff>0</xdr:rowOff>
    </xdr:to>
    <xdr:graphicFrame macro="">
      <xdr:nvGraphicFramePr>
        <xdr:cNvPr id="204" name="Gráfico 20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685</xdr:row>
      <xdr:rowOff>0</xdr:rowOff>
    </xdr:from>
    <xdr:to>
      <xdr:col>11</xdr:col>
      <xdr:colOff>952500</xdr:colOff>
      <xdr:row>692</xdr:row>
      <xdr:rowOff>304800</xdr:rowOff>
    </xdr:to>
    <xdr:graphicFrame macro="">
      <xdr:nvGraphicFramePr>
        <xdr:cNvPr id="205" name="Gráfico 204">
          <a:extLst>
            <a:ext uri="{FF2B5EF4-FFF2-40B4-BE49-F238E27FC236}">
              <a16:creationId xmlns="" xmlns:a16="http://schemas.microsoft.com/office/drawing/2014/main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792</xdr:row>
      <xdr:rowOff>0</xdr:rowOff>
    </xdr:from>
    <xdr:to>
      <xdr:col>11</xdr:col>
      <xdr:colOff>952500</xdr:colOff>
      <xdr:row>800</xdr:row>
      <xdr:rowOff>1</xdr:rowOff>
    </xdr:to>
    <xdr:graphicFrame macro="">
      <xdr:nvGraphicFramePr>
        <xdr:cNvPr id="206" name="Gráfico 205">
          <a:extLst>
            <a:ext uri="{FF2B5EF4-FFF2-40B4-BE49-F238E27FC236}">
              <a16:creationId xmlns="" xmlns:a16="http://schemas.microsoft.com/office/drawing/2014/main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818</xdr:row>
      <xdr:rowOff>0</xdr:rowOff>
    </xdr:from>
    <xdr:to>
      <xdr:col>11</xdr:col>
      <xdr:colOff>952500</xdr:colOff>
      <xdr:row>825</xdr:row>
      <xdr:rowOff>304800</xdr:rowOff>
    </xdr:to>
    <xdr:graphicFrame macro="">
      <xdr:nvGraphicFramePr>
        <xdr:cNvPr id="207" name="Gráfico 206">
          <a:extLst>
            <a:ext uri="{FF2B5EF4-FFF2-40B4-BE49-F238E27FC236}">
              <a16:creationId xmlns="" xmlns:a16="http://schemas.microsoft.com/office/drawing/2014/main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925</xdr:row>
      <xdr:rowOff>0</xdr:rowOff>
    </xdr:from>
    <xdr:to>
      <xdr:col>11</xdr:col>
      <xdr:colOff>952500</xdr:colOff>
      <xdr:row>933</xdr:row>
      <xdr:rowOff>1</xdr:rowOff>
    </xdr:to>
    <xdr:graphicFrame macro="">
      <xdr:nvGraphicFramePr>
        <xdr:cNvPr id="208" name="Gráfico 207">
          <a:extLst>
            <a:ext uri="{FF2B5EF4-FFF2-40B4-BE49-F238E27FC236}">
              <a16:creationId xmlns="" xmlns:a16="http://schemas.microsoft.com/office/drawing/2014/main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951</xdr:row>
      <xdr:rowOff>0</xdr:rowOff>
    </xdr:from>
    <xdr:to>
      <xdr:col>11</xdr:col>
      <xdr:colOff>952500</xdr:colOff>
      <xdr:row>958</xdr:row>
      <xdr:rowOff>304800</xdr:rowOff>
    </xdr:to>
    <xdr:graphicFrame macro="">
      <xdr:nvGraphicFramePr>
        <xdr:cNvPr id="209" name="Gráfico 208">
          <a:extLst>
            <a:ext uri="{FF2B5EF4-FFF2-40B4-BE49-F238E27FC236}">
              <a16:creationId xmlns="" xmlns:a16="http://schemas.microsoft.com/office/drawing/2014/main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1058</xdr:row>
      <xdr:rowOff>0</xdr:rowOff>
    </xdr:from>
    <xdr:to>
      <xdr:col>12</xdr:col>
      <xdr:colOff>19050</xdr:colOff>
      <xdr:row>1066</xdr:row>
      <xdr:rowOff>1</xdr:rowOff>
    </xdr:to>
    <xdr:graphicFrame macro="">
      <xdr:nvGraphicFramePr>
        <xdr:cNvPr id="210" name="Gráfico 209">
          <a:extLst>
            <a:ext uri="{FF2B5EF4-FFF2-40B4-BE49-F238E27FC236}">
              <a16:creationId xmlns="" xmlns:a16="http://schemas.microsoft.com/office/drawing/2014/main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1084</xdr:row>
      <xdr:rowOff>0</xdr:rowOff>
    </xdr:from>
    <xdr:to>
      <xdr:col>11</xdr:col>
      <xdr:colOff>952500</xdr:colOff>
      <xdr:row>1091</xdr:row>
      <xdr:rowOff>304800</xdr:rowOff>
    </xdr:to>
    <xdr:graphicFrame macro="">
      <xdr:nvGraphicFramePr>
        <xdr:cNvPr id="211" name="Gráfico 210">
          <a:extLst>
            <a:ext uri="{FF2B5EF4-FFF2-40B4-BE49-F238E27FC236}">
              <a16:creationId xmlns="" xmlns:a16="http://schemas.microsoft.com/office/drawing/2014/main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1191</xdr:row>
      <xdr:rowOff>0</xdr:rowOff>
    </xdr:from>
    <xdr:to>
      <xdr:col>11</xdr:col>
      <xdr:colOff>952500</xdr:colOff>
      <xdr:row>1199</xdr:row>
      <xdr:rowOff>1</xdr:rowOff>
    </xdr:to>
    <xdr:graphicFrame macro="">
      <xdr:nvGraphicFramePr>
        <xdr:cNvPr id="212" name="Gráfico 211">
          <a:extLst>
            <a:ext uri="{FF2B5EF4-FFF2-40B4-BE49-F238E27FC236}">
              <a16:creationId xmlns="" xmlns:a16="http://schemas.microsoft.com/office/drawing/2014/main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11</xdr:col>
      <xdr:colOff>952500</xdr:colOff>
      <xdr:row>1224</xdr:row>
      <xdr:rowOff>304800</xdr:rowOff>
    </xdr:to>
    <xdr:graphicFrame macro="">
      <xdr:nvGraphicFramePr>
        <xdr:cNvPr id="213" name="Gráfico 212">
          <a:extLst>
            <a:ext uri="{FF2B5EF4-FFF2-40B4-BE49-F238E27FC236}">
              <a16:creationId xmlns="" xmlns:a16="http://schemas.microsoft.com/office/drawing/2014/main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1323</xdr:row>
      <xdr:rowOff>0</xdr:rowOff>
    </xdr:from>
    <xdr:to>
      <xdr:col>11</xdr:col>
      <xdr:colOff>952500</xdr:colOff>
      <xdr:row>1331</xdr:row>
      <xdr:rowOff>1</xdr:rowOff>
    </xdr:to>
    <xdr:graphicFrame macro="">
      <xdr:nvGraphicFramePr>
        <xdr:cNvPr id="214" name="Gráfico 213">
          <a:extLst>
            <a:ext uri="{FF2B5EF4-FFF2-40B4-BE49-F238E27FC236}">
              <a16:creationId xmlns="" xmlns:a16="http://schemas.microsoft.com/office/drawing/2014/main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1349</xdr:row>
      <xdr:rowOff>0</xdr:rowOff>
    </xdr:from>
    <xdr:to>
      <xdr:col>11</xdr:col>
      <xdr:colOff>952500</xdr:colOff>
      <xdr:row>1356</xdr:row>
      <xdr:rowOff>304800</xdr:rowOff>
    </xdr:to>
    <xdr:graphicFrame macro="">
      <xdr:nvGraphicFramePr>
        <xdr:cNvPr id="215" name="Gráfico 214">
          <a:extLst>
            <a:ext uri="{FF2B5EF4-FFF2-40B4-BE49-F238E27FC236}">
              <a16:creationId xmlns="" xmlns:a16="http://schemas.microsoft.com/office/drawing/2014/main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1455</xdr:row>
      <xdr:rowOff>0</xdr:rowOff>
    </xdr:from>
    <xdr:to>
      <xdr:col>11</xdr:col>
      <xdr:colOff>952500</xdr:colOff>
      <xdr:row>1463</xdr:row>
      <xdr:rowOff>1</xdr:rowOff>
    </xdr:to>
    <xdr:graphicFrame macro="">
      <xdr:nvGraphicFramePr>
        <xdr:cNvPr id="216" name="Gráfico 215">
          <a:extLst>
            <a:ext uri="{FF2B5EF4-FFF2-40B4-BE49-F238E27FC236}">
              <a16:creationId xmlns="" xmlns:a16="http://schemas.microsoft.com/office/drawing/2014/main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1481</xdr:row>
      <xdr:rowOff>0</xdr:rowOff>
    </xdr:from>
    <xdr:to>
      <xdr:col>11</xdr:col>
      <xdr:colOff>952500</xdr:colOff>
      <xdr:row>1488</xdr:row>
      <xdr:rowOff>304800</xdr:rowOff>
    </xdr:to>
    <xdr:graphicFrame macro="">
      <xdr:nvGraphicFramePr>
        <xdr:cNvPr id="217" name="Gráfico 216">
          <a:extLst>
            <a:ext uri="{FF2B5EF4-FFF2-40B4-BE49-F238E27FC236}">
              <a16:creationId xmlns="" xmlns:a16="http://schemas.microsoft.com/office/drawing/2014/main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1/4.-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RIL 2021"/>
      <sheetName val="Hoja1"/>
    </sheetNames>
    <sheetDataSet>
      <sheetData sheetId="0"/>
      <sheetData sheetId="1">
        <row r="3">
          <cell r="A3" t="str">
            <v>Melilla</v>
          </cell>
          <cell r="B3">
            <v>2.5260978576889E-4</v>
          </cell>
        </row>
        <row r="4">
          <cell r="A4" t="str">
            <v>Ceuta</v>
          </cell>
          <cell r="B4">
            <v>4.9950242203449001E-4</v>
          </cell>
        </row>
        <row r="5">
          <cell r="A5" t="str">
            <v>Canarias</v>
          </cell>
          <cell r="B5">
            <v>3.0860204303592002E-3</v>
          </cell>
        </row>
        <row r="6">
          <cell r="A6" t="str">
            <v>Baleares (Islas)</v>
          </cell>
          <cell r="B6">
            <v>3.7023274169658E-3</v>
          </cell>
        </row>
        <row r="7">
          <cell r="A7" t="str">
            <v>Murcia (Región de)</v>
          </cell>
          <cell r="B7">
            <v>7.4182099272774001E-3</v>
          </cell>
        </row>
        <row r="8">
          <cell r="A8" t="str">
            <v>Rioja (La)</v>
          </cell>
          <cell r="B8">
            <v>7.6590204159928E-3</v>
          </cell>
        </row>
        <row r="9">
          <cell r="A9" t="str">
            <v>Navarra (Comunidad Foral de)</v>
          </cell>
          <cell r="B9">
            <v>1.1722192513515001E-2</v>
          </cell>
        </row>
        <row r="10">
          <cell r="A10" t="str">
            <v>Extremadura</v>
          </cell>
          <cell r="B10">
            <v>1.4113139032764E-2</v>
          </cell>
        </row>
        <row r="11">
          <cell r="A11" t="str">
            <v>Aragón</v>
          </cell>
          <cell r="B11">
            <v>1.7466196185913999E-2</v>
          </cell>
        </row>
        <row r="12">
          <cell r="A12" t="str">
            <v>Cantabria</v>
          </cell>
          <cell r="B12">
            <v>1.9283341557465999E-2</v>
          </cell>
        </row>
        <row r="13">
          <cell r="A13" t="str">
            <v>Castilla - La Mancha</v>
          </cell>
          <cell r="B13">
            <v>2.0071995086331E-2</v>
          </cell>
        </row>
        <row r="14">
          <cell r="A14" t="str">
            <v>País Vasco</v>
          </cell>
          <cell r="B14">
            <v>2.7295188805922001E-2</v>
          </cell>
        </row>
        <row r="15">
          <cell r="A15" t="str">
            <v>Asturias (Principado de)</v>
          </cell>
          <cell r="B15">
            <v>3.1090526720465E-2</v>
          </cell>
        </row>
        <row r="16">
          <cell r="A16" t="str">
            <v>Comunidad Valenciana</v>
          </cell>
          <cell r="B16">
            <v>3.2224283307955001E-2</v>
          </cell>
        </row>
        <row r="17">
          <cell r="A17" t="str">
            <v>Andalucía</v>
          </cell>
          <cell r="B17">
            <v>3.7491182637523997E-2</v>
          </cell>
        </row>
        <row r="18">
          <cell r="A18" t="str">
            <v>Cataluña</v>
          </cell>
          <cell r="B18">
            <v>3.8928672955236998E-2</v>
          </cell>
        </row>
        <row r="19">
          <cell r="A19" t="str">
            <v>Galicia</v>
          </cell>
          <cell r="B19">
            <v>6.2592281690753995E-2</v>
          </cell>
        </row>
        <row r="20">
          <cell r="A20" t="str">
            <v>Madrid (Comunidad de)</v>
          </cell>
          <cell r="B20">
            <v>0.13233614656010001</v>
          </cell>
        </row>
        <row r="21">
          <cell r="A21" t="str">
            <v>Castilla y León</v>
          </cell>
          <cell r="B21">
            <v>0.53276716254765</v>
          </cell>
        </row>
        <row r="25">
          <cell r="A25" t="str">
            <v>Melilla</v>
          </cell>
          <cell r="B25">
            <v>4.1423436583858998E-4</v>
          </cell>
        </row>
        <row r="26">
          <cell r="A26" t="str">
            <v>Ceuta</v>
          </cell>
          <cell r="B26">
            <v>4.7855530844349002E-4</v>
          </cell>
        </row>
        <row r="27">
          <cell r="A27" t="str">
            <v>Canarias</v>
          </cell>
          <cell r="B27">
            <v>3.3636490693677002E-3</v>
          </cell>
        </row>
        <row r="28">
          <cell r="A28" t="str">
            <v>Baleares (Islas)</v>
          </cell>
          <cell r="B28">
            <v>3.5725497590467E-3</v>
          </cell>
        </row>
        <row r="29">
          <cell r="A29" t="str">
            <v>Murcia (Región de)</v>
          </cell>
          <cell r="B29">
            <v>7.1792552229815003E-3</v>
          </cell>
        </row>
        <row r="30">
          <cell r="A30" t="str">
            <v>Rioja (La)</v>
          </cell>
          <cell r="B30">
            <v>8.0134295758348996E-3</v>
          </cell>
        </row>
        <row r="31">
          <cell r="A31" t="str">
            <v>Navarra (Comunidad Foral de)</v>
          </cell>
          <cell r="B31">
            <v>1.3900672357375E-2</v>
          </cell>
        </row>
        <row r="32">
          <cell r="A32" t="str">
            <v>Extremadura</v>
          </cell>
          <cell r="B32">
            <v>1.7213931775862001E-2</v>
          </cell>
        </row>
        <row r="33">
          <cell r="A33" t="str">
            <v>Aragón</v>
          </cell>
          <cell r="B33">
            <v>1.8133581081950002E-2</v>
          </cell>
        </row>
        <row r="34">
          <cell r="A34" t="str">
            <v>Cantabria</v>
          </cell>
          <cell r="B34">
            <v>2.2104670080607999E-2</v>
          </cell>
        </row>
        <row r="35">
          <cell r="A35" t="str">
            <v>Castilla - La Mancha</v>
          </cell>
          <cell r="B35">
            <v>2.7699845875207001E-2</v>
          </cell>
        </row>
        <row r="36">
          <cell r="A36" t="str">
            <v>País Vasco</v>
          </cell>
          <cell r="B36">
            <v>3.3805777460921997E-2</v>
          </cell>
        </row>
        <row r="37">
          <cell r="A37" t="str">
            <v>Comunidad Valenciana</v>
          </cell>
          <cell r="B37">
            <v>3.5736948844188002E-2</v>
          </cell>
        </row>
        <row r="38">
          <cell r="A38" t="str">
            <v>Asturias (Principado de)</v>
          </cell>
          <cell r="B38">
            <v>3.6259998795190998E-2</v>
          </cell>
        </row>
        <row r="39">
          <cell r="A39" t="str">
            <v>Andalucía</v>
          </cell>
          <cell r="B39">
            <v>3.9731295784612999E-2</v>
          </cell>
        </row>
        <row r="40">
          <cell r="A40" t="str">
            <v>Cataluña</v>
          </cell>
          <cell r="B40">
            <v>4.6013093340298003E-2</v>
          </cell>
        </row>
        <row r="41">
          <cell r="A41" t="str">
            <v>Galicia</v>
          </cell>
          <cell r="B41">
            <v>7.0064096445484003E-2</v>
          </cell>
        </row>
        <row r="42">
          <cell r="A42" t="str">
            <v>Madrid (Comunidad de)</v>
          </cell>
          <cell r="B42">
            <v>0.15869688827150999</v>
          </cell>
        </row>
        <row r="43">
          <cell r="A43" t="str">
            <v>Castilla y León</v>
          </cell>
          <cell r="B43">
            <v>0.45761752658527999</v>
          </cell>
        </row>
        <row r="47">
          <cell r="A47" t="str">
            <v>Resto de América</v>
          </cell>
          <cell r="B47">
            <v>6.7203715957496996E-2</v>
          </cell>
        </row>
        <row r="48">
          <cell r="A48" t="str">
            <v>Resto del mundo</v>
          </cell>
          <cell r="B48">
            <v>5.2190148705218001E-2</v>
          </cell>
        </row>
        <row r="49">
          <cell r="A49" t="str">
            <v>Resto de Europa</v>
          </cell>
          <cell r="B49">
            <v>0.12641839998505999</v>
          </cell>
        </row>
        <row r="50">
          <cell r="A50" t="str">
            <v>Canadá</v>
          </cell>
          <cell r="B50">
            <v>1.7718074975982001E-3</v>
          </cell>
        </row>
        <row r="51">
          <cell r="A51" t="str">
            <v>Japón</v>
          </cell>
          <cell r="B51">
            <v>4.4475952925991996E-3</v>
          </cell>
        </row>
        <row r="52">
          <cell r="A52" t="str">
            <v>Brasil</v>
          </cell>
          <cell r="B52">
            <v>7.6212907270994E-3</v>
          </cell>
        </row>
        <row r="53">
          <cell r="A53" t="str">
            <v>Méjico</v>
          </cell>
          <cell r="B53">
            <v>8.8198843716180003E-3</v>
          </cell>
        </row>
        <row r="54">
          <cell r="A54" t="str">
            <v>EEUU</v>
          </cell>
          <cell r="B54">
            <v>1.4379149186539E-2</v>
          </cell>
        </row>
        <row r="55">
          <cell r="A55" t="str">
            <v>China</v>
          </cell>
          <cell r="B55">
            <v>2.5728794942556001E-2</v>
          </cell>
        </row>
        <row r="56">
          <cell r="A56" t="str">
            <v>Italia</v>
          </cell>
          <cell r="B56">
            <v>5.7716145791683E-2</v>
          </cell>
        </row>
        <row r="57">
          <cell r="A57" t="str">
            <v>Alemania</v>
          </cell>
          <cell r="B57">
            <v>7.5416220652671007E-2</v>
          </cell>
        </row>
        <row r="58">
          <cell r="A58" t="str">
            <v>Reino Unido</v>
          </cell>
          <cell r="B58">
            <v>8.2525750148582003E-2</v>
          </cell>
        </row>
        <row r="59">
          <cell r="A59" t="str">
            <v>Benelux (Bélgica, Holanda y Luxemburgo)</v>
          </cell>
          <cell r="B59">
            <v>9.1640687360570003E-2</v>
          </cell>
        </row>
        <row r="60">
          <cell r="A60" t="str">
            <v>Francia</v>
          </cell>
          <cell r="B60">
            <v>0.18934624786170001</v>
          </cell>
        </row>
        <row r="61">
          <cell r="A61" t="str">
            <v>Portugal</v>
          </cell>
          <cell r="B61">
            <v>0.19477416151901</v>
          </cell>
        </row>
        <row r="65">
          <cell r="A65" t="str">
            <v>Resto de América</v>
          </cell>
          <cell r="B65">
            <v>6.7714017339019994E-2</v>
          </cell>
        </row>
        <row r="66">
          <cell r="A66" t="str">
            <v>Resto del mundo</v>
          </cell>
          <cell r="B66">
            <v>5.1375005778075002E-2</v>
          </cell>
        </row>
        <row r="67">
          <cell r="A67" t="str">
            <v>Resto de Europa</v>
          </cell>
          <cell r="B67">
            <v>0.11958946434261999</v>
          </cell>
        </row>
        <row r="68">
          <cell r="A68" t="str">
            <v>Canadá</v>
          </cell>
          <cell r="B68">
            <v>3.6718772401201001E-3</v>
          </cell>
        </row>
        <row r="69">
          <cell r="A69" t="str">
            <v>Japón</v>
          </cell>
          <cell r="B69">
            <v>3.9614570013786999E-3</v>
          </cell>
        </row>
        <row r="70">
          <cell r="A70" t="str">
            <v>Brasil</v>
          </cell>
          <cell r="B70">
            <v>8.0697319493708997E-3</v>
          </cell>
        </row>
        <row r="71">
          <cell r="A71" t="str">
            <v>Méjico</v>
          </cell>
          <cell r="B71">
            <v>8.2558293249055999E-3</v>
          </cell>
        </row>
        <row r="72">
          <cell r="A72" t="str">
            <v>EEUU</v>
          </cell>
          <cell r="B72">
            <v>1.4446487986655E-2</v>
          </cell>
        </row>
        <row r="73">
          <cell r="A73" t="str">
            <v>China</v>
          </cell>
          <cell r="B73">
            <v>1.4992924218086999E-2</v>
          </cell>
        </row>
        <row r="74">
          <cell r="A74" t="str">
            <v>Italia</v>
          </cell>
          <cell r="B74">
            <v>5.7467029004251997E-2</v>
          </cell>
        </row>
        <row r="75">
          <cell r="A75" t="str">
            <v>Alemania</v>
          </cell>
          <cell r="B75">
            <v>6.9978550714966004E-2</v>
          </cell>
        </row>
        <row r="76">
          <cell r="A76" t="str">
            <v>Benelux (Bélgica, Holanda y Luxemburgo)</v>
          </cell>
          <cell r="B76">
            <v>7.2772791966756997E-2</v>
          </cell>
        </row>
        <row r="77">
          <cell r="A77" t="str">
            <v>Reino Unido</v>
          </cell>
          <cell r="B77">
            <v>9.2540516931824995E-2</v>
          </cell>
        </row>
        <row r="78">
          <cell r="A78" t="str">
            <v>Francia</v>
          </cell>
          <cell r="B78">
            <v>0.19680190320855001</v>
          </cell>
        </row>
        <row r="79">
          <cell r="A79" t="str">
            <v>Portugal</v>
          </cell>
          <cell r="B79">
            <v>0.21836241299341999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2020</v>
          </cell>
          <cell r="B83">
            <v>440226</v>
          </cell>
          <cell r="C83">
            <v>530752</v>
          </cell>
          <cell r="D83">
            <v>223135</v>
          </cell>
          <cell r="E83">
            <v>0</v>
          </cell>
          <cell r="F83">
            <v>12656</v>
          </cell>
          <cell r="G83">
            <v>96672</v>
          </cell>
          <cell r="H83">
            <v>437556</v>
          </cell>
          <cell r="I83">
            <v>516707</v>
          </cell>
          <cell r="J83">
            <v>292947</v>
          </cell>
          <cell r="K83">
            <v>205905</v>
          </cell>
          <cell r="L83">
            <v>88453</v>
          </cell>
          <cell r="M83">
            <v>79551</v>
          </cell>
        </row>
        <row r="84">
          <cell r="A84" t="str">
            <v>AÑO 2021</v>
          </cell>
          <cell r="B84">
            <v>57114</v>
          </cell>
          <cell r="C84">
            <v>67786</v>
          </cell>
          <cell r="D84">
            <v>136280</v>
          </cell>
          <cell r="E84">
            <v>157426</v>
          </cell>
          <cell r="F84"/>
          <cell r="G84"/>
          <cell r="H84"/>
          <cell r="I84"/>
          <cell r="J84"/>
          <cell r="K84"/>
          <cell r="L84"/>
          <cell r="M84"/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2020</v>
          </cell>
          <cell r="B88">
            <v>721404</v>
          </cell>
          <cell r="C88">
            <v>852942</v>
          </cell>
          <cell r="D88">
            <v>377922</v>
          </cell>
          <cell r="E88">
            <v>0</v>
          </cell>
          <cell r="F88">
            <v>40337</v>
          </cell>
          <cell r="G88">
            <v>185143</v>
          </cell>
          <cell r="H88">
            <v>870779</v>
          </cell>
          <cell r="I88">
            <v>1149010</v>
          </cell>
          <cell r="J88">
            <v>490417</v>
          </cell>
          <cell r="K88">
            <v>332813</v>
          </cell>
          <cell r="L88">
            <v>160643</v>
          </cell>
          <cell r="M88">
            <v>144045</v>
          </cell>
        </row>
        <row r="89">
          <cell r="A89" t="str">
            <v>AÑO 2021</v>
          </cell>
          <cell r="B89">
            <v>114795</v>
          </cell>
          <cell r="C89">
            <v>129060</v>
          </cell>
          <cell r="D89">
            <v>230578</v>
          </cell>
          <cell r="E89">
            <v>283640</v>
          </cell>
          <cell r="F89"/>
          <cell r="G89"/>
          <cell r="H89"/>
          <cell r="I89"/>
          <cell r="J89"/>
          <cell r="K89"/>
          <cell r="L89"/>
          <cell r="M89"/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2020</v>
          </cell>
          <cell r="B95">
            <v>338158</v>
          </cell>
          <cell r="C95">
            <v>395133</v>
          </cell>
          <cell r="D95">
            <v>163990</v>
          </cell>
          <cell r="E95">
            <v>0</v>
          </cell>
          <cell r="F95">
            <v>10559</v>
          </cell>
          <cell r="G95">
            <v>65355</v>
          </cell>
          <cell r="H95">
            <v>273321</v>
          </cell>
          <cell r="I95">
            <v>333403</v>
          </cell>
          <cell r="J95">
            <v>209731</v>
          </cell>
          <cell r="K95">
            <v>164809</v>
          </cell>
          <cell r="L95">
            <v>73473</v>
          </cell>
          <cell r="M95">
            <v>64933</v>
          </cell>
        </row>
        <row r="96">
          <cell r="A96" t="str">
            <v>AÑO 2021</v>
          </cell>
          <cell r="B96">
            <v>45926</v>
          </cell>
          <cell r="C96">
            <v>58712</v>
          </cell>
          <cell r="D96">
            <v>112028</v>
          </cell>
          <cell r="E96">
            <v>123418</v>
          </cell>
          <cell r="F96"/>
          <cell r="G96"/>
          <cell r="H96"/>
          <cell r="I96"/>
          <cell r="J96"/>
          <cell r="K96"/>
          <cell r="L96"/>
          <cell r="M96"/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2020</v>
          </cell>
          <cell r="B100">
            <v>535902</v>
          </cell>
          <cell r="C100">
            <v>607166</v>
          </cell>
          <cell r="D100">
            <v>268143</v>
          </cell>
          <cell r="E100">
            <v>0</v>
          </cell>
          <cell r="F100">
            <v>30083</v>
          </cell>
          <cell r="G100">
            <v>115777</v>
          </cell>
          <cell r="H100">
            <v>435343</v>
          </cell>
          <cell r="I100">
            <v>563996</v>
          </cell>
          <cell r="J100">
            <v>321495</v>
          </cell>
          <cell r="K100">
            <v>254237</v>
          </cell>
          <cell r="L100">
            <v>128476</v>
          </cell>
          <cell r="M100">
            <v>107560</v>
          </cell>
        </row>
        <row r="101">
          <cell r="A101" t="str">
            <v>AÑO 2021</v>
          </cell>
          <cell r="B101">
            <v>86247</v>
          </cell>
          <cell r="C101">
            <v>103742</v>
          </cell>
          <cell r="D101">
            <v>174988</v>
          </cell>
          <cell r="E101">
            <v>201934</v>
          </cell>
          <cell r="F101"/>
          <cell r="G101"/>
          <cell r="H101"/>
          <cell r="I101"/>
          <cell r="J101"/>
          <cell r="K101"/>
          <cell r="L101"/>
          <cell r="M101"/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2020</v>
          </cell>
          <cell r="B107">
            <v>8437</v>
          </cell>
          <cell r="C107">
            <v>9817</v>
          </cell>
          <cell r="D107">
            <v>7419</v>
          </cell>
          <cell r="E107">
            <v>0</v>
          </cell>
          <cell r="F107">
            <v>293</v>
          </cell>
          <cell r="G107">
            <v>1778</v>
          </cell>
          <cell r="H107">
            <v>7603</v>
          </cell>
          <cell r="I107">
            <v>8963</v>
          </cell>
          <cell r="J107">
            <v>7161</v>
          </cell>
          <cell r="K107">
            <v>3788</v>
          </cell>
          <cell r="L107">
            <v>1526</v>
          </cell>
          <cell r="M107">
            <v>1238</v>
          </cell>
        </row>
        <row r="108">
          <cell r="A108" t="str">
            <v>AÑO 2021</v>
          </cell>
          <cell r="B108">
            <v>1269</v>
          </cell>
          <cell r="C108">
            <v>1156</v>
          </cell>
          <cell r="D108">
            <v>1818</v>
          </cell>
          <cell r="E108">
            <v>2455</v>
          </cell>
          <cell r="F108"/>
          <cell r="G108"/>
          <cell r="H108"/>
          <cell r="I108"/>
          <cell r="J108"/>
          <cell r="K108"/>
          <cell r="L108"/>
          <cell r="M108"/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2020</v>
          </cell>
          <cell r="B112">
            <v>24298</v>
          </cell>
          <cell r="C112">
            <v>22084</v>
          </cell>
          <cell r="D112">
            <v>14336</v>
          </cell>
          <cell r="E112">
            <v>0</v>
          </cell>
          <cell r="F112">
            <v>3069</v>
          </cell>
          <cell r="G112">
            <v>5579</v>
          </cell>
          <cell r="H112">
            <v>14008</v>
          </cell>
          <cell r="I112">
            <v>16246</v>
          </cell>
          <cell r="J112">
            <v>13676</v>
          </cell>
          <cell r="K112">
            <v>7648</v>
          </cell>
          <cell r="L112">
            <v>4331</v>
          </cell>
          <cell r="M112">
            <v>3669</v>
          </cell>
        </row>
        <row r="113">
          <cell r="A113" t="str">
            <v>AÑO 2021</v>
          </cell>
          <cell r="B113">
            <v>3268</v>
          </cell>
          <cell r="C113">
            <v>3345</v>
          </cell>
          <cell r="D113">
            <v>6429</v>
          </cell>
          <cell r="E113">
            <v>6123</v>
          </cell>
          <cell r="F113"/>
          <cell r="G113"/>
          <cell r="H113"/>
          <cell r="I113"/>
          <cell r="J113"/>
          <cell r="K113"/>
          <cell r="L113"/>
          <cell r="M113"/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2020</v>
          </cell>
          <cell r="B120">
            <v>49718</v>
          </cell>
          <cell r="C120">
            <v>66943</v>
          </cell>
          <cell r="D120">
            <v>23099</v>
          </cell>
          <cell r="E120">
            <v>0</v>
          </cell>
          <cell r="F120">
            <v>648</v>
          </cell>
          <cell r="G120">
            <v>11081</v>
          </cell>
          <cell r="H120">
            <v>73573</v>
          </cell>
          <cell r="I120">
            <v>81225</v>
          </cell>
          <cell r="J120">
            <v>39769</v>
          </cell>
          <cell r="K120">
            <v>21047</v>
          </cell>
          <cell r="L120">
            <v>5014</v>
          </cell>
          <cell r="M120">
            <v>7312</v>
          </cell>
        </row>
        <row r="121">
          <cell r="A121" t="str">
            <v>AÑO 2021</v>
          </cell>
          <cell r="B121">
            <v>3374</v>
          </cell>
          <cell r="C121">
            <v>3513</v>
          </cell>
          <cell r="D121">
            <v>11511</v>
          </cell>
          <cell r="E121">
            <v>15359</v>
          </cell>
          <cell r="F121"/>
          <cell r="G121"/>
          <cell r="H121"/>
          <cell r="I121"/>
          <cell r="J121"/>
          <cell r="K121"/>
          <cell r="L121"/>
          <cell r="M121"/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2020</v>
          </cell>
          <cell r="B125">
            <v>82408</v>
          </cell>
          <cell r="C125">
            <v>115350</v>
          </cell>
          <cell r="D125">
            <v>37658</v>
          </cell>
          <cell r="E125">
            <v>0</v>
          </cell>
          <cell r="F125">
            <v>1812</v>
          </cell>
          <cell r="G125">
            <v>23157</v>
          </cell>
          <cell r="H125">
            <v>199755</v>
          </cell>
          <cell r="I125">
            <v>283744</v>
          </cell>
          <cell r="J125">
            <v>78812</v>
          </cell>
          <cell r="K125">
            <v>39101</v>
          </cell>
          <cell r="L125">
            <v>8388</v>
          </cell>
          <cell r="M125">
            <v>14158</v>
          </cell>
        </row>
        <row r="126">
          <cell r="A126" t="str">
            <v>AÑO 2021</v>
          </cell>
          <cell r="B126">
            <v>7649</v>
          </cell>
          <cell r="C126">
            <v>8259</v>
          </cell>
          <cell r="D126">
            <v>23235</v>
          </cell>
          <cell r="E126">
            <v>30482</v>
          </cell>
          <cell r="F126"/>
          <cell r="G126"/>
          <cell r="H126"/>
          <cell r="I126"/>
          <cell r="J126"/>
          <cell r="K126"/>
          <cell r="L126"/>
          <cell r="M126"/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2020</v>
          </cell>
          <cell r="B132">
            <v>5028</v>
          </cell>
          <cell r="C132">
            <v>5147</v>
          </cell>
          <cell r="D132">
            <v>3707</v>
          </cell>
          <cell r="E132">
            <v>0</v>
          </cell>
          <cell r="F132">
            <v>124</v>
          </cell>
          <cell r="G132">
            <v>6699</v>
          </cell>
          <cell r="H132">
            <v>37894</v>
          </cell>
          <cell r="I132">
            <v>44784</v>
          </cell>
          <cell r="J132">
            <v>12040</v>
          </cell>
          <cell r="K132">
            <v>2719</v>
          </cell>
          <cell r="L132">
            <v>513</v>
          </cell>
          <cell r="M132">
            <v>124</v>
          </cell>
        </row>
        <row r="133">
          <cell r="A133" t="str">
            <v>AÑO 2021</v>
          </cell>
          <cell r="B133">
            <v>42</v>
          </cell>
          <cell r="C133">
            <v>127</v>
          </cell>
          <cell r="D133">
            <v>2213</v>
          </cell>
          <cell r="E133">
            <v>2549</v>
          </cell>
          <cell r="F133"/>
          <cell r="G133"/>
          <cell r="H133"/>
          <cell r="I133"/>
          <cell r="J133"/>
          <cell r="K133"/>
          <cell r="L133"/>
          <cell r="M133"/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2020</v>
          </cell>
          <cell r="B137">
            <v>6116</v>
          </cell>
          <cell r="C137">
            <v>8733</v>
          </cell>
          <cell r="D137">
            <v>5803</v>
          </cell>
          <cell r="E137">
            <v>0</v>
          </cell>
          <cell r="F137">
            <v>238</v>
          </cell>
          <cell r="G137">
            <v>14218</v>
          </cell>
          <cell r="H137">
            <v>107218</v>
          </cell>
          <cell r="I137">
            <v>150261</v>
          </cell>
          <cell r="J137">
            <v>23411</v>
          </cell>
          <cell r="K137">
            <v>4891</v>
          </cell>
          <cell r="L137">
            <v>915</v>
          </cell>
          <cell r="M137">
            <v>195</v>
          </cell>
        </row>
        <row r="138">
          <cell r="A138" t="str">
            <v>AÑO 2021</v>
          </cell>
          <cell r="B138">
            <v>70</v>
          </cell>
          <cell r="C138">
            <v>210</v>
          </cell>
          <cell r="D138">
            <v>3837</v>
          </cell>
          <cell r="E138">
            <v>6500</v>
          </cell>
          <cell r="F138"/>
          <cell r="G138"/>
          <cell r="H138"/>
          <cell r="I138"/>
          <cell r="J138"/>
          <cell r="K138"/>
          <cell r="L138"/>
          <cell r="M138"/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2020</v>
          </cell>
          <cell r="B144">
            <v>4663</v>
          </cell>
          <cell r="C144">
            <v>5508</v>
          </cell>
          <cell r="D144">
            <v>2957</v>
          </cell>
          <cell r="E144">
            <v>0</v>
          </cell>
          <cell r="F144">
            <v>0</v>
          </cell>
          <cell r="G144">
            <v>281</v>
          </cell>
          <cell r="H144">
            <v>9577</v>
          </cell>
          <cell r="I144">
            <v>7719</v>
          </cell>
          <cell r="J144">
            <v>5033</v>
          </cell>
          <cell r="K144">
            <v>2605</v>
          </cell>
          <cell r="L144">
            <v>530</v>
          </cell>
          <cell r="M144">
            <v>146</v>
          </cell>
        </row>
        <row r="145">
          <cell r="A145" t="str">
            <v>AÑO 2021</v>
          </cell>
          <cell r="B145">
            <v>55</v>
          </cell>
          <cell r="C145">
            <v>54</v>
          </cell>
          <cell r="D145">
            <v>273</v>
          </cell>
          <cell r="E145">
            <v>707</v>
          </cell>
          <cell r="F145"/>
          <cell r="G145"/>
          <cell r="H145"/>
          <cell r="I145"/>
          <cell r="J145"/>
          <cell r="K145"/>
          <cell r="L145"/>
          <cell r="M145"/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2020</v>
          </cell>
          <cell r="B149">
            <v>8108</v>
          </cell>
          <cell r="C149">
            <v>10625</v>
          </cell>
          <cell r="D149">
            <v>4036</v>
          </cell>
          <cell r="E149">
            <v>0</v>
          </cell>
          <cell r="F149">
            <v>0</v>
          </cell>
          <cell r="G149">
            <v>1008</v>
          </cell>
          <cell r="H149">
            <v>15201</v>
          </cell>
          <cell r="I149">
            <v>10398</v>
          </cell>
          <cell r="J149">
            <v>7198</v>
          </cell>
          <cell r="K149">
            <v>3494</v>
          </cell>
          <cell r="L149">
            <v>806</v>
          </cell>
          <cell r="M149">
            <v>468</v>
          </cell>
        </row>
        <row r="150">
          <cell r="A150" t="str">
            <v>AÑO 2021</v>
          </cell>
          <cell r="B150">
            <v>207</v>
          </cell>
          <cell r="C150">
            <v>227</v>
          </cell>
          <cell r="D150">
            <v>534</v>
          </cell>
          <cell r="E150">
            <v>1562</v>
          </cell>
          <cell r="F150"/>
          <cell r="G150"/>
          <cell r="H150"/>
          <cell r="I150"/>
          <cell r="J150"/>
          <cell r="K150"/>
          <cell r="L150"/>
          <cell r="M150"/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2020</v>
          </cell>
          <cell r="B157">
            <v>22801</v>
          </cell>
          <cell r="C157">
            <v>31044</v>
          </cell>
          <cell r="D157">
            <v>11837</v>
          </cell>
          <cell r="E157">
            <v>0</v>
          </cell>
          <cell r="F157">
            <v>659</v>
          </cell>
          <cell r="G157">
            <v>8557</v>
          </cell>
          <cell r="H157">
            <v>22301</v>
          </cell>
          <cell r="I157">
            <v>24477</v>
          </cell>
          <cell r="J157">
            <v>9427</v>
          </cell>
          <cell r="K157">
            <v>5097</v>
          </cell>
          <cell r="L157">
            <v>2763</v>
          </cell>
          <cell r="M157">
            <v>3013</v>
          </cell>
        </row>
        <row r="158">
          <cell r="A158" t="str">
            <v>AÑO 2021</v>
          </cell>
          <cell r="B158">
            <v>2517</v>
          </cell>
          <cell r="C158">
            <v>1512</v>
          </cell>
          <cell r="D158">
            <v>2778</v>
          </cell>
          <cell r="E158">
            <v>5510</v>
          </cell>
          <cell r="F158"/>
          <cell r="G158"/>
          <cell r="H158"/>
          <cell r="I158"/>
          <cell r="J158"/>
          <cell r="K158"/>
          <cell r="L158"/>
          <cell r="M158"/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2020</v>
          </cell>
          <cell r="B162">
            <v>40173</v>
          </cell>
          <cell r="C162">
            <v>55206</v>
          </cell>
          <cell r="D162">
            <v>24151</v>
          </cell>
          <cell r="E162">
            <v>0</v>
          </cell>
          <cell r="F162">
            <v>3546</v>
          </cell>
          <cell r="G162">
            <v>18482</v>
          </cell>
          <cell r="H162">
            <v>59901</v>
          </cell>
          <cell r="I162">
            <v>74375</v>
          </cell>
          <cell r="J162">
            <v>24213</v>
          </cell>
          <cell r="K162">
            <v>10631</v>
          </cell>
          <cell r="L162">
            <v>7539</v>
          </cell>
          <cell r="M162">
            <v>10879</v>
          </cell>
        </row>
        <row r="163">
          <cell r="A163" t="str">
            <v>AÑO 2021</v>
          </cell>
          <cell r="B163">
            <v>8204</v>
          </cell>
          <cell r="C163">
            <v>6874</v>
          </cell>
          <cell r="D163">
            <v>8246</v>
          </cell>
          <cell r="E163">
            <v>16970</v>
          </cell>
          <cell r="F163"/>
          <cell r="G163"/>
          <cell r="H163"/>
          <cell r="I163"/>
          <cell r="J163"/>
          <cell r="K163"/>
          <cell r="L163"/>
          <cell r="M163"/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2020</v>
          </cell>
          <cell r="B169">
            <v>11421</v>
          </cell>
          <cell r="C169">
            <v>17160</v>
          </cell>
          <cell r="D169">
            <v>10126</v>
          </cell>
          <cell r="E169">
            <v>0</v>
          </cell>
          <cell r="F169">
            <v>373</v>
          </cell>
          <cell r="G169">
            <v>2921</v>
          </cell>
          <cell r="H169">
            <v>13287</v>
          </cell>
          <cell r="I169">
            <v>16136</v>
          </cell>
          <cell r="J169">
            <v>9786</v>
          </cell>
          <cell r="K169">
            <v>5840</v>
          </cell>
          <cell r="L169">
            <v>4634</v>
          </cell>
          <cell r="M169">
            <v>2785</v>
          </cell>
        </row>
        <row r="170">
          <cell r="A170" t="str">
            <v>AÑO 2021</v>
          </cell>
          <cell r="B170">
            <v>3931</v>
          </cell>
          <cell r="C170">
            <v>2712</v>
          </cell>
          <cell r="D170">
            <v>5659</v>
          </cell>
          <cell r="E170">
            <v>7428</v>
          </cell>
          <cell r="F170"/>
          <cell r="G170"/>
          <cell r="H170"/>
          <cell r="I170"/>
          <cell r="J170"/>
          <cell r="K170"/>
          <cell r="L170"/>
          <cell r="M170"/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2020</v>
          </cell>
          <cell r="B174">
            <v>24399</v>
          </cell>
          <cell r="C174">
            <v>33778</v>
          </cell>
          <cell r="D174">
            <v>23795</v>
          </cell>
          <cell r="E174">
            <v>0</v>
          </cell>
          <cell r="F174">
            <v>1589</v>
          </cell>
          <cell r="G174">
            <v>6922</v>
          </cell>
          <cell r="H174">
            <v>39353</v>
          </cell>
          <cell r="I174">
            <v>49990</v>
          </cell>
          <cell r="J174">
            <v>21612</v>
          </cell>
          <cell r="K174">
            <v>12811</v>
          </cell>
          <cell r="L174">
            <v>10188</v>
          </cell>
          <cell r="M174">
            <v>7116</v>
          </cell>
        </row>
        <row r="175">
          <cell r="A175" t="str">
            <v>AÑO 2021</v>
          </cell>
          <cell r="B175">
            <v>9150</v>
          </cell>
          <cell r="C175">
            <v>6403</v>
          </cell>
          <cell r="D175">
            <v>13309</v>
          </cell>
          <cell r="E175">
            <v>20069</v>
          </cell>
          <cell r="F175"/>
          <cell r="G175"/>
          <cell r="H175"/>
          <cell r="I175"/>
          <cell r="J175"/>
          <cell r="K175"/>
          <cell r="L175"/>
          <cell r="M175"/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12"/>
  <sheetViews>
    <sheetView tabSelected="1" view="pageBreakPreview" topLeftCell="A1826" zoomScaleNormal="60" zoomScaleSheetLayoutView="100" workbookViewId="0">
      <selection activeCell="J1415" sqref="J1415"/>
    </sheetView>
  </sheetViews>
  <sheetFormatPr baseColWidth="10" defaultRowHeight="12.75" x14ac:dyDescent="0.2"/>
  <cols>
    <col min="1" max="1" width="1.85546875" style="10" customWidth="1"/>
    <col min="2" max="2" width="25.140625" style="10" customWidth="1"/>
    <col min="3" max="12" width="14.7109375" style="10" customWidth="1"/>
    <col min="13" max="13" width="13" style="10" customWidth="1"/>
    <col min="14" max="14" width="11.28515625" style="10" customWidth="1"/>
    <col min="15" max="16384" width="11.42578125" style="10"/>
  </cols>
  <sheetData>
    <row r="1" spans="1:13" x14ac:dyDescent="0.2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x14ac:dyDescent="0.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3" x14ac:dyDescent="0.2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x14ac:dyDescent="0.2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</row>
    <row r="8" spans="1:13" x14ac:dyDescent="0.2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</row>
    <row r="9" spans="1:13" x14ac:dyDescent="0.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3" x14ac:dyDescent="0.2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spans="1:13" x14ac:dyDescent="0.2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</row>
    <row r="12" spans="1:13" x14ac:dyDescent="0.2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</row>
    <row r="13" spans="1:13" ht="70.5" x14ac:dyDescent="0.2">
      <c r="A13" s="98"/>
      <c r="B13" s="451" t="s">
        <v>31</v>
      </c>
      <c r="C13" s="451"/>
      <c r="D13" s="451"/>
      <c r="E13" s="451"/>
      <c r="F13" s="451"/>
      <c r="G13" s="451"/>
      <c r="H13" s="451"/>
      <c r="I13" s="451"/>
      <c r="J13" s="451"/>
      <c r="K13" s="451"/>
      <c r="L13" s="127"/>
      <c r="M13" s="127"/>
    </row>
    <row r="14" spans="1:13" ht="70.5" x14ac:dyDescent="0.2">
      <c r="A14" s="98"/>
      <c r="B14" s="451" t="s">
        <v>32</v>
      </c>
      <c r="C14" s="451"/>
      <c r="D14" s="451"/>
      <c r="E14" s="451"/>
      <c r="F14" s="451"/>
      <c r="G14" s="451"/>
      <c r="H14" s="451"/>
      <c r="I14" s="451"/>
      <c r="J14" s="451"/>
      <c r="K14" s="451"/>
      <c r="L14" s="127"/>
      <c r="M14" s="127"/>
    </row>
    <row r="15" spans="1:13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x14ac:dyDescent="0.2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x14ac:dyDescent="0.2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</row>
    <row r="19" spans="1:13" x14ac:dyDescent="0.2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</row>
    <row r="20" spans="1:13" x14ac:dyDescent="0.2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</row>
    <row r="21" spans="1:13" x14ac:dyDescent="0.2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</row>
    <row r="22" spans="1:13" x14ac:dyDescent="0.2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</row>
    <row r="23" spans="1:13" x14ac:dyDescent="0.2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</row>
    <row r="24" spans="1:13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3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1:13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  <row r="29" spans="1:13" x14ac:dyDescent="0.2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1:13" ht="12.75" customHeight="1" x14ac:dyDescent="0.2">
      <c r="A30" s="98"/>
      <c r="B30" s="98"/>
      <c r="C30" s="98"/>
      <c r="D30" s="98"/>
      <c r="E30" s="98"/>
      <c r="F30" s="449" t="s">
        <v>156</v>
      </c>
      <c r="G30" s="450"/>
      <c r="H30" s="450"/>
      <c r="I30" s="450"/>
      <c r="J30" s="450"/>
      <c r="K30" s="450"/>
      <c r="L30" s="128"/>
      <c r="M30" s="128"/>
    </row>
    <row r="31" spans="1:13" ht="12.75" customHeight="1" x14ac:dyDescent="0.2">
      <c r="A31" s="98"/>
      <c r="B31" s="98"/>
      <c r="C31" s="98"/>
      <c r="D31" s="98"/>
      <c r="E31" s="98"/>
      <c r="F31" s="450"/>
      <c r="G31" s="450"/>
      <c r="H31" s="450"/>
      <c r="I31" s="450"/>
      <c r="J31" s="450"/>
      <c r="K31" s="450"/>
      <c r="L31" s="128"/>
      <c r="M31" s="128"/>
    </row>
    <row r="32" spans="1:13" ht="12.75" customHeight="1" x14ac:dyDescent="0.2">
      <c r="A32" s="98"/>
      <c r="B32" s="98"/>
      <c r="C32" s="98"/>
      <c r="D32" s="98"/>
      <c r="E32" s="98"/>
      <c r="F32" s="450"/>
      <c r="G32" s="450"/>
      <c r="H32" s="450"/>
      <c r="I32" s="450"/>
      <c r="J32" s="450"/>
      <c r="K32" s="450"/>
      <c r="L32" s="128"/>
      <c r="M32" s="128"/>
    </row>
    <row r="33" spans="1:13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1:13" x14ac:dyDescent="0.2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</row>
    <row r="35" spans="1:13" x14ac:dyDescent="0.2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</row>
    <row r="36" spans="1:13" x14ac:dyDescent="0.2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</row>
    <row r="37" spans="1:13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</row>
    <row r="38" spans="1:13" x14ac:dyDescent="0.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</row>
    <row r="39" spans="1:13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0" spans="1:13" x14ac:dyDescent="0.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  <row r="43" spans="1:13" x14ac:dyDescent="0.2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1:13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1:13" x14ac:dyDescent="0.2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3" x14ac:dyDescent="0.2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1:13" x14ac:dyDescent="0.2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</row>
    <row r="48" spans="1:13" x14ac:dyDescent="0.2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</row>
    <row r="49" spans="1:13" x14ac:dyDescent="0.2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</row>
    <row r="50" spans="1:13" x14ac:dyDescent="0.2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</row>
    <row r="51" spans="1:13" x14ac:dyDescent="0.2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</row>
    <row r="52" spans="1:13" x14ac:dyDescent="0.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</row>
    <row r="53" spans="1:13" x14ac:dyDescent="0.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</row>
    <row r="54" spans="1:13" x14ac:dyDescent="0.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</row>
    <row r="55" spans="1:13" x14ac:dyDescent="0.2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</row>
    <row r="56" spans="1:13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</row>
    <row r="57" spans="1:13" x14ac:dyDescent="0.2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13" x14ac:dyDescent="0.2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</row>
    <row r="59" spans="1:13" x14ac:dyDescent="0.2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</row>
    <row r="60" spans="1:13" x14ac:dyDescent="0.2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</row>
    <row r="61" spans="1:13" x14ac:dyDescent="0.2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</row>
    <row r="62" spans="1:13" x14ac:dyDescent="0.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</row>
    <row r="63" spans="1:13" x14ac:dyDescent="0.2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x14ac:dyDescent="0.2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</row>
    <row r="65" spans="1:13" x14ac:dyDescent="0.2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1:13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</row>
    <row r="67" spans="1:13" x14ac:dyDescent="0.2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</row>
    <row r="68" spans="1:13" x14ac:dyDescent="0.2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</row>
    <row r="69" spans="1:13" x14ac:dyDescent="0.2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3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3" x14ac:dyDescent="0.2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</row>
    <row r="72" spans="1:13" ht="12.75" customHeight="1" x14ac:dyDescent="0.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</row>
    <row r="73" spans="1:13" ht="12.75" customHeight="1" x14ac:dyDescent="0.2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</row>
    <row r="74" spans="1:13" ht="12.75" customHeight="1" x14ac:dyDescent="0.2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</row>
    <row r="75" spans="1:13" ht="12.75" customHeight="1" x14ac:dyDescent="0.2">
      <c r="A75" s="84"/>
      <c r="B75" s="84"/>
      <c r="C75" s="84"/>
      <c r="D75" s="84"/>
      <c r="E75" s="84"/>
      <c r="F75" s="125"/>
      <c r="G75" s="125"/>
      <c r="H75" s="125"/>
      <c r="I75" s="125"/>
      <c r="J75" s="125"/>
      <c r="K75" s="125"/>
      <c r="L75" s="125"/>
      <c r="M75" s="125"/>
    </row>
    <row r="76" spans="1:13" x14ac:dyDescent="0.2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</row>
    <row r="77" spans="1:13" x14ac:dyDescent="0.2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</row>
    <row r="78" spans="1:13" x14ac:dyDescent="0.2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</row>
    <row r="79" spans="1:13" x14ac:dyDescent="0.2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 x14ac:dyDescent="0.2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</row>
    <row r="81" spans="1:15" x14ac:dyDescent="0.2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</row>
    <row r="82" spans="1:15" x14ac:dyDescent="0.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</row>
    <row r="83" spans="1:15" x14ac:dyDescent="0.2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</row>
    <row r="84" spans="1:15" x14ac:dyDescent="0.2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</row>
    <row r="85" spans="1:15" x14ac:dyDescent="0.2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</row>
    <row r="86" spans="1:15" x14ac:dyDescent="0.2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</row>
    <row r="87" spans="1:15" x14ac:dyDescent="0.2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</row>
    <row r="88" spans="1:15" x14ac:dyDescent="0.2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</row>
    <row r="89" spans="1:15" s="11" customFormat="1" x14ac:dyDescent="0.2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0"/>
      <c r="O89" s="10"/>
    </row>
    <row r="90" spans="1:15" s="11" customFormat="1" x14ac:dyDescent="0.2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0"/>
      <c r="O90" s="10"/>
    </row>
    <row r="91" spans="1:15" s="11" customFormat="1" x14ac:dyDescent="0.2">
      <c r="A91" s="12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0"/>
      <c r="O91" s="10"/>
    </row>
    <row r="92" spans="1:15" s="11" customFormat="1" x14ac:dyDescent="0.2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0"/>
      <c r="O92" s="10"/>
    </row>
    <row r="93" spans="1:15" s="11" customFormat="1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0"/>
      <c r="O93" s="10"/>
    </row>
    <row r="94" spans="1:15" s="11" customFormat="1" x14ac:dyDescent="0.2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0"/>
      <c r="O94" s="10"/>
    </row>
    <row r="95" spans="1:15" s="11" customFormat="1" x14ac:dyDescent="0.2">
      <c r="A95" s="126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0"/>
      <c r="O95" s="10"/>
    </row>
    <row r="96" spans="1:15" s="11" customFormat="1" x14ac:dyDescent="0.2">
      <c r="A96" s="126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0"/>
      <c r="O96" s="10"/>
    </row>
    <row r="97" spans="1:15" s="11" customFormat="1" x14ac:dyDescent="0.2">
      <c r="A97" s="126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0"/>
      <c r="O97" s="10"/>
    </row>
    <row r="98" spans="1:15" s="11" customFormat="1" x14ac:dyDescent="0.2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0"/>
      <c r="O98" s="10"/>
    </row>
    <row r="99" spans="1:15" s="11" customFormat="1" x14ac:dyDescent="0.2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0"/>
      <c r="O99" s="10"/>
    </row>
    <row r="100" spans="1:15" s="11" customFormat="1" x14ac:dyDescent="0.2">
      <c r="A100" s="126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0"/>
      <c r="O100" s="10"/>
    </row>
    <row r="101" spans="1:15" s="11" customFormat="1" x14ac:dyDescent="0.2">
      <c r="A101" s="126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0"/>
      <c r="O101" s="10"/>
    </row>
    <row r="102" spans="1:15" s="11" customFormat="1" x14ac:dyDescent="0.2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0"/>
      <c r="O102" s="10"/>
    </row>
    <row r="103" spans="1:15" s="11" customFormat="1" x14ac:dyDescent="0.2">
      <c r="A103" s="126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0"/>
      <c r="O103" s="10"/>
    </row>
    <row r="104" spans="1:15" s="11" customFormat="1" x14ac:dyDescent="0.2">
      <c r="A104" s="126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0"/>
      <c r="O104" s="10"/>
    </row>
    <row r="105" spans="1:15" s="11" customFormat="1" x14ac:dyDescent="0.2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0"/>
      <c r="O105" s="10"/>
    </row>
    <row r="106" spans="1:15" s="11" customFormat="1" x14ac:dyDescent="0.2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0"/>
      <c r="O106" s="10"/>
    </row>
    <row r="107" spans="1:15" s="11" customFormat="1" x14ac:dyDescent="0.2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0"/>
      <c r="O107" s="10"/>
    </row>
    <row r="108" spans="1:15" s="11" customFormat="1" x14ac:dyDescent="0.2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0"/>
      <c r="O108" s="10"/>
    </row>
    <row r="109" spans="1:15" s="11" customFormat="1" x14ac:dyDescent="0.2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0"/>
      <c r="O109" s="10"/>
    </row>
    <row r="110" spans="1:15" s="11" customFormat="1" x14ac:dyDescent="0.2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0"/>
      <c r="O110" s="10"/>
    </row>
    <row r="111" spans="1:15" s="11" customFormat="1" x14ac:dyDescent="0.2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0"/>
      <c r="O111" s="10"/>
    </row>
    <row r="112" spans="1:15" s="11" customFormat="1" x14ac:dyDescent="0.2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0"/>
      <c r="O112" s="10"/>
    </row>
    <row r="113" spans="1:15" s="11" customFormat="1" x14ac:dyDescent="0.2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0"/>
      <c r="O113" s="10"/>
    </row>
    <row r="114" spans="1:15" s="11" customFormat="1" x14ac:dyDescent="0.2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0"/>
      <c r="O114" s="10"/>
    </row>
    <row r="115" spans="1:15" s="11" customFormat="1" x14ac:dyDescent="0.2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0"/>
      <c r="O115" s="10"/>
    </row>
    <row r="116" spans="1:15" s="11" customFormat="1" x14ac:dyDescent="0.2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0"/>
      <c r="O116" s="10"/>
    </row>
    <row r="117" spans="1:15" s="11" customFormat="1" x14ac:dyDescent="0.2">
      <c r="A117" s="126"/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0"/>
      <c r="O117" s="10"/>
    </row>
    <row r="118" spans="1:15" s="11" customFormat="1" x14ac:dyDescent="0.2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0"/>
      <c r="O118" s="10"/>
    </row>
    <row r="119" spans="1:15" s="365" customFormat="1" x14ac:dyDescent="0.2">
      <c r="A119" s="364"/>
      <c r="B119" s="364"/>
      <c r="C119" s="364"/>
      <c r="D119" s="364"/>
      <c r="E119" s="364"/>
      <c r="F119" s="364"/>
      <c r="G119" s="364"/>
      <c r="H119" s="364"/>
      <c r="I119" s="364"/>
      <c r="J119" s="364"/>
      <c r="K119" s="364"/>
      <c r="L119" s="364"/>
      <c r="M119" s="364"/>
      <c r="N119" s="19"/>
      <c r="O119" s="19"/>
    </row>
    <row r="120" spans="1:15" s="12" customFormat="1" x14ac:dyDescent="0.2">
      <c r="A120" s="126"/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</row>
    <row r="121" spans="1:15" s="12" customFormat="1" x14ac:dyDescent="0.2">
      <c r="A121" s="126"/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</row>
    <row r="122" spans="1:15" x14ac:dyDescent="0.2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13"/>
    </row>
    <row r="123" spans="1:15" x14ac:dyDescent="0.2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13"/>
    </row>
    <row r="124" spans="1:15" x14ac:dyDescent="0.2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13"/>
    </row>
    <row r="125" spans="1:15" x14ac:dyDescent="0.2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13"/>
    </row>
    <row r="126" spans="1:15" x14ac:dyDescent="0.2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13"/>
    </row>
    <row r="127" spans="1:15" x14ac:dyDescent="0.2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13"/>
    </row>
    <row r="128" spans="1:15" x14ac:dyDescent="0.2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13"/>
    </row>
    <row r="129" spans="1:14" s="13" customFormat="1" x14ac:dyDescent="0.2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</row>
    <row r="130" spans="1:14" s="13" customFormat="1" x14ac:dyDescent="0.2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</row>
    <row r="131" spans="1:14" s="13" customFormat="1" x14ac:dyDescent="0.2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</row>
    <row r="132" spans="1:14" x14ac:dyDescent="0.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13"/>
    </row>
    <row r="133" spans="1:14" x14ac:dyDescent="0.2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13"/>
    </row>
    <row r="134" spans="1:14" x14ac:dyDescent="0.2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13"/>
    </row>
    <row r="135" spans="1:14" x14ac:dyDescent="0.2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13"/>
    </row>
    <row r="136" spans="1:14" s="13" customFormat="1" x14ac:dyDescent="0.2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</row>
    <row r="137" spans="1:14" x14ac:dyDescent="0.2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13"/>
    </row>
    <row r="138" spans="1:14" x14ac:dyDescent="0.2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13"/>
    </row>
    <row r="139" spans="1:14" x14ac:dyDescent="0.2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13"/>
    </row>
    <row r="140" spans="1:14" x14ac:dyDescent="0.2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13"/>
    </row>
    <row r="141" spans="1:14" x14ac:dyDescent="0.2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13"/>
    </row>
    <row r="142" spans="1:14" x14ac:dyDescent="0.2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13"/>
    </row>
    <row r="143" spans="1:14" x14ac:dyDescent="0.2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13"/>
    </row>
    <row r="144" spans="1:14" x14ac:dyDescent="0.2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13"/>
    </row>
    <row r="145" spans="1:14" x14ac:dyDescent="0.2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13"/>
    </row>
    <row r="146" spans="1:14" x14ac:dyDescent="0.2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13"/>
    </row>
    <row r="147" spans="1:14" x14ac:dyDescent="0.2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13"/>
    </row>
    <row r="148" spans="1:14" x14ac:dyDescent="0.2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13"/>
    </row>
    <row r="149" spans="1:14" x14ac:dyDescent="0.2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13"/>
    </row>
    <row r="150" spans="1:14" x14ac:dyDescent="0.2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13"/>
    </row>
    <row r="151" spans="1:14" x14ac:dyDescent="0.2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13"/>
    </row>
    <row r="152" spans="1:14" x14ac:dyDescent="0.2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13"/>
    </row>
    <row r="153" spans="1:14" x14ac:dyDescent="0.2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13"/>
    </row>
    <row r="154" spans="1:14" x14ac:dyDescent="0.2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13"/>
    </row>
    <row r="155" spans="1:14" x14ac:dyDescent="0.2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13"/>
    </row>
    <row r="156" spans="1:14" x14ac:dyDescent="0.2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13"/>
    </row>
    <row r="157" spans="1:14" x14ac:dyDescent="0.2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13"/>
    </row>
    <row r="158" spans="1:14" x14ac:dyDescent="0.2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13"/>
    </row>
    <row r="159" spans="1:14" x14ac:dyDescent="0.2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13"/>
    </row>
    <row r="160" spans="1:14" x14ac:dyDescent="0.2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13"/>
    </row>
    <row r="161" spans="1:14" x14ac:dyDescent="0.2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13"/>
    </row>
    <row r="162" spans="1:14" x14ac:dyDescent="0.2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13"/>
    </row>
    <row r="163" spans="1:14" x14ac:dyDescent="0.2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13"/>
    </row>
    <row r="164" spans="1:14" x14ac:dyDescent="0.2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13"/>
    </row>
    <row r="165" spans="1:14" x14ac:dyDescent="0.2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13"/>
    </row>
    <row r="166" spans="1:14" x14ac:dyDescent="0.2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13"/>
    </row>
    <row r="167" spans="1:14" x14ac:dyDescent="0.2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13"/>
    </row>
    <row r="168" spans="1:14" x14ac:dyDescent="0.2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13"/>
    </row>
    <row r="169" spans="1:14" x14ac:dyDescent="0.2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13"/>
    </row>
    <row r="170" spans="1:14" x14ac:dyDescent="0.2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13"/>
    </row>
    <row r="171" spans="1:14" x14ac:dyDescent="0.2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13"/>
    </row>
    <row r="172" spans="1:14" x14ac:dyDescent="0.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13"/>
    </row>
    <row r="173" spans="1:14" x14ac:dyDescent="0.2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13"/>
    </row>
    <row r="174" spans="1:14" x14ac:dyDescent="0.2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13"/>
    </row>
    <row r="175" spans="1:14" x14ac:dyDescent="0.2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13"/>
    </row>
    <row r="176" spans="1:14" x14ac:dyDescent="0.2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13"/>
    </row>
    <row r="177" spans="1:14" x14ac:dyDescent="0.2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13"/>
    </row>
    <row r="178" spans="1:14" x14ac:dyDescent="0.2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13"/>
    </row>
    <row r="179" spans="1:14" x14ac:dyDescent="0.2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13"/>
    </row>
    <row r="180" spans="1:14" x14ac:dyDescent="0.2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13"/>
    </row>
    <row r="181" spans="1:14" x14ac:dyDescent="0.2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13"/>
    </row>
    <row r="182" spans="1:14" x14ac:dyDescent="0.2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13"/>
    </row>
    <row r="183" spans="1:14" x14ac:dyDescent="0.2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13"/>
    </row>
    <row r="184" spans="1:14" x14ac:dyDescent="0.2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13"/>
    </row>
    <row r="185" spans="1:14" x14ac:dyDescent="0.2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13"/>
    </row>
    <row r="186" spans="1:14" x14ac:dyDescent="0.2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13"/>
    </row>
    <row r="187" spans="1:14" x14ac:dyDescent="0.2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13"/>
    </row>
    <row r="188" spans="1:14" x14ac:dyDescent="0.2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13"/>
    </row>
    <row r="189" spans="1:14" x14ac:dyDescent="0.2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13"/>
    </row>
    <row r="190" spans="1:14" x14ac:dyDescent="0.2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13"/>
    </row>
    <row r="191" spans="1:14" x14ac:dyDescent="0.2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13"/>
    </row>
    <row r="192" spans="1:14" x14ac:dyDescent="0.2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13"/>
    </row>
    <row r="193" spans="1:14" x14ac:dyDescent="0.2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13"/>
    </row>
    <row r="194" spans="1:14" x14ac:dyDescent="0.2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13"/>
    </row>
    <row r="195" spans="1:14" x14ac:dyDescent="0.2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13"/>
    </row>
    <row r="196" spans="1:14" x14ac:dyDescent="0.2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13"/>
    </row>
    <row r="197" spans="1:14" x14ac:dyDescent="0.2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13"/>
    </row>
    <row r="198" spans="1:14" x14ac:dyDescent="0.2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13"/>
    </row>
    <row r="199" spans="1:14" x14ac:dyDescent="0.2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13"/>
    </row>
    <row r="200" spans="1:14" x14ac:dyDescent="0.2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13"/>
    </row>
    <row r="201" spans="1:14" x14ac:dyDescent="0.2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13"/>
    </row>
    <row r="202" spans="1:14" x14ac:dyDescent="0.2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13"/>
    </row>
    <row r="203" spans="1:14" x14ac:dyDescent="0.2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13"/>
    </row>
    <row r="204" spans="1:14" x14ac:dyDescent="0.2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13"/>
    </row>
    <row r="205" spans="1:14" x14ac:dyDescent="0.2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13"/>
    </row>
    <row r="206" spans="1:14" x14ac:dyDescent="0.2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13"/>
    </row>
    <row r="207" spans="1:14" x14ac:dyDescent="0.2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13"/>
    </row>
    <row r="208" spans="1:14" x14ac:dyDescent="0.2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13"/>
    </row>
    <row r="209" spans="1:14" x14ac:dyDescent="0.2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13"/>
    </row>
    <row r="210" spans="1:14" x14ac:dyDescent="0.2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13"/>
    </row>
    <row r="211" spans="1:14" x14ac:dyDescent="0.2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13"/>
    </row>
    <row r="212" spans="1:14" x14ac:dyDescent="0.2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13"/>
    </row>
    <row r="213" spans="1:14" x14ac:dyDescent="0.2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13"/>
    </row>
    <row r="214" spans="1:14" x14ac:dyDescent="0.2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13"/>
    </row>
    <row r="215" spans="1:14" x14ac:dyDescent="0.2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13"/>
    </row>
    <row r="216" spans="1:14" x14ac:dyDescent="0.2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13"/>
    </row>
    <row r="217" spans="1:14" x14ac:dyDescent="0.2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13"/>
    </row>
    <row r="218" spans="1:14" x14ac:dyDescent="0.2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13"/>
    </row>
    <row r="219" spans="1:14" x14ac:dyDescent="0.2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13"/>
    </row>
    <row r="220" spans="1:14" x14ac:dyDescent="0.2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13"/>
    </row>
    <row r="221" spans="1:14" x14ac:dyDescent="0.2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13"/>
    </row>
    <row r="222" spans="1:14" x14ac:dyDescent="0.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13"/>
    </row>
    <row r="223" spans="1:14" x14ac:dyDescent="0.2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13"/>
    </row>
    <row r="224" spans="1:14" x14ac:dyDescent="0.2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13"/>
    </row>
    <row r="225" spans="1:14" x14ac:dyDescent="0.2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13"/>
    </row>
    <row r="226" spans="1:14" x14ac:dyDescent="0.2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13"/>
    </row>
    <row r="227" spans="1:14" x14ac:dyDescent="0.2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13"/>
    </row>
    <row r="228" spans="1:14" x14ac:dyDescent="0.2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13"/>
    </row>
    <row r="229" spans="1:14" x14ac:dyDescent="0.2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13"/>
    </row>
    <row r="230" spans="1:14" x14ac:dyDescent="0.2">
      <c r="A230" s="84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13"/>
    </row>
    <row r="231" spans="1:14" x14ac:dyDescent="0.2">
      <c r="A231" s="84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13"/>
    </row>
    <row r="232" spans="1:14" x14ac:dyDescent="0.2">
      <c r="A232" s="84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13"/>
    </row>
    <row r="233" spans="1:14" x14ac:dyDescent="0.2">
      <c r="A233" s="84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13"/>
    </row>
    <row r="234" spans="1:14" x14ac:dyDescent="0.2">
      <c r="A234" s="84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13"/>
    </row>
    <row r="235" spans="1:14" x14ac:dyDescent="0.2">
      <c r="A235" s="84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13"/>
    </row>
    <row r="236" spans="1:14" x14ac:dyDescent="0.2">
      <c r="A236" s="84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13"/>
    </row>
    <row r="237" spans="1:14" x14ac:dyDescent="0.2">
      <c r="A237" s="84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13"/>
    </row>
    <row r="238" spans="1:14" x14ac:dyDescent="0.2">
      <c r="A238" s="84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13"/>
    </row>
    <row r="239" spans="1:14" x14ac:dyDescent="0.2">
      <c r="A239" s="84"/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13"/>
    </row>
    <row r="240" spans="1:14" x14ac:dyDescent="0.2">
      <c r="A240" s="84"/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13"/>
    </row>
    <row r="241" spans="1:14" x14ac:dyDescent="0.2">
      <c r="A241" s="84"/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13"/>
    </row>
    <row r="242" spans="1:14" x14ac:dyDescent="0.2">
      <c r="A242" s="84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13"/>
    </row>
    <row r="243" spans="1:14" x14ac:dyDescent="0.2">
      <c r="A243" s="84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13"/>
    </row>
    <row r="244" spans="1:14" x14ac:dyDescent="0.2">
      <c r="A244" s="84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13"/>
    </row>
    <row r="245" spans="1:14" x14ac:dyDescent="0.2">
      <c r="A245" s="84"/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13"/>
    </row>
    <row r="246" spans="1:14" x14ac:dyDescent="0.2">
      <c r="A246" s="84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13"/>
    </row>
    <row r="247" spans="1:14" x14ac:dyDescent="0.2">
      <c r="A247" s="84"/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13"/>
    </row>
    <row r="248" spans="1:14" ht="50.1" customHeight="1" x14ac:dyDescent="0.2">
      <c r="B248" s="414" t="s">
        <v>127</v>
      </c>
      <c r="C248" s="414"/>
      <c r="D248" s="414"/>
      <c r="E248" s="414"/>
      <c r="F248" s="414"/>
      <c r="G248" s="414"/>
      <c r="H248" s="414"/>
      <c r="I248" s="414"/>
      <c r="J248" s="414"/>
      <c r="K248" s="414"/>
      <c r="L248" s="414"/>
      <c r="M248" s="414"/>
    </row>
    <row r="249" spans="1:14" ht="50.1" customHeight="1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4" ht="25.5" customHeight="1" x14ac:dyDescent="0.2">
      <c r="B250" s="392" t="s">
        <v>128</v>
      </c>
      <c r="C250" s="392"/>
      <c r="D250" s="392"/>
      <c r="E250" s="392"/>
      <c r="F250" s="392"/>
      <c r="G250" s="392"/>
      <c r="H250" s="392"/>
      <c r="I250" s="392"/>
      <c r="J250" s="392"/>
      <c r="K250" s="392"/>
      <c r="L250" s="392"/>
      <c r="M250" s="392"/>
    </row>
    <row r="251" spans="1:14" ht="24.95" customHeight="1" x14ac:dyDescent="0.2"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</row>
    <row r="252" spans="1:14" ht="20.100000000000001" customHeight="1" x14ac:dyDescent="0.2"/>
    <row r="253" spans="1:14" ht="24.95" customHeight="1" x14ac:dyDescent="0.2">
      <c r="E253" s="99" t="s">
        <v>33</v>
      </c>
      <c r="F253" s="99"/>
      <c r="G253" s="100"/>
      <c r="H253" s="99"/>
      <c r="I253" s="316">
        <v>145440</v>
      </c>
    </row>
    <row r="254" spans="1:14" ht="24.95" customHeight="1" x14ac:dyDescent="0.2">
      <c r="E254" s="101" t="s">
        <v>34</v>
      </c>
      <c r="F254" s="101"/>
      <c r="G254" s="102"/>
      <c r="H254" s="101"/>
      <c r="I254" s="315">
        <v>11986</v>
      </c>
    </row>
    <row r="255" spans="1:14" ht="24.95" customHeight="1" x14ac:dyDescent="0.2">
      <c r="E255" s="114" t="s">
        <v>0</v>
      </c>
      <c r="F255" s="114"/>
      <c r="G255" s="105"/>
      <c r="H255" s="114"/>
      <c r="I255" s="319">
        <v>157426</v>
      </c>
    </row>
    <row r="256" spans="1:14" ht="24.95" customHeight="1" x14ac:dyDescent="0.2">
      <c r="E256" s="101" t="s">
        <v>45</v>
      </c>
      <c r="F256" s="101"/>
      <c r="G256" s="102"/>
      <c r="H256" s="101"/>
      <c r="I256" s="315">
        <v>260207</v>
      </c>
    </row>
    <row r="257" spans="2:15" ht="24.95" customHeight="1" x14ac:dyDescent="0.2">
      <c r="E257" s="101" t="s">
        <v>46</v>
      </c>
      <c r="F257" s="101"/>
      <c r="G257" s="102"/>
      <c r="H257" s="101"/>
      <c r="I257" s="315">
        <v>23433</v>
      </c>
    </row>
    <row r="258" spans="2:15" ht="24.95" customHeight="1" x14ac:dyDescent="0.2">
      <c r="E258" s="114" t="s">
        <v>1</v>
      </c>
      <c r="F258" s="114"/>
      <c r="G258" s="105"/>
      <c r="H258" s="114"/>
      <c r="I258" s="319">
        <v>283640</v>
      </c>
    </row>
    <row r="259" spans="2:15" ht="24.95" customHeight="1" x14ac:dyDescent="0.2">
      <c r="E259" s="114" t="s">
        <v>2</v>
      </c>
      <c r="F259" s="114"/>
      <c r="G259" s="105"/>
      <c r="H259" s="114"/>
      <c r="I259" s="317">
        <v>0.1109087624</v>
      </c>
    </row>
    <row r="260" spans="2:15" ht="24.95" customHeight="1" x14ac:dyDescent="0.2">
      <c r="E260" s="106" t="s">
        <v>3</v>
      </c>
      <c r="F260" s="106"/>
      <c r="G260" s="107"/>
      <c r="H260" s="106"/>
      <c r="I260" s="318">
        <v>1.8017354185459</v>
      </c>
    </row>
    <row r="261" spans="2:15" ht="24.95" customHeight="1" x14ac:dyDescent="0.2">
      <c r="B261" s="108"/>
      <c r="C261" s="108"/>
      <c r="D261" s="108"/>
      <c r="E261" s="108"/>
      <c r="F261" s="108"/>
    </row>
    <row r="262" spans="2:15" ht="24.95" customHeight="1" x14ac:dyDescent="0.2">
      <c r="B262" s="108"/>
      <c r="C262" s="108"/>
      <c r="D262" s="108"/>
      <c r="E262" s="108"/>
      <c r="F262" s="108"/>
    </row>
    <row r="263" spans="2:15" ht="24.95" customHeight="1" x14ac:dyDescent="0.2"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</row>
    <row r="264" spans="2:15" ht="24.95" customHeight="1" x14ac:dyDescent="0.2"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</row>
    <row r="265" spans="2:15" ht="24.95" customHeight="1" x14ac:dyDescent="0.2"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2:15" ht="24.95" customHeight="1" x14ac:dyDescent="0.2">
      <c r="B266" s="15"/>
      <c r="C266" s="15"/>
      <c r="D266" s="16"/>
      <c r="E266" s="17"/>
      <c r="F266" s="18"/>
      <c r="G266" s="19"/>
    </row>
    <row r="267" spans="2:15" ht="24.95" customHeight="1" x14ac:dyDescent="0.2">
      <c r="B267" s="15"/>
      <c r="C267" s="15"/>
      <c r="D267" s="16"/>
      <c r="E267" s="17"/>
      <c r="F267" s="18"/>
    </row>
    <row r="268" spans="2:15" ht="24.95" customHeight="1" x14ac:dyDescent="0.2">
      <c r="B268" s="15"/>
      <c r="C268" s="15"/>
      <c r="D268" s="16"/>
      <c r="E268" s="17"/>
      <c r="F268" s="18"/>
    </row>
    <row r="269" spans="2:15" ht="24.95" customHeight="1" x14ac:dyDescent="0.2">
      <c r="B269" s="15"/>
      <c r="C269" s="15"/>
      <c r="D269" s="16"/>
      <c r="F269" s="2"/>
      <c r="G269" s="19"/>
    </row>
    <row r="270" spans="2:15" ht="24.95" customHeight="1" x14ac:dyDescent="0.2">
      <c r="B270" s="15"/>
      <c r="C270" s="15"/>
      <c r="D270" s="16"/>
      <c r="E270" s="3"/>
      <c r="F270" s="2"/>
    </row>
    <row r="271" spans="2:15" ht="24.95" customHeight="1" x14ac:dyDescent="0.2">
      <c r="B271" s="15"/>
      <c r="C271" s="15"/>
      <c r="D271" s="16"/>
      <c r="F271" s="2"/>
    </row>
    <row r="272" spans="2:15" ht="24.95" customHeight="1" x14ac:dyDescent="0.2">
      <c r="B272" s="15"/>
      <c r="C272" s="15"/>
      <c r="D272" s="16"/>
      <c r="F272" s="2"/>
      <c r="G272" s="19"/>
    </row>
    <row r="273" spans="2:7" ht="24.95" customHeight="1" x14ac:dyDescent="0.2">
      <c r="B273" s="15"/>
      <c r="C273" s="15"/>
      <c r="D273" s="16"/>
      <c r="E273" s="17"/>
      <c r="F273" s="2"/>
    </row>
    <row r="274" spans="2:7" ht="24.95" customHeight="1" x14ac:dyDescent="0.2">
      <c r="B274" s="15"/>
      <c r="C274" s="15"/>
      <c r="D274" s="16"/>
      <c r="E274" s="17"/>
      <c r="F274" s="2"/>
      <c r="G274" s="19"/>
    </row>
    <row r="275" spans="2:7" ht="24.95" customHeight="1" x14ac:dyDescent="0.2">
      <c r="B275" s="15"/>
      <c r="C275" s="15"/>
      <c r="D275" s="16"/>
      <c r="E275" s="17"/>
      <c r="F275" s="2"/>
      <c r="G275" s="19"/>
    </row>
    <row r="276" spans="2:7" ht="24.95" customHeight="1" x14ac:dyDescent="0.2">
      <c r="B276" s="15"/>
      <c r="C276" s="15"/>
      <c r="D276" s="16"/>
      <c r="E276" s="17"/>
      <c r="F276" s="2"/>
      <c r="G276" s="19"/>
    </row>
    <row r="277" spans="2:7" ht="24.95" customHeight="1" x14ac:dyDescent="0.2">
      <c r="B277" s="15"/>
      <c r="C277" s="15"/>
      <c r="D277" s="16"/>
      <c r="F277" s="2"/>
      <c r="G277" s="19"/>
    </row>
    <row r="278" spans="2:7" ht="24.95" customHeight="1" x14ac:dyDescent="0.2">
      <c r="B278" s="15"/>
      <c r="C278" s="15"/>
      <c r="D278" s="16"/>
      <c r="E278" s="17"/>
      <c r="F278" s="2"/>
      <c r="G278" s="19"/>
    </row>
    <row r="279" spans="2:7" ht="24.95" customHeight="1" x14ac:dyDescent="0.2">
      <c r="B279" s="15"/>
      <c r="C279" s="15"/>
      <c r="D279" s="16"/>
      <c r="E279" s="17"/>
      <c r="F279" s="2"/>
      <c r="G279" s="19"/>
    </row>
    <row r="280" spans="2:7" ht="24.95" customHeight="1" x14ac:dyDescent="0.2">
      <c r="B280" s="15"/>
      <c r="C280" s="15"/>
      <c r="D280" s="16"/>
      <c r="E280" s="17"/>
      <c r="F280" s="2"/>
      <c r="G280" s="19"/>
    </row>
    <row r="281" spans="2:7" ht="24.95" customHeight="1" x14ac:dyDescent="0.2">
      <c r="B281" s="15"/>
      <c r="C281" s="15"/>
      <c r="D281" s="16"/>
      <c r="E281" s="17"/>
      <c r="F281" s="2"/>
      <c r="G281" s="19"/>
    </row>
    <row r="282" spans="2:7" ht="24.95" customHeight="1" x14ac:dyDescent="0.2">
      <c r="B282" s="15"/>
      <c r="C282" s="15"/>
      <c r="D282" s="16"/>
      <c r="E282" s="17"/>
      <c r="F282" s="2"/>
      <c r="G282" s="19"/>
    </row>
    <row r="283" spans="2:7" ht="24.95" customHeight="1" x14ac:dyDescent="0.2">
      <c r="B283" s="15"/>
      <c r="C283" s="15"/>
      <c r="D283" s="16"/>
      <c r="E283" s="17"/>
      <c r="F283" s="2"/>
      <c r="G283" s="19"/>
    </row>
    <row r="284" spans="2:7" ht="24.95" customHeight="1" x14ac:dyDescent="0.2">
      <c r="B284" s="15"/>
      <c r="C284" s="15"/>
      <c r="D284" s="16"/>
      <c r="E284" s="17"/>
      <c r="F284" s="2"/>
    </row>
    <row r="285" spans="2:7" ht="24.95" customHeight="1" x14ac:dyDescent="0.2">
      <c r="B285" s="15"/>
      <c r="C285" s="15"/>
      <c r="D285" s="16"/>
      <c r="E285" s="17"/>
      <c r="F285" s="2"/>
    </row>
    <row r="286" spans="2:7" ht="24.95" customHeight="1" x14ac:dyDescent="0.2">
      <c r="B286" s="15"/>
      <c r="C286" s="15"/>
      <c r="D286" s="16"/>
      <c r="E286" s="17"/>
      <c r="F286" s="2"/>
    </row>
    <row r="287" spans="2:7" ht="24.95" customHeight="1" x14ac:dyDescent="0.2">
      <c r="B287" s="15"/>
      <c r="C287" s="15"/>
      <c r="D287" s="16"/>
      <c r="E287" s="17"/>
      <c r="F287" s="2"/>
    </row>
    <row r="288" spans="2:7" ht="24.95" customHeight="1" x14ac:dyDescent="0.2">
      <c r="B288" s="15"/>
      <c r="C288" s="15"/>
      <c r="D288" s="16"/>
      <c r="E288" s="17"/>
      <c r="F288" s="2"/>
    </row>
    <row r="289" spans="2:7" ht="24.95" customHeight="1" x14ac:dyDescent="0.2">
      <c r="B289" s="15"/>
      <c r="C289" s="15"/>
      <c r="D289" s="16"/>
      <c r="E289" s="17"/>
      <c r="F289" s="2"/>
    </row>
    <row r="290" spans="2:7" ht="24.95" customHeight="1" x14ac:dyDescent="0.2">
      <c r="C290" s="20"/>
      <c r="D290" s="16"/>
      <c r="E290" s="16"/>
      <c r="F290" s="21"/>
    </row>
    <row r="291" spans="2:7" ht="24.95" customHeight="1" x14ac:dyDescent="0.2">
      <c r="C291" s="20"/>
      <c r="D291" s="16"/>
      <c r="E291" s="16"/>
      <c r="F291" s="21"/>
    </row>
    <row r="292" spans="2:7" ht="24.95" customHeight="1" x14ac:dyDescent="0.2">
      <c r="C292" s="20"/>
      <c r="D292" s="16"/>
      <c r="E292" s="16"/>
      <c r="F292" s="21"/>
    </row>
    <row r="293" spans="2:7" ht="24.95" customHeight="1" x14ac:dyDescent="0.2">
      <c r="D293" s="16"/>
      <c r="E293" s="17"/>
      <c r="F293" s="18"/>
      <c r="G293" s="19"/>
    </row>
    <row r="294" spans="2:7" ht="24.95" customHeight="1" x14ac:dyDescent="0.2">
      <c r="D294" s="16"/>
      <c r="E294" s="17"/>
      <c r="F294" s="18"/>
    </row>
    <row r="295" spans="2:7" ht="24.95" customHeight="1" x14ac:dyDescent="0.2">
      <c r="D295" s="16"/>
      <c r="E295" s="17"/>
      <c r="F295" s="18"/>
    </row>
    <row r="296" spans="2:7" ht="24.95" customHeight="1" x14ac:dyDescent="0.2">
      <c r="D296" s="16"/>
      <c r="F296" s="2"/>
      <c r="G296" s="19"/>
    </row>
    <row r="297" spans="2:7" ht="24.95" customHeight="1" x14ac:dyDescent="0.2">
      <c r="D297" s="16"/>
      <c r="E297" s="3"/>
      <c r="F297" s="2"/>
    </row>
    <row r="298" spans="2:7" ht="24.95" customHeight="1" x14ac:dyDescent="0.2">
      <c r="D298" s="16"/>
      <c r="F298" s="2"/>
    </row>
    <row r="299" spans="2:7" ht="24.95" customHeight="1" x14ac:dyDescent="0.2">
      <c r="D299" s="16"/>
      <c r="F299" s="2"/>
      <c r="G299" s="19"/>
    </row>
    <row r="300" spans="2:7" ht="24.95" customHeight="1" x14ac:dyDescent="0.2">
      <c r="D300" s="16"/>
      <c r="E300" s="17"/>
      <c r="F300" s="2"/>
    </row>
    <row r="301" spans="2:7" ht="24.95" customHeight="1" x14ac:dyDescent="0.2">
      <c r="D301" s="16"/>
      <c r="E301" s="17"/>
      <c r="F301" s="2"/>
      <c r="G301" s="19"/>
    </row>
    <row r="302" spans="2:7" ht="24.95" customHeight="1" x14ac:dyDescent="0.2">
      <c r="D302" s="16"/>
      <c r="E302" s="17"/>
      <c r="F302" s="2"/>
      <c r="G302" s="19"/>
    </row>
    <row r="303" spans="2:7" ht="24.95" customHeight="1" x14ac:dyDescent="0.2">
      <c r="D303" s="16"/>
      <c r="E303" s="17"/>
      <c r="F303" s="2"/>
      <c r="G303" s="19"/>
    </row>
    <row r="304" spans="2:7" ht="24.95" customHeight="1" x14ac:dyDescent="0.2">
      <c r="D304" s="16"/>
      <c r="F304" s="2"/>
      <c r="G304" s="19"/>
    </row>
    <row r="305" spans="4:13" ht="24.95" customHeight="1" x14ac:dyDescent="0.2">
      <c r="D305" s="16"/>
      <c r="E305" s="17"/>
      <c r="F305" s="2"/>
      <c r="G305" s="19"/>
    </row>
    <row r="306" spans="4:13" ht="24.95" customHeight="1" x14ac:dyDescent="0.2">
      <c r="D306" s="16"/>
      <c r="E306" s="17"/>
      <c r="F306" s="2"/>
      <c r="G306" s="19"/>
    </row>
    <row r="307" spans="4:13" ht="24.95" customHeight="1" x14ac:dyDescent="0.2">
      <c r="D307" s="16"/>
      <c r="E307" s="17"/>
      <c r="F307" s="2"/>
      <c r="G307" s="19"/>
    </row>
    <row r="308" spans="4:13" ht="24.95" customHeight="1" x14ac:dyDescent="0.2">
      <c r="D308" s="16"/>
      <c r="E308" s="17"/>
      <c r="F308" s="2"/>
      <c r="G308" s="19"/>
    </row>
    <row r="309" spans="4:13" ht="24.95" customHeight="1" x14ac:dyDescent="0.2">
      <c r="D309" s="16"/>
      <c r="E309" s="17"/>
      <c r="F309" s="2"/>
      <c r="G309" s="19"/>
    </row>
    <row r="310" spans="4:13" ht="24.95" customHeight="1" x14ac:dyDescent="0.2">
      <c r="D310" s="16"/>
      <c r="E310" s="17"/>
      <c r="F310" s="2"/>
      <c r="G310" s="19"/>
    </row>
    <row r="311" spans="4:13" ht="24.95" customHeight="1" x14ac:dyDescent="0.2">
      <c r="D311" s="16"/>
      <c r="E311" s="17"/>
      <c r="F311" s="2"/>
      <c r="M311" s="22">
        <v>1</v>
      </c>
    </row>
    <row r="312" spans="4:13" ht="24.95" customHeight="1" x14ac:dyDescent="0.2">
      <c r="D312" s="16"/>
      <c r="E312" s="17"/>
      <c r="F312" s="18"/>
      <c r="G312" s="19"/>
    </row>
    <row r="313" spans="4:13" ht="24.95" customHeight="1" x14ac:dyDescent="0.2">
      <c r="D313" s="16"/>
      <c r="E313" s="17"/>
      <c r="F313" s="18"/>
      <c r="G313" s="19"/>
    </row>
    <row r="314" spans="4:13" ht="24.95" customHeight="1" x14ac:dyDescent="0.2">
      <c r="D314" s="16"/>
      <c r="F314" s="4"/>
    </row>
    <row r="315" spans="4:13" ht="24.95" customHeight="1" x14ac:dyDescent="0.2">
      <c r="D315" s="16"/>
      <c r="F315" s="4"/>
    </row>
    <row r="316" spans="4:13" ht="24.95" customHeight="1" x14ac:dyDescent="0.2">
      <c r="D316" s="16"/>
      <c r="F316" s="4"/>
    </row>
    <row r="317" spans="4:13" ht="24.95" customHeight="1" x14ac:dyDescent="0.2">
      <c r="D317" s="16"/>
      <c r="F317" s="4"/>
    </row>
    <row r="318" spans="4:13" ht="24.95" customHeight="1" x14ac:dyDescent="0.2">
      <c r="D318" s="16"/>
      <c r="E318" s="17"/>
      <c r="F318" s="4"/>
    </row>
    <row r="319" spans="4:13" ht="24.95" customHeight="1" x14ac:dyDescent="0.2">
      <c r="D319" s="16"/>
      <c r="F319" s="4"/>
    </row>
    <row r="320" spans="4:13" ht="24.95" customHeight="1" x14ac:dyDescent="0.2">
      <c r="D320" s="16"/>
      <c r="E320" s="17"/>
      <c r="F320" s="4"/>
      <c r="G320" s="19"/>
    </row>
    <row r="321" spans="2:16" ht="24.95" customHeight="1" x14ac:dyDescent="0.2">
      <c r="D321" s="16"/>
      <c r="E321" s="17"/>
      <c r="F321" s="4"/>
      <c r="G321" s="19"/>
    </row>
    <row r="322" spans="2:16" ht="24.95" customHeight="1" x14ac:dyDescent="0.2">
      <c r="D322" s="16"/>
      <c r="E322" s="17"/>
      <c r="F322" s="4"/>
      <c r="G322" s="19"/>
    </row>
    <row r="323" spans="2:16" ht="24.95" customHeight="1" x14ac:dyDescent="0.2">
      <c r="D323" s="16"/>
      <c r="E323" s="17"/>
      <c r="F323" s="4"/>
      <c r="G323" s="19"/>
    </row>
    <row r="324" spans="2:16" s="26" customFormat="1" ht="24.95" customHeight="1" x14ac:dyDescent="0.2">
      <c r="B324" s="10"/>
      <c r="C324" s="10"/>
      <c r="D324" s="23"/>
      <c r="E324" s="24"/>
      <c r="F324" s="4"/>
      <c r="G324" s="25"/>
    </row>
    <row r="325" spans="2:16" ht="24.95" customHeight="1" x14ac:dyDescent="0.2">
      <c r="D325" s="16"/>
      <c r="E325" s="17"/>
      <c r="F325" s="4"/>
      <c r="G325" s="19"/>
      <c r="P325" s="27"/>
    </row>
    <row r="326" spans="2:16" ht="24.95" customHeight="1" x14ac:dyDescent="0.2">
      <c r="D326" s="16"/>
      <c r="E326" s="17"/>
      <c r="F326" s="4"/>
      <c r="G326" s="19"/>
    </row>
    <row r="327" spans="2:16" ht="24.95" customHeight="1" x14ac:dyDescent="0.2">
      <c r="D327" s="16"/>
      <c r="E327" s="17"/>
      <c r="F327" s="4"/>
      <c r="G327" s="19"/>
    </row>
    <row r="328" spans="2:16" ht="24.95" customHeight="1" x14ac:dyDescent="0.2">
      <c r="D328" s="16"/>
      <c r="E328" s="17"/>
      <c r="F328" s="4"/>
    </row>
    <row r="329" spans="2:16" ht="24.95" customHeight="1" x14ac:dyDescent="0.2">
      <c r="C329" s="5"/>
      <c r="D329" s="16"/>
      <c r="E329" s="16"/>
      <c r="F329" s="21"/>
    </row>
    <row r="330" spans="2:16" ht="24.95" customHeight="1" x14ac:dyDescent="0.2">
      <c r="C330" s="5"/>
      <c r="D330" s="16"/>
      <c r="E330" s="16"/>
      <c r="F330" s="21"/>
    </row>
    <row r="331" spans="2:16" ht="24.95" customHeight="1" x14ac:dyDescent="0.2">
      <c r="C331" s="5"/>
      <c r="D331" s="16"/>
      <c r="E331" s="16"/>
      <c r="F331" s="21"/>
    </row>
    <row r="332" spans="2:16" ht="24.95" customHeight="1" x14ac:dyDescent="0.2">
      <c r="D332" s="16"/>
      <c r="E332" s="17"/>
      <c r="F332" s="18"/>
      <c r="G332" s="19"/>
    </row>
    <row r="333" spans="2:16" ht="24.95" customHeight="1" x14ac:dyDescent="0.2">
      <c r="D333" s="16"/>
      <c r="E333" s="17"/>
      <c r="F333" s="18"/>
      <c r="G333" s="19"/>
    </row>
    <row r="334" spans="2:16" ht="24.95" customHeight="1" x14ac:dyDescent="0.2">
      <c r="D334" s="16"/>
      <c r="F334" s="4"/>
    </row>
    <row r="335" spans="2:16" ht="24.95" customHeight="1" x14ac:dyDescent="0.2">
      <c r="D335" s="16"/>
      <c r="F335" s="4"/>
    </row>
    <row r="336" spans="2:16" ht="24.95" customHeight="1" x14ac:dyDescent="0.2">
      <c r="D336" s="16"/>
      <c r="F336" s="4"/>
    </row>
    <row r="337" spans="2:15" ht="24.95" customHeight="1" x14ac:dyDescent="0.2">
      <c r="D337" s="16"/>
      <c r="F337" s="4"/>
    </row>
    <row r="338" spans="2:15" ht="24.95" customHeight="1" x14ac:dyDescent="0.2">
      <c r="D338" s="16"/>
      <c r="E338" s="17"/>
      <c r="F338" s="4"/>
    </row>
    <row r="339" spans="2:15" ht="24.95" customHeight="1" x14ac:dyDescent="0.2">
      <c r="D339" s="16"/>
      <c r="F339" s="4"/>
    </row>
    <row r="340" spans="2:15" ht="24.95" customHeight="1" x14ac:dyDescent="0.2">
      <c r="D340" s="16"/>
      <c r="E340" s="17"/>
      <c r="F340" s="4"/>
      <c r="G340" s="19"/>
    </row>
    <row r="341" spans="2:15" ht="24.95" customHeight="1" x14ac:dyDescent="0.2">
      <c r="D341" s="16"/>
      <c r="E341" s="17"/>
      <c r="F341" s="4"/>
      <c r="G341" s="19"/>
    </row>
    <row r="342" spans="2:15" ht="24.95" customHeight="1" x14ac:dyDescent="0.2">
      <c r="D342" s="16"/>
      <c r="E342" s="17"/>
      <c r="F342" s="4"/>
      <c r="G342" s="19"/>
    </row>
    <row r="343" spans="2:15" ht="24.95" customHeight="1" x14ac:dyDescent="0.2">
      <c r="D343" s="16"/>
      <c r="E343" s="17"/>
      <c r="F343" s="4"/>
      <c r="G343" s="19"/>
    </row>
    <row r="344" spans="2:15" ht="24.95" customHeight="1" x14ac:dyDescent="0.2">
      <c r="D344" s="16"/>
      <c r="E344" s="17"/>
      <c r="F344" s="4"/>
      <c r="G344" s="19"/>
    </row>
    <row r="345" spans="2:15" ht="24.95" customHeight="1" x14ac:dyDescent="0.2">
      <c r="D345" s="16"/>
      <c r="E345" s="17"/>
      <c r="F345" s="4"/>
      <c r="G345" s="19"/>
    </row>
    <row r="346" spans="2:15" ht="24.95" customHeight="1" x14ac:dyDescent="0.2">
      <c r="D346" s="16"/>
      <c r="E346" s="17"/>
      <c r="F346" s="4"/>
      <c r="G346" s="19"/>
    </row>
    <row r="347" spans="2:15" ht="24.95" customHeight="1" x14ac:dyDescent="0.2">
      <c r="D347" s="16"/>
      <c r="E347" s="17"/>
      <c r="F347" s="4"/>
      <c r="G347" s="19"/>
    </row>
    <row r="348" spans="2:15" ht="24.95" customHeight="1" x14ac:dyDescent="0.2">
      <c r="D348" s="16"/>
      <c r="E348" s="17"/>
      <c r="F348" s="4"/>
    </row>
    <row r="349" spans="2:15" ht="24.95" customHeight="1" x14ac:dyDescent="0.2">
      <c r="C349" s="5"/>
      <c r="D349" s="16"/>
      <c r="E349" s="16"/>
      <c r="F349" s="21"/>
    </row>
    <row r="350" spans="2:15" ht="24.95" customHeight="1" x14ac:dyDescent="0.2">
      <c r="B350" s="4"/>
      <c r="C350" s="5"/>
      <c r="D350" s="16"/>
      <c r="E350" s="16"/>
      <c r="F350" s="21"/>
    </row>
    <row r="351" spans="2:15" ht="24.95" customHeight="1" x14ac:dyDescent="0.2">
      <c r="B351" s="6"/>
      <c r="C351" s="7"/>
      <c r="D351" s="16"/>
      <c r="E351" s="16"/>
      <c r="F351" s="21"/>
      <c r="O351" s="22"/>
    </row>
    <row r="352" spans="2:15" s="108" customFormat="1" ht="25.5" customHeight="1" x14ac:dyDescent="0.2">
      <c r="B352" s="392" t="s">
        <v>151</v>
      </c>
      <c r="C352" s="392"/>
      <c r="D352" s="392"/>
      <c r="E352" s="392"/>
      <c r="F352" s="392"/>
      <c r="G352" s="392"/>
      <c r="H352" s="392"/>
      <c r="I352" s="392"/>
      <c r="J352" s="392"/>
      <c r="K352" s="392"/>
      <c r="L352" s="392"/>
      <c r="M352" s="392"/>
      <c r="N352" s="10"/>
      <c r="O352" s="10"/>
    </row>
    <row r="353" spans="2:15" ht="15" customHeight="1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2:15" ht="24.95" customHeight="1" x14ac:dyDescent="0.2">
      <c r="B354" s="2"/>
      <c r="C354" s="140" t="s">
        <v>114</v>
      </c>
      <c r="D354" s="140" t="s">
        <v>5</v>
      </c>
      <c r="E354" s="140" t="s">
        <v>6</v>
      </c>
      <c r="F354" s="140" t="s">
        <v>7</v>
      </c>
      <c r="G354" s="140" t="s">
        <v>8</v>
      </c>
      <c r="H354" s="140" t="s">
        <v>9</v>
      </c>
      <c r="I354" s="140" t="s">
        <v>10</v>
      </c>
      <c r="J354" s="140" t="s">
        <v>11</v>
      </c>
      <c r="K354" s="140" t="s">
        <v>12</v>
      </c>
      <c r="L354" s="140" t="s">
        <v>14</v>
      </c>
      <c r="N354" s="29"/>
    </row>
    <row r="355" spans="2:15" ht="24.95" customHeight="1" x14ac:dyDescent="0.2">
      <c r="B355" s="94" t="s">
        <v>4</v>
      </c>
      <c r="C355" s="328">
        <v>13039</v>
      </c>
      <c r="D355" s="328">
        <v>25890</v>
      </c>
      <c r="E355" s="328">
        <v>28509</v>
      </c>
      <c r="F355" s="328">
        <v>8725</v>
      </c>
      <c r="G355" s="328">
        <v>21427</v>
      </c>
      <c r="H355" s="328">
        <v>11823</v>
      </c>
      <c r="I355" s="328">
        <v>9962</v>
      </c>
      <c r="J355" s="328">
        <v>25927</v>
      </c>
      <c r="K355" s="328">
        <v>12124</v>
      </c>
      <c r="L355" s="328">
        <v>157426</v>
      </c>
      <c r="M355" s="19"/>
      <c r="N355" s="29"/>
      <c r="O355" s="29"/>
    </row>
    <row r="356" spans="2:15" ht="24.95" customHeight="1" x14ac:dyDescent="0.2">
      <c r="B356" s="86" t="s">
        <v>33</v>
      </c>
      <c r="C356" s="324">
        <v>12646</v>
      </c>
      <c r="D356" s="324">
        <v>21615</v>
      </c>
      <c r="E356" s="324">
        <v>27003</v>
      </c>
      <c r="F356" s="324">
        <v>7838</v>
      </c>
      <c r="G356" s="324">
        <v>19845</v>
      </c>
      <c r="H356" s="324">
        <v>11247</v>
      </c>
      <c r="I356" s="324">
        <v>9639</v>
      </c>
      <c r="J356" s="324">
        <v>23973</v>
      </c>
      <c r="K356" s="324">
        <v>11634</v>
      </c>
      <c r="L356" s="325">
        <v>145440</v>
      </c>
      <c r="M356" s="29"/>
      <c r="N356" s="29"/>
      <c r="O356" s="29"/>
    </row>
    <row r="357" spans="2:15" ht="24.95" customHeight="1" x14ac:dyDescent="0.2">
      <c r="B357" s="87" t="s">
        <v>34</v>
      </c>
      <c r="C357" s="326">
        <v>393</v>
      </c>
      <c r="D357" s="326">
        <v>4275</v>
      </c>
      <c r="E357" s="326">
        <v>1506</v>
      </c>
      <c r="F357" s="326">
        <v>887</v>
      </c>
      <c r="G357" s="326">
        <v>1582</v>
      </c>
      <c r="H357" s="326">
        <v>576</v>
      </c>
      <c r="I357" s="326">
        <v>323</v>
      </c>
      <c r="J357" s="326">
        <v>1954</v>
      </c>
      <c r="K357" s="326">
        <v>490</v>
      </c>
      <c r="L357" s="327">
        <v>11986</v>
      </c>
      <c r="M357" s="29"/>
      <c r="N357" s="29"/>
      <c r="O357" s="29"/>
    </row>
    <row r="358" spans="2:15" ht="24.95" customHeight="1" x14ac:dyDescent="0.2">
      <c r="B358" s="94" t="s">
        <v>73</v>
      </c>
      <c r="C358" s="329">
        <v>22087</v>
      </c>
      <c r="D358" s="329">
        <v>43714</v>
      </c>
      <c r="E358" s="329">
        <v>56084</v>
      </c>
      <c r="F358" s="329">
        <v>16026</v>
      </c>
      <c r="G358" s="329">
        <v>37798</v>
      </c>
      <c r="H358" s="329">
        <v>18529</v>
      </c>
      <c r="I358" s="329">
        <v>20394</v>
      </c>
      <c r="J358" s="329">
        <v>46880</v>
      </c>
      <c r="K358" s="329">
        <v>22128</v>
      </c>
      <c r="L358" s="329">
        <v>283640</v>
      </c>
      <c r="M358" s="29"/>
    </row>
    <row r="359" spans="2:15" ht="24.95" customHeight="1" x14ac:dyDescent="0.2">
      <c r="B359" s="86" t="s">
        <v>55</v>
      </c>
      <c r="C359" s="324">
        <v>21176</v>
      </c>
      <c r="D359" s="324">
        <v>37540</v>
      </c>
      <c r="E359" s="324">
        <v>53106</v>
      </c>
      <c r="F359" s="324">
        <v>14561</v>
      </c>
      <c r="G359" s="324">
        <v>33161</v>
      </c>
      <c r="H359" s="324">
        <v>17756</v>
      </c>
      <c r="I359" s="324">
        <v>19166</v>
      </c>
      <c r="J359" s="324">
        <v>42501</v>
      </c>
      <c r="K359" s="324">
        <v>21240</v>
      </c>
      <c r="L359" s="325">
        <v>260207</v>
      </c>
      <c r="M359" s="29"/>
    </row>
    <row r="360" spans="2:15" ht="24.95" customHeight="1" x14ac:dyDescent="0.2">
      <c r="B360" s="87" t="s">
        <v>56</v>
      </c>
      <c r="C360" s="326">
        <v>911</v>
      </c>
      <c r="D360" s="326">
        <v>6174</v>
      </c>
      <c r="E360" s="326">
        <v>2978</v>
      </c>
      <c r="F360" s="326">
        <v>1465</v>
      </c>
      <c r="G360" s="326">
        <v>4637</v>
      </c>
      <c r="H360" s="326">
        <v>773</v>
      </c>
      <c r="I360" s="326">
        <v>1228</v>
      </c>
      <c r="J360" s="326">
        <v>4379</v>
      </c>
      <c r="K360" s="326">
        <v>888</v>
      </c>
      <c r="L360" s="327">
        <v>23433</v>
      </c>
      <c r="M360" s="29"/>
    </row>
    <row r="361" spans="2:15" ht="24.95" customHeight="1" x14ac:dyDescent="0.2">
      <c r="B361" s="94" t="s">
        <v>88</v>
      </c>
      <c r="C361" s="330">
        <v>5.7597511599999998E-2</v>
      </c>
      <c r="D361" s="330">
        <v>0.1075172575</v>
      </c>
      <c r="E361" s="330">
        <v>0.15604715459999999</v>
      </c>
      <c r="F361" s="330">
        <v>0.1164259545</v>
      </c>
      <c r="G361" s="330">
        <v>0.11660576459999999</v>
      </c>
      <c r="H361" s="330">
        <v>6.2300143000000002E-2</v>
      </c>
      <c r="I361" s="330">
        <v>0.1164315152</v>
      </c>
      <c r="J361" s="330">
        <v>0.1467205949</v>
      </c>
      <c r="K361" s="330">
        <v>0.1436223462</v>
      </c>
      <c r="L361" s="330">
        <v>0.1109087624</v>
      </c>
      <c r="M361" s="29"/>
    </row>
    <row r="362" spans="2:15" ht="24.95" customHeight="1" x14ac:dyDescent="0.2">
      <c r="B362" s="97" t="s">
        <v>3</v>
      </c>
      <c r="C362" s="331">
        <v>1.6939182452642001</v>
      </c>
      <c r="D362" s="331">
        <v>1.6884511394360999</v>
      </c>
      <c r="E362" s="331">
        <v>1.9672384159387999</v>
      </c>
      <c r="F362" s="331">
        <v>1.8367908309456</v>
      </c>
      <c r="G362" s="331">
        <v>1.7640360293088</v>
      </c>
      <c r="H362" s="331">
        <v>1.567199526347</v>
      </c>
      <c r="I362" s="331">
        <v>2.0471792812688001</v>
      </c>
      <c r="J362" s="331">
        <v>1.8081536622054</v>
      </c>
      <c r="K362" s="331">
        <v>1.8251402177499001</v>
      </c>
      <c r="L362" s="331">
        <v>1.8017354185459</v>
      </c>
      <c r="M362" s="29"/>
    </row>
    <row r="363" spans="2:15" ht="24.95" customHeight="1" x14ac:dyDescent="0.2">
      <c r="B363" s="86" t="s">
        <v>57</v>
      </c>
      <c r="C363" s="320">
        <v>1.6745215878538999</v>
      </c>
      <c r="D363" s="320">
        <v>1.7367568817950001</v>
      </c>
      <c r="E363" s="320">
        <v>1.9666703699589001</v>
      </c>
      <c r="F363" s="320">
        <v>1.8577443225313</v>
      </c>
      <c r="G363" s="320">
        <v>1.6710002519525999</v>
      </c>
      <c r="H363" s="320">
        <v>1.5787321063394999</v>
      </c>
      <c r="I363" s="320">
        <v>1.9883805374001</v>
      </c>
      <c r="J363" s="320">
        <v>1.7728694781629</v>
      </c>
      <c r="K363" s="320">
        <v>1.8256833419288001</v>
      </c>
      <c r="L363" s="321">
        <v>1.7891020352035001</v>
      </c>
      <c r="M363" s="29"/>
      <c r="N363" s="29"/>
      <c r="O363" s="29"/>
    </row>
    <row r="364" spans="2:15" ht="24.95" customHeight="1" x14ac:dyDescent="0.2">
      <c r="B364" s="87" t="s">
        <v>87</v>
      </c>
      <c r="C364" s="322">
        <v>2.3180661577607999</v>
      </c>
      <c r="D364" s="322">
        <v>1.4442105263158</v>
      </c>
      <c r="E364" s="322">
        <v>1.9774236387782</v>
      </c>
      <c r="F364" s="322">
        <v>1.651634723788</v>
      </c>
      <c r="G364" s="322">
        <v>2.9310998735777001</v>
      </c>
      <c r="H364" s="322">
        <v>1.3420138888888999</v>
      </c>
      <c r="I364" s="322">
        <v>3.8018575851393002</v>
      </c>
      <c r="J364" s="322">
        <v>2.2410440122824999</v>
      </c>
      <c r="K364" s="322">
        <v>1.8122448979592001</v>
      </c>
      <c r="L364" s="323">
        <v>1.9550308693476</v>
      </c>
      <c r="M364" s="29"/>
      <c r="N364" s="29"/>
      <c r="O364" s="29"/>
    </row>
    <row r="365" spans="2:15" ht="24.95" customHeight="1" x14ac:dyDescent="0.2">
      <c r="B365" s="2"/>
      <c r="C365" s="215"/>
      <c r="D365" s="215"/>
      <c r="E365" s="215"/>
      <c r="F365" s="216"/>
      <c r="G365" s="216"/>
      <c r="H365" s="215"/>
      <c r="I365" s="215"/>
      <c r="J365" s="215"/>
      <c r="K365" s="215"/>
      <c r="L365" s="215"/>
      <c r="M365" s="19"/>
    </row>
    <row r="366" spans="2:15" ht="24.95" customHeight="1" x14ac:dyDescent="0.2">
      <c r="B366" s="2"/>
      <c r="C366" s="2"/>
      <c r="D366" s="2"/>
      <c r="E366" s="2"/>
      <c r="H366" s="2"/>
      <c r="I366" s="2"/>
      <c r="J366" s="2"/>
      <c r="K366" s="2"/>
      <c r="L366" s="8"/>
      <c r="M366" s="19"/>
    </row>
    <row r="367" spans="2:15" ht="24.95" customHeight="1" x14ac:dyDescent="0.2">
      <c r="B367" s="2"/>
      <c r="C367" s="2"/>
      <c r="D367" s="2"/>
      <c r="E367" s="2"/>
      <c r="H367" s="2"/>
      <c r="I367" s="2"/>
      <c r="J367" s="2"/>
      <c r="K367" s="2"/>
      <c r="L367" s="8"/>
      <c r="M367" s="19"/>
    </row>
    <row r="368" spans="2:15" ht="24.95" customHeight="1" x14ac:dyDescent="0.2">
      <c r="B368" s="2"/>
      <c r="C368" s="30"/>
      <c r="D368" s="30"/>
      <c r="E368" s="30"/>
      <c r="H368" s="30"/>
      <c r="I368" s="30"/>
      <c r="J368" s="30"/>
      <c r="K368" s="30"/>
      <c r="L368" s="8"/>
      <c r="M368" s="19"/>
    </row>
    <row r="369" spans="2:15" ht="24.95" customHeight="1" x14ac:dyDescent="0.2">
      <c r="B369" s="2"/>
      <c r="C369" s="30"/>
      <c r="D369" s="30"/>
      <c r="E369" s="30"/>
      <c r="H369" s="30"/>
      <c r="I369" s="30"/>
      <c r="J369" s="30"/>
      <c r="K369" s="30"/>
      <c r="L369" s="8"/>
      <c r="M369" s="19"/>
    </row>
    <row r="370" spans="2:15" ht="24.95" customHeight="1" x14ac:dyDescent="0.2">
      <c r="B370" s="2"/>
      <c r="C370" s="30"/>
      <c r="D370" s="30"/>
      <c r="E370" s="30"/>
      <c r="H370" s="30"/>
      <c r="I370" s="30"/>
      <c r="J370" s="30"/>
      <c r="K370" s="30"/>
      <c r="L370" s="8"/>
      <c r="M370" s="19"/>
      <c r="N370" s="13"/>
    </row>
    <row r="371" spans="2:15" ht="24.95" customHeight="1" x14ac:dyDescent="0.2">
      <c r="B371" s="2"/>
      <c r="C371" s="30"/>
      <c r="D371" s="30"/>
      <c r="E371" s="30"/>
      <c r="H371" s="30"/>
      <c r="I371" s="30"/>
      <c r="J371" s="30"/>
      <c r="K371" s="30"/>
      <c r="L371" s="8"/>
      <c r="M371" s="19"/>
    </row>
    <row r="372" spans="2:15" ht="24.95" customHeight="1" x14ac:dyDescent="0.2">
      <c r="B372" s="2"/>
      <c r="C372" s="30"/>
      <c r="D372" s="30"/>
      <c r="E372" s="30"/>
      <c r="H372" s="30"/>
      <c r="I372" s="30"/>
      <c r="J372" s="30"/>
      <c r="K372" s="30"/>
      <c r="L372" s="8"/>
      <c r="M372" s="19"/>
    </row>
    <row r="373" spans="2:15" ht="24.95" customHeight="1" x14ac:dyDescent="0.2">
      <c r="B373" s="2"/>
      <c r="C373" s="30"/>
      <c r="D373" s="30"/>
      <c r="E373" s="30"/>
      <c r="H373" s="30"/>
      <c r="I373" s="30"/>
      <c r="J373" s="30"/>
      <c r="K373" s="30"/>
      <c r="L373" s="8"/>
      <c r="M373" s="19"/>
    </row>
    <row r="374" spans="2:15" ht="24.95" customHeight="1" x14ac:dyDescent="0.2">
      <c r="B374" s="2"/>
      <c r="C374" s="30"/>
      <c r="D374" s="30"/>
      <c r="E374" s="30"/>
      <c r="H374" s="30"/>
      <c r="I374" s="30"/>
      <c r="J374" s="30"/>
      <c r="K374" s="30"/>
      <c r="L374" s="8"/>
      <c r="M374" s="19"/>
    </row>
    <row r="375" spans="2:15" ht="24.95" customHeight="1" x14ac:dyDescent="0.2">
      <c r="B375" s="2"/>
      <c r="C375" s="30"/>
      <c r="D375" s="30"/>
      <c r="E375" s="30"/>
      <c r="H375" s="30"/>
      <c r="I375" s="30"/>
      <c r="J375" s="30"/>
      <c r="K375" s="30"/>
      <c r="L375" s="8"/>
      <c r="M375" s="19"/>
    </row>
    <row r="376" spans="2:15" ht="24.95" customHeight="1" x14ac:dyDescent="0.2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19"/>
    </row>
    <row r="377" spans="2:15" ht="24.95" customHeight="1" x14ac:dyDescent="0.2">
      <c r="B377" s="2"/>
      <c r="C377" s="2"/>
      <c r="D377" s="2"/>
      <c r="E377" s="2"/>
      <c r="F377" s="2"/>
      <c r="G377" s="2"/>
      <c r="H377" s="2"/>
      <c r="I377" s="2"/>
      <c r="J377" s="2"/>
      <c r="K377" s="2"/>
      <c r="M377" s="31">
        <v>2</v>
      </c>
      <c r="O377" s="31"/>
    </row>
    <row r="378" spans="2:15" s="108" customFormat="1" ht="25.5" customHeight="1" x14ac:dyDescent="0.2">
      <c r="B378" s="393" t="s">
        <v>157</v>
      </c>
      <c r="C378" s="393"/>
      <c r="D378" s="393"/>
      <c r="E378" s="393"/>
      <c r="F378" s="393"/>
      <c r="G378" s="393"/>
      <c r="H378" s="393"/>
      <c r="I378" s="393"/>
      <c r="J378" s="393"/>
      <c r="K378" s="393"/>
      <c r="L378" s="393"/>
      <c r="M378" s="393"/>
      <c r="N378" s="116"/>
      <c r="O378" s="116"/>
    </row>
    <row r="379" spans="2:15" ht="15" customHeight="1" x14ac:dyDescent="0.2">
      <c r="B379" s="28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</row>
    <row r="380" spans="2:15" ht="24.95" customHeight="1" x14ac:dyDescent="0.2">
      <c r="B380" s="390" t="s">
        <v>13</v>
      </c>
      <c r="C380" s="390"/>
      <c r="D380" s="390"/>
      <c r="E380" s="390"/>
      <c r="F380" s="390"/>
      <c r="G380" s="390"/>
      <c r="H380" s="390"/>
      <c r="I380" s="115"/>
      <c r="J380" s="115"/>
      <c r="K380" s="115"/>
      <c r="L380" s="115"/>
      <c r="M380" s="115"/>
      <c r="N380" s="115"/>
    </row>
    <row r="381" spans="2:15" ht="24.95" customHeight="1" x14ac:dyDescent="0.2">
      <c r="B381" s="91" t="s">
        <v>35</v>
      </c>
      <c r="C381" s="452" t="s">
        <v>51</v>
      </c>
      <c r="D381" s="452"/>
      <c r="E381" s="452" t="s">
        <v>50</v>
      </c>
      <c r="F381" s="452"/>
      <c r="G381" s="452" t="s">
        <v>0</v>
      </c>
      <c r="H381" s="452"/>
    </row>
    <row r="382" spans="2:15" ht="24.95" customHeight="1" x14ac:dyDescent="0.2">
      <c r="B382" s="332" t="s">
        <v>176</v>
      </c>
      <c r="C382" s="398">
        <v>0</v>
      </c>
      <c r="D382" s="398"/>
      <c r="E382" s="398">
        <v>0</v>
      </c>
      <c r="F382" s="398"/>
      <c r="G382" s="400">
        <v>0</v>
      </c>
      <c r="H382" s="400"/>
    </row>
    <row r="383" spans="2:15" ht="24.95" customHeight="1" x14ac:dyDescent="0.2">
      <c r="B383" s="332" t="s">
        <v>156</v>
      </c>
      <c r="C383" s="399">
        <v>145440</v>
      </c>
      <c r="D383" s="399"/>
      <c r="E383" s="399">
        <v>11986</v>
      </c>
      <c r="F383" s="399"/>
      <c r="G383" s="400">
        <v>157426</v>
      </c>
      <c r="H383" s="400"/>
    </row>
    <row r="384" spans="2:15" ht="24.95" customHeight="1" x14ac:dyDescent="0.2">
      <c r="B384" s="91" t="s">
        <v>43</v>
      </c>
      <c r="C384" s="441"/>
      <c r="D384" s="441"/>
      <c r="E384" s="380"/>
      <c r="F384" s="380"/>
      <c r="G384" s="441"/>
      <c r="H384" s="441"/>
    </row>
    <row r="385" spans="2:12" s="13" customFormat="1" ht="24.95" customHeight="1" x14ac:dyDescent="0.2">
      <c r="B385" s="33"/>
      <c r="C385" s="34"/>
      <c r="D385" s="34"/>
      <c r="E385" s="34"/>
      <c r="F385" s="34"/>
      <c r="G385" s="34"/>
      <c r="H385" s="34"/>
    </row>
    <row r="386" spans="2:12" s="13" customFormat="1" ht="24.95" customHeight="1" x14ac:dyDescent="0.2">
      <c r="B386" s="33"/>
      <c r="C386" s="34"/>
      <c r="D386" s="34"/>
      <c r="E386" s="34"/>
      <c r="F386" s="34"/>
      <c r="G386" s="34"/>
      <c r="H386" s="34"/>
    </row>
    <row r="387" spans="2:12" s="13" customFormat="1" ht="24.95" customHeight="1" x14ac:dyDescent="0.2">
      <c r="B387" s="33"/>
      <c r="C387" s="34"/>
      <c r="D387" s="34"/>
      <c r="E387" s="34"/>
      <c r="F387" s="34"/>
      <c r="G387" s="34"/>
      <c r="H387" s="34"/>
    </row>
    <row r="388" spans="2:12" s="13" customFormat="1" ht="24.95" customHeight="1" x14ac:dyDescent="0.2">
      <c r="B388" s="33"/>
      <c r="C388" s="34"/>
      <c r="D388" s="34"/>
      <c r="E388" s="34"/>
      <c r="F388" s="34"/>
      <c r="G388" s="34"/>
      <c r="H388" s="34"/>
    </row>
    <row r="389" spans="2:12" s="13" customFormat="1" ht="24.95" customHeight="1" x14ac:dyDescent="0.2">
      <c r="B389" s="33"/>
      <c r="C389" s="34"/>
      <c r="D389" s="34"/>
      <c r="E389" s="34"/>
      <c r="F389" s="34"/>
      <c r="G389" s="34"/>
      <c r="H389" s="34"/>
    </row>
    <row r="390" spans="2:12" s="13" customFormat="1" ht="24.95" customHeight="1" x14ac:dyDescent="0.2">
      <c r="B390" s="33"/>
      <c r="C390" s="34"/>
      <c r="D390" s="34"/>
      <c r="E390" s="34"/>
      <c r="F390" s="34"/>
      <c r="G390" s="34"/>
      <c r="H390" s="34"/>
    </row>
    <row r="391" spans="2:12" s="13" customFormat="1" ht="24.95" customHeight="1" x14ac:dyDescent="0.2">
      <c r="B391" s="33"/>
      <c r="C391" s="34"/>
      <c r="D391" s="34"/>
      <c r="E391" s="34"/>
      <c r="F391" s="34"/>
      <c r="G391" s="34"/>
      <c r="H391" s="34"/>
    </row>
    <row r="392" spans="2:12" s="13" customFormat="1" ht="24.95" customHeight="1" x14ac:dyDescent="0.2">
      <c r="B392" s="33"/>
      <c r="C392" s="34"/>
      <c r="D392" s="34"/>
      <c r="E392" s="34"/>
      <c r="F392" s="34"/>
      <c r="G392" s="34"/>
      <c r="H392" s="34"/>
    </row>
    <row r="393" spans="2:12" s="13" customFormat="1" ht="24.95" customHeight="1" x14ac:dyDescent="0.2">
      <c r="B393" s="33"/>
      <c r="C393" s="34"/>
      <c r="D393" s="34"/>
      <c r="E393" s="34"/>
      <c r="F393" s="34"/>
      <c r="G393" s="34"/>
      <c r="H393" s="34"/>
    </row>
    <row r="394" spans="2:12" ht="24.95" customHeight="1" x14ac:dyDescent="0.2"/>
    <row r="395" spans="2:12" ht="24.95" customHeight="1" x14ac:dyDescent="0.2"/>
    <row r="396" spans="2:12" ht="24.95" customHeight="1" x14ac:dyDescent="0.2">
      <c r="B396" s="390" t="s">
        <v>37</v>
      </c>
      <c r="C396" s="390"/>
      <c r="D396" s="390"/>
      <c r="E396" s="390"/>
      <c r="F396" s="390"/>
      <c r="G396" s="390"/>
      <c r="H396" s="390"/>
      <c r="I396" s="390"/>
      <c r="J396" s="390"/>
      <c r="K396" s="390"/>
      <c r="L396" s="390"/>
    </row>
    <row r="397" spans="2:12" ht="24.95" customHeight="1" x14ac:dyDescent="0.2">
      <c r="B397" s="91" t="s">
        <v>35</v>
      </c>
      <c r="C397" s="92" t="s">
        <v>114</v>
      </c>
      <c r="D397" s="92" t="s">
        <v>5</v>
      </c>
      <c r="E397" s="92" t="s">
        <v>6</v>
      </c>
      <c r="F397" s="92" t="s">
        <v>7</v>
      </c>
      <c r="G397" s="92" t="s">
        <v>8</v>
      </c>
      <c r="H397" s="92" t="s">
        <v>9</v>
      </c>
      <c r="I397" s="92" t="s">
        <v>10</v>
      </c>
      <c r="J397" s="92" t="s">
        <v>11</v>
      </c>
      <c r="K397" s="92" t="s">
        <v>12</v>
      </c>
      <c r="L397" s="92" t="s">
        <v>14</v>
      </c>
    </row>
    <row r="398" spans="2:12" ht="24.95" customHeight="1" x14ac:dyDescent="0.2">
      <c r="B398" s="217" t="s">
        <v>176</v>
      </c>
      <c r="C398" s="219">
        <v>0</v>
      </c>
      <c r="D398" s="219">
        <v>0</v>
      </c>
      <c r="E398" s="219">
        <v>0</v>
      </c>
      <c r="F398" s="219">
        <v>0</v>
      </c>
      <c r="G398" s="219">
        <v>0</v>
      </c>
      <c r="H398" s="219">
        <v>0</v>
      </c>
      <c r="I398" s="219">
        <v>0</v>
      </c>
      <c r="J398" s="219">
        <v>0</v>
      </c>
      <c r="K398" s="219">
        <v>0</v>
      </c>
      <c r="L398" s="218">
        <v>0</v>
      </c>
    </row>
    <row r="399" spans="2:12" ht="24.95" customHeight="1" x14ac:dyDescent="0.2">
      <c r="B399" s="333" t="s">
        <v>156</v>
      </c>
      <c r="C399" s="335">
        <v>13039</v>
      </c>
      <c r="D399" s="335">
        <v>25890</v>
      </c>
      <c r="E399" s="335">
        <v>28509</v>
      </c>
      <c r="F399" s="335">
        <v>8725</v>
      </c>
      <c r="G399" s="335">
        <v>21427</v>
      </c>
      <c r="H399" s="335">
        <v>11823</v>
      </c>
      <c r="I399" s="335">
        <v>9962</v>
      </c>
      <c r="J399" s="335">
        <v>25927</v>
      </c>
      <c r="K399" s="335">
        <v>12124</v>
      </c>
      <c r="L399" s="334">
        <v>157426</v>
      </c>
    </row>
    <row r="400" spans="2:12" ht="24.95" customHeight="1" x14ac:dyDescent="0.2">
      <c r="B400" s="91" t="s">
        <v>43</v>
      </c>
      <c r="C400" s="85"/>
      <c r="D400" s="85"/>
      <c r="E400" s="85"/>
      <c r="F400" s="85"/>
      <c r="G400" s="85"/>
      <c r="H400" s="85"/>
      <c r="I400" s="85"/>
      <c r="J400" s="85"/>
      <c r="K400" s="85"/>
      <c r="L400" s="85"/>
    </row>
    <row r="401" spans="2:12" ht="24.95" customHeight="1" x14ac:dyDescent="0.2">
      <c r="B401" s="37"/>
      <c r="C401" s="38"/>
      <c r="D401" s="38"/>
      <c r="E401" s="38"/>
      <c r="F401" s="38"/>
      <c r="G401" s="38"/>
      <c r="H401" s="38"/>
      <c r="I401" s="38"/>
      <c r="J401" s="38"/>
      <c r="K401" s="38"/>
      <c r="L401" s="38"/>
    </row>
    <row r="402" spans="2:12" ht="24.95" customHeight="1" x14ac:dyDescent="0.2">
      <c r="B402" s="37"/>
      <c r="C402" s="38"/>
      <c r="D402" s="38"/>
      <c r="E402" s="38"/>
      <c r="F402" s="38"/>
      <c r="G402" s="38"/>
      <c r="H402" s="38"/>
      <c r="I402" s="38"/>
      <c r="J402" s="38"/>
      <c r="K402" s="38"/>
      <c r="L402" s="38"/>
    </row>
    <row r="403" spans="2:12" ht="24.95" customHeight="1" x14ac:dyDescent="0.2">
      <c r="B403" s="37"/>
      <c r="C403" s="38"/>
      <c r="D403" s="38"/>
      <c r="E403" s="38"/>
      <c r="F403" s="38"/>
      <c r="G403" s="38"/>
      <c r="H403" s="38"/>
      <c r="I403" s="38"/>
      <c r="J403" s="38"/>
      <c r="K403" s="38"/>
      <c r="L403" s="38"/>
    </row>
    <row r="404" spans="2:12" ht="24.95" customHeight="1" x14ac:dyDescent="0.2">
      <c r="B404" s="397"/>
      <c r="C404" s="397"/>
      <c r="D404" s="397"/>
      <c r="E404" s="397"/>
      <c r="F404" s="397"/>
      <c r="G404" s="397"/>
      <c r="H404" s="397"/>
      <c r="I404" s="397"/>
      <c r="J404" s="397"/>
      <c r="K404" s="397"/>
      <c r="L404" s="397"/>
    </row>
    <row r="405" spans="2:12" ht="24.95" customHeight="1" x14ac:dyDescent="0.2">
      <c r="B405" s="37"/>
      <c r="C405" s="38"/>
      <c r="D405" s="38"/>
      <c r="E405" s="38"/>
      <c r="F405" s="38"/>
      <c r="G405" s="38"/>
      <c r="H405" s="38"/>
      <c r="I405" s="38"/>
      <c r="J405" s="38"/>
      <c r="K405" s="38"/>
      <c r="L405" s="38"/>
    </row>
    <row r="406" spans="2:12" ht="24.95" customHeight="1" x14ac:dyDescent="0.2">
      <c r="B406" s="37"/>
      <c r="C406" s="38"/>
      <c r="D406" s="38"/>
      <c r="E406" s="38"/>
      <c r="F406" s="38"/>
      <c r="G406" s="38"/>
      <c r="H406" s="38"/>
      <c r="I406" s="38"/>
      <c r="J406" s="38"/>
      <c r="K406" s="38"/>
      <c r="L406" s="38"/>
    </row>
    <row r="407" spans="2:12" ht="24.95" customHeight="1" x14ac:dyDescent="0.2">
      <c r="B407" s="37"/>
      <c r="C407" s="38"/>
      <c r="D407" s="38"/>
      <c r="E407" s="38"/>
      <c r="F407" s="38"/>
      <c r="G407" s="38"/>
      <c r="H407" s="38"/>
      <c r="I407" s="38"/>
      <c r="J407" s="38"/>
      <c r="K407" s="38"/>
      <c r="L407" s="38"/>
    </row>
    <row r="408" spans="2:12" ht="24.95" customHeight="1" x14ac:dyDescent="0.2">
      <c r="B408" s="37"/>
      <c r="C408" s="38"/>
      <c r="D408" s="38"/>
      <c r="E408" s="38"/>
      <c r="F408" s="38"/>
      <c r="G408" s="38"/>
      <c r="H408" s="38"/>
      <c r="I408" s="38"/>
      <c r="J408" s="38"/>
      <c r="K408" s="38"/>
      <c r="L408" s="38"/>
    </row>
    <row r="409" spans="2:12" ht="24.95" customHeight="1" x14ac:dyDescent="0.2">
      <c r="B409" s="37"/>
      <c r="C409" s="38"/>
      <c r="D409" s="38"/>
      <c r="E409" s="38"/>
      <c r="F409" s="38"/>
      <c r="G409" s="38"/>
      <c r="H409" s="38"/>
      <c r="I409" s="38"/>
      <c r="J409" s="38"/>
      <c r="K409" s="38"/>
      <c r="L409" s="38"/>
    </row>
    <row r="410" spans="2:12" ht="24.95" customHeight="1" x14ac:dyDescent="0.2">
      <c r="B410" s="37"/>
      <c r="C410" s="38"/>
      <c r="D410" s="38"/>
      <c r="E410" s="38"/>
      <c r="F410" s="38"/>
      <c r="G410" s="38"/>
      <c r="H410" s="38"/>
      <c r="I410" s="38"/>
      <c r="J410" s="38"/>
      <c r="K410" s="38"/>
      <c r="L410" s="38"/>
    </row>
    <row r="411" spans="2:12" ht="24.95" customHeight="1" x14ac:dyDescent="0.2">
      <c r="B411" s="37"/>
      <c r="C411" s="38"/>
      <c r="D411" s="38"/>
      <c r="E411" s="38"/>
      <c r="F411" s="38"/>
      <c r="G411" s="38"/>
      <c r="H411" s="38"/>
      <c r="I411" s="38"/>
      <c r="J411" s="38"/>
      <c r="K411" s="38"/>
      <c r="L411" s="38"/>
    </row>
    <row r="412" spans="2:12" ht="24.95" customHeight="1" x14ac:dyDescent="0.2">
      <c r="B412" s="37"/>
      <c r="C412" s="38"/>
      <c r="D412" s="38"/>
      <c r="E412" s="38"/>
      <c r="F412" s="38"/>
      <c r="G412" s="38"/>
      <c r="H412" s="38"/>
      <c r="I412" s="38"/>
      <c r="J412" s="38"/>
      <c r="K412" s="38"/>
      <c r="L412" s="38"/>
    </row>
    <row r="413" spans="2:12" ht="24.95" customHeight="1" x14ac:dyDescent="0.2">
      <c r="B413" s="382" t="s">
        <v>15</v>
      </c>
      <c r="C413" s="382"/>
      <c r="D413" s="382"/>
      <c r="E413" s="382"/>
      <c r="F413" s="382"/>
      <c r="G413" s="382"/>
      <c r="H413" s="382"/>
      <c r="I413" s="382"/>
      <c r="J413" s="382"/>
    </row>
    <row r="414" spans="2:12" ht="24.95" customHeight="1" x14ac:dyDescent="0.2">
      <c r="B414" s="93" t="s">
        <v>35</v>
      </c>
      <c r="C414" s="437" t="s">
        <v>40</v>
      </c>
      <c r="D414" s="437"/>
      <c r="E414" s="437" t="s">
        <v>41</v>
      </c>
      <c r="F414" s="437"/>
      <c r="G414" s="437" t="s">
        <v>42</v>
      </c>
      <c r="H414" s="437"/>
      <c r="I414" s="381" t="s">
        <v>89</v>
      </c>
      <c r="J414" s="381"/>
      <c r="L414" s="39"/>
    </row>
    <row r="415" spans="2:12" ht="24.95" customHeight="1" x14ac:dyDescent="0.2">
      <c r="B415" s="220" t="s">
        <v>176</v>
      </c>
      <c r="C415" s="391">
        <v>0</v>
      </c>
      <c r="D415" s="391"/>
      <c r="E415" s="391">
        <v>0</v>
      </c>
      <c r="F415" s="391"/>
      <c r="G415" s="374">
        <v>0</v>
      </c>
      <c r="H415" s="374"/>
      <c r="I415" s="375">
        <v>0</v>
      </c>
      <c r="J415" s="376"/>
    </row>
    <row r="416" spans="2:12" ht="24.95" customHeight="1" x14ac:dyDescent="0.2">
      <c r="B416" s="336" t="s">
        <v>156</v>
      </c>
      <c r="C416" s="399">
        <v>260207</v>
      </c>
      <c r="D416" s="399"/>
      <c r="E416" s="399">
        <v>23433</v>
      </c>
      <c r="F416" s="399"/>
      <c r="G416" s="442">
        <v>283640</v>
      </c>
      <c r="H416" s="442"/>
      <c r="I416" s="444">
        <v>0.1109087624</v>
      </c>
      <c r="J416" s="445"/>
    </row>
    <row r="417" spans="2:12" ht="24.95" customHeight="1" x14ac:dyDescent="0.2">
      <c r="B417" s="103" t="s">
        <v>43</v>
      </c>
      <c r="C417" s="439"/>
      <c r="D417" s="439"/>
      <c r="E417" s="439"/>
      <c r="F417" s="439"/>
      <c r="G417" s="440"/>
      <c r="H417" s="440"/>
      <c r="I417" s="440"/>
      <c r="J417" s="440"/>
    </row>
    <row r="418" spans="2:12" ht="24.95" customHeight="1" x14ac:dyDescent="0.2">
      <c r="B418" s="37"/>
      <c r="C418" s="38"/>
      <c r="D418" s="38"/>
      <c r="E418" s="38"/>
      <c r="F418" s="38"/>
      <c r="G418" s="40"/>
      <c r="H418" s="40"/>
      <c r="I418" s="40"/>
      <c r="J418" s="40"/>
      <c r="K418" s="13"/>
    </row>
    <row r="419" spans="2:12" ht="24.95" customHeight="1" x14ac:dyDescent="0.2"/>
    <row r="420" spans="2:12" ht="24.95" customHeight="1" x14ac:dyDescent="0.2"/>
    <row r="421" spans="2:12" ht="24.95" customHeight="1" x14ac:dyDescent="0.2"/>
    <row r="422" spans="2:12" ht="24.95" customHeight="1" x14ac:dyDescent="0.2">
      <c r="L422" s="41"/>
    </row>
    <row r="423" spans="2:12" ht="24.95" customHeight="1" x14ac:dyDescent="0.2"/>
    <row r="424" spans="2:12" ht="24.95" customHeight="1" x14ac:dyDescent="0.2"/>
    <row r="425" spans="2:12" ht="24.95" customHeight="1" x14ac:dyDescent="0.2">
      <c r="L425" s="27"/>
    </row>
    <row r="426" spans="2:12" ht="24.95" customHeight="1" x14ac:dyDescent="0.2"/>
    <row r="427" spans="2:12" ht="24.95" customHeight="1" x14ac:dyDescent="0.2"/>
    <row r="428" spans="2:12" ht="24.95" customHeight="1" x14ac:dyDescent="0.2"/>
    <row r="429" spans="2:12" ht="24.95" customHeight="1" x14ac:dyDescent="0.2">
      <c r="B429" s="382" t="s">
        <v>38</v>
      </c>
      <c r="C429" s="382"/>
      <c r="D429" s="382"/>
      <c r="E429" s="382"/>
      <c r="F429" s="382"/>
      <c r="G429" s="382"/>
      <c r="H429" s="382"/>
      <c r="I429" s="382"/>
      <c r="J429" s="382"/>
      <c r="K429" s="382"/>
      <c r="L429" s="382"/>
    </row>
    <row r="430" spans="2:12" ht="24.95" customHeight="1" x14ac:dyDescent="0.2">
      <c r="B430" s="93" t="s">
        <v>35</v>
      </c>
      <c r="C430" s="109" t="s">
        <v>114</v>
      </c>
      <c r="D430" s="109" t="s">
        <v>5</v>
      </c>
      <c r="E430" s="109" t="s">
        <v>6</v>
      </c>
      <c r="F430" s="109" t="s">
        <v>7</v>
      </c>
      <c r="G430" s="109" t="s">
        <v>8</v>
      </c>
      <c r="H430" s="109" t="s">
        <v>9</v>
      </c>
      <c r="I430" s="109" t="s">
        <v>10</v>
      </c>
      <c r="J430" s="109" t="s">
        <v>11</v>
      </c>
      <c r="K430" s="109" t="s">
        <v>12</v>
      </c>
      <c r="L430" s="109" t="s">
        <v>14</v>
      </c>
    </row>
    <row r="431" spans="2:12" ht="24.95" customHeight="1" x14ac:dyDescent="0.2">
      <c r="B431" s="221" t="s">
        <v>176</v>
      </c>
      <c r="C431" s="223">
        <v>0</v>
      </c>
      <c r="D431" s="223">
        <v>0</v>
      </c>
      <c r="E431" s="223">
        <v>0</v>
      </c>
      <c r="F431" s="223">
        <v>0</v>
      </c>
      <c r="G431" s="223">
        <v>0</v>
      </c>
      <c r="H431" s="223">
        <v>0</v>
      </c>
      <c r="I431" s="223">
        <v>0</v>
      </c>
      <c r="J431" s="223">
        <v>0</v>
      </c>
      <c r="K431" s="223">
        <v>0</v>
      </c>
      <c r="L431" s="222">
        <v>0</v>
      </c>
    </row>
    <row r="432" spans="2:12" ht="24.95" customHeight="1" x14ac:dyDescent="0.2">
      <c r="B432" s="337" t="s">
        <v>156</v>
      </c>
      <c r="C432" s="339">
        <v>22087</v>
      </c>
      <c r="D432" s="339">
        <v>43714</v>
      </c>
      <c r="E432" s="339">
        <v>56084</v>
      </c>
      <c r="F432" s="339">
        <v>16026</v>
      </c>
      <c r="G432" s="339">
        <v>37798</v>
      </c>
      <c r="H432" s="339">
        <v>18529</v>
      </c>
      <c r="I432" s="339">
        <v>20394</v>
      </c>
      <c r="J432" s="339">
        <v>46880</v>
      </c>
      <c r="K432" s="339">
        <v>22128</v>
      </c>
      <c r="L432" s="338">
        <v>283640</v>
      </c>
    </row>
    <row r="433" spans="2:15" ht="24.95" customHeight="1" x14ac:dyDescent="0.2">
      <c r="B433" s="103" t="s">
        <v>43</v>
      </c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</row>
    <row r="434" spans="2:15" ht="24.95" customHeight="1" x14ac:dyDescent="0.2">
      <c r="B434" s="37"/>
      <c r="C434" s="38"/>
      <c r="D434" s="38"/>
      <c r="E434" s="38"/>
      <c r="F434" s="38"/>
      <c r="G434" s="38"/>
      <c r="H434" s="38"/>
      <c r="I434" s="38"/>
      <c r="J434" s="38"/>
      <c r="K434" s="38"/>
      <c r="L434" s="38"/>
    </row>
    <row r="435" spans="2:15" ht="24.95" customHeight="1" x14ac:dyDescent="0.2">
      <c r="B435" s="37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13"/>
    </row>
    <row r="436" spans="2:15" ht="24.95" customHeight="1" x14ac:dyDescent="0.2">
      <c r="B436" s="397"/>
      <c r="C436" s="397"/>
      <c r="D436" s="397"/>
      <c r="E436" s="397"/>
      <c r="F436" s="397"/>
      <c r="G436" s="397"/>
      <c r="H436" s="397"/>
      <c r="I436" s="397"/>
      <c r="J436" s="397"/>
      <c r="K436" s="397"/>
      <c r="L436" s="397"/>
      <c r="M436" s="13"/>
    </row>
    <row r="437" spans="2:15" ht="24.95" customHeight="1" x14ac:dyDescent="0.2"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13"/>
    </row>
    <row r="438" spans="2:15" ht="24.95" customHeight="1" x14ac:dyDescent="0.2">
      <c r="B438" s="37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13"/>
    </row>
    <row r="439" spans="2:15" ht="24.95" customHeight="1" x14ac:dyDescent="0.2">
      <c r="B439" s="37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13"/>
    </row>
    <row r="440" spans="2:15" ht="24.95" customHeight="1" x14ac:dyDescent="0.2">
      <c r="B440" s="37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13"/>
    </row>
    <row r="441" spans="2:15" ht="24.95" customHeight="1" x14ac:dyDescent="0.2">
      <c r="B441" s="37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13"/>
    </row>
    <row r="442" spans="2:15" ht="24.95" customHeight="1" x14ac:dyDescent="0.2">
      <c r="B442" s="37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13"/>
    </row>
    <row r="443" spans="2:15" ht="24.95" customHeight="1" x14ac:dyDescent="0.2">
      <c r="B443" s="37"/>
      <c r="C443" s="38"/>
      <c r="D443" s="38"/>
      <c r="E443" s="38"/>
      <c r="F443" s="38"/>
      <c r="G443" s="38"/>
      <c r="H443" s="38"/>
      <c r="I443" s="38"/>
      <c r="J443" s="38"/>
      <c r="K443" s="38"/>
      <c r="M443" s="31">
        <v>3</v>
      </c>
      <c r="N443" s="13"/>
      <c r="O443" s="13"/>
    </row>
    <row r="444" spans="2:15" s="108" customFormat="1" ht="25.5" customHeight="1" x14ac:dyDescent="0.2">
      <c r="B444" s="393" t="s">
        <v>158</v>
      </c>
      <c r="C444" s="393"/>
      <c r="D444" s="393"/>
      <c r="E444" s="393"/>
      <c r="F444" s="393"/>
      <c r="G444" s="393"/>
      <c r="H444" s="393"/>
      <c r="I444" s="393"/>
      <c r="J444" s="393"/>
      <c r="K444" s="393"/>
      <c r="L444" s="393"/>
      <c r="M444" s="393"/>
      <c r="N444" s="116"/>
      <c r="O444" s="116"/>
    </row>
    <row r="445" spans="2:15" ht="15" customHeight="1" x14ac:dyDescent="0.2">
      <c r="B445" s="28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</row>
    <row r="446" spans="2:15" ht="24.95" customHeight="1" x14ac:dyDescent="0.2">
      <c r="B446" s="394" t="s">
        <v>13</v>
      </c>
      <c r="C446" s="394"/>
      <c r="D446" s="394"/>
      <c r="E446" s="394"/>
      <c r="F446" s="394"/>
      <c r="G446" s="394"/>
      <c r="H446" s="394"/>
      <c r="I446" s="395"/>
      <c r="J446" s="395"/>
      <c r="K446" s="395"/>
      <c r="L446" s="395"/>
      <c r="M446" s="395"/>
      <c r="N446" s="395"/>
    </row>
    <row r="447" spans="2:15" ht="24.95" customHeight="1" x14ac:dyDescent="0.2">
      <c r="B447" s="91" t="s">
        <v>35</v>
      </c>
      <c r="C447" s="396" t="s">
        <v>51</v>
      </c>
      <c r="D447" s="396"/>
      <c r="E447" s="396" t="s">
        <v>50</v>
      </c>
      <c r="F447" s="396"/>
      <c r="G447" s="396" t="s">
        <v>0</v>
      </c>
      <c r="H447" s="396"/>
    </row>
    <row r="448" spans="2:15" ht="24.95" customHeight="1" x14ac:dyDescent="0.2">
      <c r="B448" s="340" t="s">
        <v>159</v>
      </c>
      <c r="C448" s="398">
        <v>997983</v>
      </c>
      <c r="D448" s="398"/>
      <c r="E448" s="398">
        <v>196130</v>
      </c>
      <c r="F448" s="398"/>
      <c r="G448" s="400">
        <v>1194113</v>
      </c>
      <c r="H448" s="400"/>
    </row>
    <row r="449" spans="2:15" ht="24.95" customHeight="1" x14ac:dyDescent="0.2">
      <c r="B449" s="340" t="s">
        <v>160</v>
      </c>
      <c r="C449" s="399">
        <v>381396</v>
      </c>
      <c r="D449" s="399"/>
      <c r="E449" s="399">
        <v>37210</v>
      </c>
      <c r="F449" s="399"/>
      <c r="G449" s="400">
        <v>418606</v>
      </c>
      <c r="H449" s="400"/>
    </row>
    <row r="450" spans="2:15" ht="24.95" customHeight="1" x14ac:dyDescent="0.2">
      <c r="B450" s="111" t="s">
        <v>43</v>
      </c>
      <c r="C450" s="380">
        <f>(C449-C448)/C448</f>
        <v>-0.61783316950288736</v>
      </c>
      <c r="D450" s="380"/>
      <c r="E450" s="380">
        <f>(E449-E448)/E448</f>
        <v>-0.81027889665018105</v>
      </c>
      <c r="F450" s="380"/>
      <c r="G450" s="380">
        <f>(G449-G448)/G448</f>
        <v>-0.64944188699059469</v>
      </c>
      <c r="H450" s="380"/>
    </row>
    <row r="451" spans="2:15" ht="24.95" customHeight="1" x14ac:dyDescent="0.2">
      <c r="B451" s="33"/>
      <c r="C451" s="34"/>
      <c r="D451" s="34"/>
      <c r="E451" s="34"/>
      <c r="F451" s="34"/>
      <c r="G451" s="34"/>
      <c r="H451" s="34"/>
      <c r="I451" s="13"/>
      <c r="J451" s="13"/>
      <c r="K451" s="13"/>
      <c r="L451" s="13"/>
      <c r="M451" s="13"/>
      <c r="N451" s="13"/>
      <c r="O451" s="13"/>
    </row>
    <row r="452" spans="2:15" ht="24.95" customHeight="1" x14ac:dyDescent="0.2">
      <c r="B452" s="33"/>
      <c r="C452" s="34"/>
      <c r="D452" s="34"/>
      <c r="E452" s="34"/>
      <c r="F452" s="34"/>
      <c r="G452" s="34"/>
      <c r="H452" s="34"/>
      <c r="I452" s="13"/>
      <c r="J452" s="13"/>
      <c r="K452" s="13"/>
      <c r="L452" s="13"/>
      <c r="M452" s="13"/>
      <c r="N452" s="13"/>
      <c r="O452" s="13"/>
    </row>
    <row r="453" spans="2:15" ht="24.95" customHeight="1" x14ac:dyDescent="0.2">
      <c r="B453" s="33"/>
      <c r="C453" s="34"/>
      <c r="D453" s="34"/>
      <c r="E453" s="34"/>
      <c r="F453" s="34"/>
      <c r="G453" s="34"/>
      <c r="H453" s="34"/>
      <c r="I453" s="13"/>
      <c r="J453" s="13"/>
      <c r="K453" s="13"/>
      <c r="L453" s="13"/>
      <c r="M453" s="13"/>
      <c r="N453" s="13"/>
      <c r="O453" s="13"/>
    </row>
    <row r="454" spans="2:15" ht="24.95" customHeight="1" x14ac:dyDescent="0.2">
      <c r="B454" s="33"/>
      <c r="C454" s="34"/>
      <c r="D454" s="34"/>
      <c r="E454" s="34"/>
      <c r="F454" s="34"/>
      <c r="G454" s="34"/>
      <c r="H454" s="34"/>
      <c r="I454" s="13"/>
      <c r="J454" s="13"/>
      <c r="K454" s="13"/>
      <c r="L454" s="13"/>
      <c r="M454" s="13"/>
      <c r="N454" s="13"/>
      <c r="O454" s="13"/>
    </row>
    <row r="455" spans="2:15" ht="24.95" customHeight="1" x14ac:dyDescent="0.2">
      <c r="B455" s="33"/>
      <c r="C455" s="34"/>
      <c r="D455" s="34"/>
      <c r="E455" s="34"/>
      <c r="F455" s="34"/>
      <c r="G455" s="34"/>
      <c r="H455" s="34"/>
      <c r="I455" s="13"/>
      <c r="J455" s="13"/>
      <c r="K455" s="13"/>
      <c r="L455" s="13"/>
      <c r="M455" s="13"/>
      <c r="N455" s="13"/>
      <c r="O455" s="13"/>
    </row>
    <row r="456" spans="2:15" ht="24.95" customHeight="1" x14ac:dyDescent="0.2">
      <c r="B456" s="33"/>
      <c r="C456" s="34"/>
      <c r="D456" s="34"/>
      <c r="E456" s="34"/>
      <c r="F456" s="34"/>
      <c r="G456" s="34"/>
      <c r="H456" s="34"/>
      <c r="I456" s="13"/>
      <c r="J456" s="13"/>
      <c r="K456" s="13"/>
      <c r="L456" s="13"/>
      <c r="M456" s="13"/>
      <c r="N456" s="13"/>
      <c r="O456" s="13"/>
    </row>
    <row r="457" spans="2:15" ht="24.95" customHeight="1" x14ac:dyDescent="0.2">
      <c r="B457" s="33"/>
      <c r="C457" s="34"/>
      <c r="D457" s="34"/>
      <c r="E457" s="34"/>
      <c r="F457" s="34"/>
      <c r="G457" s="34"/>
      <c r="H457" s="34"/>
      <c r="I457" s="13"/>
      <c r="J457" s="13"/>
      <c r="K457" s="13"/>
      <c r="L457" s="13"/>
      <c r="M457" s="13"/>
      <c r="N457" s="13"/>
      <c r="O457" s="13"/>
    </row>
    <row r="458" spans="2:15" ht="24.95" customHeight="1" x14ac:dyDescent="0.2">
      <c r="B458" s="33"/>
      <c r="C458" s="34"/>
      <c r="D458" s="34"/>
      <c r="E458" s="34"/>
      <c r="F458" s="34"/>
      <c r="G458" s="34"/>
      <c r="H458" s="34"/>
      <c r="I458" s="13"/>
      <c r="J458" s="13"/>
      <c r="K458" s="13"/>
      <c r="L458" s="13"/>
      <c r="M458" s="13"/>
      <c r="N458" s="13"/>
      <c r="O458" s="13"/>
    </row>
    <row r="459" spans="2:15" ht="24.95" customHeight="1" x14ac:dyDescent="0.2">
      <c r="B459" s="33"/>
      <c r="C459" s="34"/>
      <c r="D459" s="34"/>
      <c r="E459" s="34"/>
      <c r="F459" s="34"/>
      <c r="G459" s="34"/>
      <c r="H459" s="34"/>
      <c r="I459" s="13"/>
      <c r="J459" s="13"/>
      <c r="K459" s="13"/>
      <c r="L459" s="13"/>
      <c r="M459" s="13"/>
      <c r="N459" s="13"/>
      <c r="O459" s="13"/>
    </row>
    <row r="460" spans="2:15" ht="24.95" customHeight="1" x14ac:dyDescent="0.2"/>
    <row r="461" spans="2:15" ht="24.95" customHeight="1" x14ac:dyDescent="0.2"/>
    <row r="462" spans="2:15" ht="24.95" customHeight="1" x14ac:dyDescent="0.2"/>
    <row r="463" spans="2:15" ht="24.95" customHeight="1" x14ac:dyDescent="0.2"/>
    <row r="464" spans="2:15" ht="24.95" customHeight="1" x14ac:dyDescent="0.2"/>
    <row r="465" spans="2:12" ht="24.95" customHeight="1" x14ac:dyDescent="0.2"/>
    <row r="466" spans="2:12" ht="24.95" customHeight="1" x14ac:dyDescent="0.2"/>
    <row r="467" spans="2:12" ht="24.95" customHeight="1" x14ac:dyDescent="0.2"/>
    <row r="468" spans="2:12" ht="24.95" customHeight="1" x14ac:dyDescent="0.2"/>
    <row r="469" spans="2:12" ht="24.95" customHeight="1" x14ac:dyDescent="0.2"/>
    <row r="470" spans="2:12" ht="24.95" customHeight="1" x14ac:dyDescent="0.2"/>
    <row r="471" spans="2:12" ht="24.95" customHeight="1" x14ac:dyDescent="0.2">
      <c r="B471" s="436" t="s">
        <v>37</v>
      </c>
      <c r="C471" s="436"/>
      <c r="D471" s="436"/>
      <c r="E471" s="436"/>
      <c r="F471" s="436"/>
      <c r="G471" s="436"/>
      <c r="H471" s="436"/>
      <c r="I471" s="436"/>
      <c r="J471" s="436"/>
      <c r="K471" s="436"/>
      <c r="L471" s="436"/>
    </row>
    <row r="472" spans="2:12" ht="24.95" customHeight="1" x14ac:dyDescent="0.2">
      <c r="B472" s="91" t="s">
        <v>35</v>
      </c>
      <c r="C472" s="112" t="s">
        <v>114</v>
      </c>
      <c r="D472" s="112" t="s">
        <v>5</v>
      </c>
      <c r="E472" s="112" t="s">
        <v>6</v>
      </c>
      <c r="F472" s="112" t="s">
        <v>7</v>
      </c>
      <c r="G472" s="112" t="s">
        <v>8</v>
      </c>
      <c r="H472" s="112" t="s">
        <v>9</v>
      </c>
      <c r="I472" s="112" t="s">
        <v>10</v>
      </c>
      <c r="J472" s="112" t="s">
        <v>11</v>
      </c>
      <c r="K472" s="112" t="s">
        <v>12</v>
      </c>
      <c r="L472" s="112" t="s">
        <v>14</v>
      </c>
    </row>
    <row r="473" spans="2:12" ht="24.95" customHeight="1" x14ac:dyDescent="0.2">
      <c r="B473" s="341" t="s">
        <v>159</v>
      </c>
      <c r="C473" s="344">
        <v>125300</v>
      </c>
      <c r="D473" s="344">
        <v>157505</v>
      </c>
      <c r="E473" s="344">
        <v>192009</v>
      </c>
      <c r="F473" s="344">
        <v>54581</v>
      </c>
      <c r="G473" s="344">
        <v>249847</v>
      </c>
      <c r="H473" s="344">
        <v>129293</v>
      </c>
      <c r="I473" s="344">
        <v>69654</v>
      </c>
      <c r="J473" s="344">
        <v>149784</v>
      </c>
      <c r="K473" s="344">
        <v>66140</v>
      </c>
      <c r="L473" s="345">
        <v>1194113</v>
      </c>
    </row>
    <row r="474" spans="2:12" ht="24.95" customHeight="1" x14ac:dyDescent="0.2">
      <c r="B474" s="341" t="s">
        <v>160</v>
      </c>
      <c r="C474" s="343">
        <v>31294</v>
      </c>
      <c r="D474" s="343">
        <v>65553</v>
      </c>
      <c r="E474" s="343">
        <v>75436</v>
      </c>
      <c r="F474" s="343">
        <v>25177</v>
      </c>
      <c r="G474" s="343">
        <v>63644</v>
      </c>
      <c r="H474" s="343">
        <v>26713</v>
      </c>
      <c r="I474" s="343">
        <v>24078</v>
      </c>
      <c r="J474" s="343">
        <v>80187</v>
      </c>
      <c r="K474" s="343">
        <v>26524</v>
      </c>
      <c r="L474" s="342">
        <v>418606</v>
      </c>
    </row>
    <row r="475" spans="2:12" ht="24.95" customHeight="1" x14ac:dyDescent="0.2">
      <c r="B475" s="111" t="s">
        <v>43</v>
      </c>
      <c r="C475" s="85">
        <f t="shared" ref="C475:L475" si="0">(C474-C473)/C473</f>
        <v>-0.75024740622505981</v>
      </c>
      <c r="D475" s="85">
        <f t="shared" si="0"/>
        <v>-0.58380368877178501</v>
      </c>
      <c r="E475" s="85">
        <f t="shared" si="0"/>
        <v>-0.60712258279559816</v>
      </c>
      <c r="F475" s="85">
        <f t="shared" si="0"/>
        <v>-0.53872226598999651</v>
      </c>
      <c r="G475" s="85">
        <f t="shared" si="0"/>
        <v>-0.74526810407969679</v>
      </c>
      <c r="H475" s="85">
        <f t="shared" si="0"/>
        <v>-0.7933917536138847</v>
      </c>
      <c r="I475" s="85">
        <f t="shared" si="0"/>
        <v>-0.6543199241967439</v>
      </c>
      <c r="J475" s="85">
        <f t="shared" si="0"/>
        <v>-0.46464909469636279</v>
      </c>
      <c r="K475" s="85">
        <f t="shared" si="0"/>
        <v>-0.59897187783489569</v>
      </c>
      <c r="L475" s="85">
        <f t="shared" si="0"/>
        <v>-0.64944188699059469</v>
      </c>
    </row>
    <row r="476" spans="2:12" ht="24.95" customHeight="1" x14ac:dyDescent="0.2">
      <c r="B476" s="37"/>
      <c r="C476" s="38"/>
      <c r="D476" s="38"/>
      <c r="E476" s="38"/>
      <c r="F476" s="38"/>
      <c r="G476" s="38"/>
      <c r="H476" s="38"/>
      <c r="I476" s="38"/>
      <c r="J476" s="38"/>
      <c r="K476" s="38"/>
      <c r="L476" s="38"/>
    </row>
    <row r="477" spans="2:12" ht="24.95" customHeight="1" x14ac:dyDescent="0.2">
      <c r="B477" s="37"/>
      <c r="C477" s="38"/>
      <c r="D477" s="38"/>
      <c r="E477" s="38"/>
      <c r="F477" s="38"/>
      <c r="G477" s="38"/>
      <c r="H477" s="38"/>
      <c r="I477" s="38"/>
      <c r="J477" s="38"/>
      <c r="K477" s="38"/>
      <c r="L477" s="38"/>
    </row>
    <row r="478" spans="2:12" ht="24.95" customHeight="1" x14ac:dyDescent="0.2">
      <c r="B478" s="37"/>
      <c r="C478" s="38"/>
      <c r="D478" s="38"/>
      <c r="E478" s="38"/>
      <c r="F478" s="38"/>
      <c r="G478" s="38"/>
      <c r="H478" s="38"/>
      <c r="I478" s="38"/>
      <c r="J478" s="38"/>
      <c r="K478" s="38"/>
      <c r="L478" s="38"/>
    </row>
    <row r="479" spans="2:12" ht="24.95" customHeight="1" x14ac:dyDescent="0.2">
      <c r="B479" s="397"/>
      <c r="C479" s="397"/>
      <c r="D479" s="397"/>
      <c r="E479" s="397"/>
      <c r="F479" s="397"/>
      <c r="G479" s="397"/>
      <c r="H479" s="397"/>
      <c r="I479" s="397"/>
      <c r="J479" s="397"/>
      <c r="K479" s="397"/>
      <c r="L479" s="397"/>
    </row>
    <row r="480" spans="2:12" ht="24.95" customHeight="1" x14ac:dyDescent="0.2">
      <c r="B480" s="37"/>
      <c r="C480" s="38"/>
      <c r="D480" s="38"/>
      <c r="E480" s="38"/>
      <c r="F480" s="38"/>
      <c r="G480" s="38"/>
      <c r="H480" s="38"/>
      <c r="I480" s="38"/>
      <c r="J480" s="38"/>
      <c r="K480" s="38"/>
      <c r="L480" s="38"/>
    </row>
    <row r="481" spans="2:12" ht="24.95" customHeight="1" x14ac:dyDescent="0.2">
      <c r="B481" s="37"/>
      <c r="C481" s="38"/>
      <c r="D481" s="38"/>
      <c r="E481" s="38"/>
      <c r="F481" s="38"/>
      <c r="G481" s="38"/>
      <c r="H481" s="38"/>
      <c r="I481" s="38"/>
      <c r="J481" s="38"/>
      <c r="K481" s="38"/>
      <c r="L481" s="38"/>
    </row>
    <row r="482" spans="2:12" ht="24.95" customHeight="1" x14ac:dyDescent="0.2">
      <c r="B482" s="37"/>
      <c r="C482" s="38"/>
      <c r="D482" s="38"/>
      <c r="E482" s="38"/>
      <c r="F482" s="38"/>
      <c r="G482" s="38"/>
      <c r="H482" s="38"/>
      <c r="I482" s="38"/>
      <c r="J482" s="38"/>
      <c r="K482" s="38"/>
      <c r="L482" s="38"/>
    </row>
    <row r="483" spans="2:12" ht="24.95" customHeight="1" x14ac:dyDescent="0.2">
      <c r="B483" s="37"/>
      <c r="C483" s="38"/>
      <c r="D483" s="38"/>
      <c r="E483" s="38"/>
      <c r="F483" s="38"/>
      <c r="G483" s="38"/>
      <c r="H483" s="38"/>
      <c r="I483" s="38"/>
      <c r="J483" s="38"/>
      <c r="K483" s="38"/>
      <c r="L483" s="38"/>
    </row>
    <row r="484" spans="2:12" ht="24.95" customHeight="1" x14ac:dyDescent="0.2">
      <c r="B484" s="37"/>
      <c r="C484" s="38"/>
      <c r="D484" s="38"/>
      <c r="E484" s="38"/>
      <c r="F484" s="38"/>
      <c r="G484" s="38"/>
      <c r="H484" s="38"/>
      <c r="I484" s="38"/>
      <c r="J484" s="38"/>
      <c r="K484" s="38"/>
      <c r="L484" s="38"/>
    </row>
    <row r="485" spans="2:12" ht="24.95" customHeight="1" x14ac:dyDescent="0.2">
      <c r="B485" s="37"/>
      <c r="C485" s="38"/>
      <c r="D485" s="38"/>
      <c r="E485" s="38"/>
      <c r="F485" s="38"/>
      <c r="G485" s="38"/>
      <c r="H485" s="38"/>
      <c r="I485" s="38"/>
      <c r="J485" s="38"/>
      <c r="K485" s="38"/>
      <c r="L485" s="38"/>
    </row>
    <row r="486" spans="2:12" ht="24.95" customHeight="1" x14ac:dyDescent="0.2">
      <c r="B486" s="37"/>
      <c r="C486" s="38"/>
      <c r="D486" s="38"/>
      <c r="E486" s="38"/>
      <c r="F486" s="38"/>
      <c r="G486" s="38"/>
      <c r="H486" s="38"/>
      <c r="I486" s="38"/>
      <c r="J486" s="38"/>
      <c r="K486" s="38"/>
      <c r="L486" s="38"/>
    </row>
    <row r="487" spans="2:12" ht="24.95" customHeight="1" x14ac:dyDescent="0.2">
      <c r="B487" s="37"/>
      <c r="C487" s="38"/>
      <c r="D487" s="38"/>
      <c r="E487" s="38"/>
      <c r="F487" s="38"/>
      <c r="G487" s="38"/>
      <c r="H487" s="38"/>
      <c r="I487" s="38"/>
      <c r="J487" s="38"/>
      <c r="K487" s="38"/>
      <c r="L487" s="38"/>
    </row>
    <row r="488" spans="2:12" ht="24.95" customHeight="1" x14ac:dyDescent="0.2">
      <c r="B488" s="37"/>
      <c r="C488" s="38"/>
      <c r="D488" s="38"/>
      <c r="E488" s="38"/>
      <c r="F488" s="38"/>
      <c r="G488" s="38"/>
      <c r="H488" s="38"/>
      <c r="I488" s="38"/>
      <c r="J488" s="38"/>
      <c r="K488" s="38"/>
      <c r="L488" s="38"/>
    </row>
    <row r="489" spans="2:12" ht="24.95" customHeight="1" x14ac:dyDescent="0.2">
      <c r="B489" s="37"/>
      <c r="C489" s="38"/>
      <c r="D489" s="38"/>
      <c r="E489" s="38"/>
      <c r="F489" s="38"/>
      <c r="G489" s="38"/>
      <c r="H489" s="38"/>
      <c r="I489" s="38"/>
      <c r="J489" s="38"/>
      <c r="K489" s="38"/>
      <c r="L489" s="38"/>
    </row>
    <row r="490" spans="2:12" ht="24.95" customHeight="1" x14ac:dyDescent="0.2">
      <c r="B490" s="37"/>
      <c r="C490" s="38"/>
      <c r="D490" s="38"/>
      <c r="E490" s="38"/>
      <c r="F490" s="38"/>
      <c r="G490" s="38"/>
      <c r="H490" s="38"/>
      <c r="I490" s="38"/>
      <c r="J490" s="38"/>
      <c r="K490" s="38"/>
      <c r="L490" s="38"/>
    </row>
    <row r="491" spans="2:12" ht="24.95" customHeight="1" x14ac:dyDescent="0.2">
      <c r="B491" s="37"/>
      <c r="C491" s="38"/>
      <c r="D491" s="38"/>
      <c r="E491" s="38"/>
      <c r="F491" s="38"/>
      <c r="G491" s="38"/>
      <c r="H491" s="38"/>
      <c r="I491" s="38"/>
      <c r="J491" s="38"/>
      <c r="K491" s="38"/>
      <c r="L491" s="38"/>
    </row>
    <row r="492" spans="2:12" ht="24.95" customHeight="1" x14ac:dyDescent="0.2">
      <c r="B492" s="37"/>
      <c r="C492" s="38"/>
      <c r="D492" s="38"/>
      <c r="E492" s="38"/>
      <c r="F492" s="38"/>
      <c r="G492" s="38"/>
      <c r="H492" s="38"/>
      <c r="I492" s="38"/>
      <c r="J492" s="38"/>
      <c r="K492" s="38"/>
      <c r="L492" s="38"/>
    </row>
    <row r="493" spans="2:12" ht="24.95" customHeight="1" x14ac:dyDescent="0.2">
      <c r="B493" s="37"/>
      <c r="C493" s="38"/>
      <c r="D493" s="38"/>
      <c r="E493" s="38"/>
      <c r="F493" s="38"/>
      <c r="G493" s="38"/>
      <c r="H493" s="38"/>
      <c r="I493" s="38"/>
      <c r="J493" s="38"/>
      <c r="K493" s="38"/>
      <c r="L493" s="38"/>
    </row>
    <row r="494" spans="2:12" ht="24.95" customHeight="1" x14ac:dyDescent="0.2">
      <c r="B494" s="37"/>
      <c r="C494" s="38"/>
      <c r="D494" s="38"/>
      <c r="E494" s="38"/>
      <c r="F494" s="38"/>
      <c r="G494" s="38"/>
      <c r="H494" s="38"/>
      <c r="I494" s="38"/>
      <c r="J494" s="38"/>
      <c r="K494" s="38"/>
      <c r="L494" s="38"/>
    </row>
    <row r="495" spans="2:12" ht="24.95" customHeight="1" x14ac:dyDescent="0.2">
      <c r="B495" s="37"/>
      <c r="C495" s="38"/>
      <c r="D495" s="38"/>
      <c r="E495" s="38"/>
      <c r="F495" s="38"/>
      <c r="G495" s="38"/>
      <c r="H495" s="38"/>
      <c r="I495" s="38"/>
      <c r="J495" s="38"/>
      <c r="K495" s="38"/>
      <c r="L495" s="38"/>
    </row>
    <row r="496" spans="2:12" ht="24.95" customHeight="1" x14ac:dyDescent="0.2">
      <c r="B496" s="37"/>
      <c r="C496" s="38"/>
      <c r="D496" s="38"/>
      <c r="E496" s="38"/>
      <c r="F496" s="38"/>
      <c r="G496" s="38"/>
      <c r="H496" s="38"/>
      <c r="I496" s="38"/>
      <c r="J496" s="38"/>
      <c r="K496" s="38"/>
      <c r="L496" s="38"/>
    </row>
    <row r="497" spans="2:13" ht="24.95" customHeight="1" x14ac:dyDescent="0.2">
      <c r="B497" s="37"/>
      <c r="C497" s="38"/>
      <c r="D497" s="38"/>
      <c r="E497" s="38"/>
      <c r="F497" s="38"/>
      <c r="G497" s="38"/>
      <c r="H497" s="38"/>
      <c r="I497" s="38"/>
      <c r="J497" s="38"/>
      <c r="K497" s="38"/>
      <c r="L497" s="38"/>
    </row>
    <row r="498" spans="2:13" ht="24.95" customHeight="1" x14ac:dyDescent="0.2">
      <c r="B498" s="37"/>
      <c r="C498" s="38"/>
      <c r="D498" s="38"/>
      <c r="E498" s="38"/>
      <c r="F498" s="38"/>
      <c r="G498" s="38"/>
      <c r="H498" s="38"/>
      <c r="I498" s="38"/>
      <c r="J498" s="38"/>
      <c r="K498" s="38"/>
      <c r="L498" s="38"/>
    </row>
    <row r="499" spans="2:13" ht="24.95" customHeight="1" x14ac:dyDescent="0.2">
      <c r="B499" s="37"/>
      <c r="C499" s="38"/>
      <c r="D499" s="38"/>
      <c r="E499" s="38"/>
      <c r="F499" s="38"/>
      <c r="G499" s="38"/>
      <c r="H499" s="38"/>
      <c r="I499" s="38"/>
      <c r="J499" s="38"/>
      <c r="K499" s="38"/>
      <c r="L499" s="38"/>
    </row>
    <row r="500" spans="2:13" ht="24.95" customHeight="1" x14ac:dyDescent="0.2">
      <c r="B500" s="37"/>
      <c r="C500" s="38"/>
      <c r="D500" s="38"/>
      <c r="E500" s="38"/>
      <c r="F500" s="38"/>
      <c r="G500" s="38"/>
      <c r="H500" s="38"/>
      <c r="I500" s="38"/>
      <c r="J500" s="38"/>
      <c r="K500" s="38"/>
      <c r="L500" s="38"/>
    </row>
    <row r="501" spans="2:13" ht="24.95" customHeight="1" x14ac:dyDescent="0.2">
      <c r="B501" s="37"/>
      <c r="C501" s="38"/>
      <c r="D501" s="38"/>
      <c r="E501" s="38"/>
      <c r="F501" s="38"/>
      <c r="G501" s="38"/>
      <c r="H501" s="38"/>
      <c r="I501" s="38"/>
      <c r="J501" s="38"/>
      <c r="K501" s="38"/>
      <c r="L501" s="38"/>
    </row>
    <row r="502" spans="2:13" ht="24.95" customHeight="1" x14ac:dyDescent="0.2">
      <c r="B502" s="37"/>
      <c r="C502" s="38"/>
      <c r="D502" s="38"/>
      <c r="E502" s="38"/>
      <c r="F502" s="38"/>
      <c r="G502" s="38"/>
      <c r="H502" s="38"/>
      <c r="I502" s="38"/>
      <c r="J502" s="38"/>
      <c r="K502" s="38"/>
      <c r="L502" s="38"/>
    </row>
    <row r="503" spans="2:13" ht="24.95" customHeight="1" x14ac:dyDescent="0.2">
      <c r="B503" s="37"/>
      <c r="C503" s="38"/>
      <c r="D503" s="38"/>
      <c r="E503" s="38"/>
      <c r="F503" s="38"/>
      <c r="G503" s="38"/>
      <c r="H503" s="38"/>
      <c r="I503" s="38"/>
      <c r="J503" s="38"/>
      <c r="K503" s="38"/>
      <c r="L503" s="38"/>
    </row>
    <row r="504" spans="2:13" ht="24.95" customHeight="1" x14ac:dyDescent="0.2">
      <c r="B504" s="37"/>
      <c r="C504" s="38"/>
      <c r="D504" s="38"/>
      <c r="E504" s="38"/>
      <c r="F504" s="38"/>
      <c r="G504" s="38"/>
      <c r="H504" s="38"/>
      <c r="I504" s="38"/>
      <c r="J504" s="38"/>
      <c r="K504" s="38"/>
      <c r="L504" s="38"/>
    </row>
    <row r="505" spans="2:13" ht="24.95" customHeight="1" x14ac:dyDescent="0.2">
      <c r="B505" s="37"/>
      <c r="C505" s="38"/>
      <c r="D505" s="38"/>
      <c r="E505" s="38"/>
      <c r="F505" s="38"/>
      <c r="G505" s="38"/>
      <c r="H505" s="38"/>
      <c r="I505" s="38"/>
      <c r="J505" s="38"/>
      <c r="K505" s="38"/>
      <c r="L505" s="38"/>
    </row>
    <row r="506" spans="2:13" ht="24.95" customHeight="1" x14ac:dyDescent="0.2">
      <c r="B506" s="37"/>
      <c r="C506" s="38"/>
      <c r="D506" s="38"/>
      <c r="E506" s="38"/>
      <c r="F506" s="38"/>
      <c r="G506" s="38"/>
      <c r="H506" s="38"/>
      <c r="I506" s="38"/>
      <c r="J506" s="38"/>
      <c r="K506" s="38"/>
      <c r="L506" s="38"/>
    </row>
    <row r="507" spans="2:13" ht="24.95" customHeight="1" x14ac:dyDescent="0.2">
      <c r="B507" s="37"/>
      <c r="C507" s="38"/>
      <c r="D507" s="38"/>
      <c r="E507" s="38"/>
      <c r="F507" s="38"/>
      <c r="G507" s="38"/>
      <c r="H507" s="38"/>
      <c r="I507" s="38"/>
      <c r="J507" s="38"/>
      <c r="K507" s="38"/>
      <c r="L507" s="38"/>
    </row>
    <row r="508" spans="2:13" ht="24.95" customHeight="1" x14ac:dyDescent="0.2">
      <c r="B508" s="37"/>
      <c r="C508" s="38"/>
      <c r="D508" s="38"/>
      <c r="E508" s="38"/>
      <c r="F508" s="38"/>
      <c r="G508" s="38"/>
      <c r="H508" s="38"/>
      <c r="I508" s="38"/>
      <c r="J508" s="38"/>
      <c r="K508" s="38"/>
      <c r="L508" s="38"/>
    </row>
    <row r="509" spans="2:13" ht="24.95" customHeight="1" x14ac:dyDescent="0.2">
      <c r="B509" s="37"/>
      <c r="C509" s="38"/>
      <c r="D509" s="38"/>
      <c r="E509" s="38"/>
      <c r="F509" s="38"/>
      <c r="G509" s="38"/>
      <c r="H509" s="38"/>
      <c r="I509" s="38"/>
      <c r="J509" s="38"/>
      <c r="K509" s="38"/>
      <c r="M509" s="31">
        <v>4</v>
      </c>
    </row>
    <row r="510" spans="2:13" ht="24.95" customHeight="1" x14ac:dyDescent="0.2">
      <c r="B510" s="382" t="s">
        <v>15</v>
      </c>
      <c r="C510" s="382"/>
      <c r="D510" s="382"/>
      <c r="E510" s="382"/>
      <c r="F510" s="382"/>
      <c r="G510" s="382"/>
      <c r="H510" s="382"/>
      <c r="I510" s="382"/>
      <c r="J510" s="382"/>
    </row>
    <row r="511" spans="2:13" ht="24.95" customHeight="1" x14ac:dyDescent="0.2">
      <c r="B511" s="93" t="s">
        <v>35</v>
      </c>
      <c r="C511" s="415" t="s">
        <v>40</v>
      </c>
      <c r="D511" s="415"/>
      <c r="E511" s="415" t="s">
        <v>41</v>
      </c>
      <c r="F511" s="415"/>
      <c r="G511" s="415" t="s">
        <v>42</v>
      </c>
      <c r="H511" s="415"/>
      <c r="I511" s="438" t="s">
        <v>89</v>
      </c>
      <c r="J511" s="438"/>
      <c r="L511" s="39"/>
    </row>
    <row r="512" spans="2:13" ht="24.95" customHeight="1" x14ac:dyDescent="0.2">
      <c r="B512" s="224" t="s">
        <v>159</v>
      </c>
      <c r="C512" s="391">
        <v>1641271</v>
      </c>
      <c r="D512" s="391"/>
      <c r="E512" s="391">
        <v>310997</v>
      </c>
      <c r="F512" s="391"/>
      <c r="G512" s="374">
        <v>1952268</v>
      </c>
      <c r="H512" s="374"/>
      <c r="I512" s="388">
        <v>0.15920832725355999</v>
      </c>
      <c r="J512" s="388"/>
    </row>
    <row r="513" spans="2:12" ht="24.95" customHeight="1" x14ac:dyDescent="0.2">
      <c r="B513" s="346" t="s">
        <v>160</v>
      </c>
      <c r="C513" s="399">
        <v>688447</v>
      </c>
      <c r="D513" s="399"/>
      <c r="E513" s="399">
        <v>69626</v>
      </c>
      <c r="F513" s="399"/>
      <c r="G513" s="442">
        <v>758073</v>
      </c>
      <c r="H513" s="442"/>
      <c r="I513" s="444">
        <v>8.4125692836406002E-2</v>
      </c>
      <c r="J513" s="444"/>
    </row>
    <row r="514" spans="2:12" ht="24.95" customHeight="1" x14ac:dyDescent="0.2">
      <c r="B514" s="103" t="s">
        <v>43</v>
      </c>
      <c r="C514" s="439">
        <f>(C513-C512)/C512</f>
        <v>-0.5805403251504474</v>
      </c>
      <c r="D514" s="439"/>
      <c r="E514" s="439">
        <f>(E513-E512)/E512</f>
        <v>-0.77612002688128823</v>
      </c>
      <c r="F514" s="439"/>
      <c r="G514" s="440">
        <f>(G513-G512)/G512</f>
        <v>-0.61169624252407973</v>
      </c>
      <c r="H514" s="440"/>
      <c r="I514" s="440">
        <f>(I513-I512)/I512</f>
        <v>-0.4715999201321619</v>
      </c>
      <c r="J514" s="440"/>
    </row>
    <row r="515" spans="2:12" ht="24.95" customHeight="1" x14ac:dyDescent="0.2">
      <c r="B515" s="37"/>
      <c r="C515" s="38"/>
      <c r="D515" s="38"/>
      <c r="E515" s="38"/>
      <c r="F515" s="38"/>
      <c r="G515" s="40"/>
      <c r="H515" s="40"/>
      <c r="I515" s="40"/>
      <c r="J515" s="40"/>
      <c r="K515" s="13"/>
    </row>
    <row r="516" spans="2:12" ht="24.95" customHeight="1" x14ac:dyDescent="0.2"/>
    <row r="517" spans="2:12" ht="24.95" customHeight="1" x14ac:dyDescent="0.2"/>
    <row r="518" spans="2:12" ht="24.95" customHeight="1" x14ac:dyDescent="0.2"/>
    <row r="519" spans="2:12" ht="24.95" customHeight="1" x14ac:dyDescent="0.2">
      <c r="L519" s="41"/>
    </row>
    <row r="520" spans="2:12" ht="24.95" customHeight="1" x14ac:dyDescent="0.2"/>
    <row r="521" spans="2:12" ht="24.95" customHeight="1" x14ac:dyDescent="0.2"/>
    <row r="522" spans="2:12" ht="24.95" customHeight="1" x14ac:dyDescent="0.2">
      <c r="L522" s="27"/>
    </row>
    <row r="523" spans="2:12" ht="24.95" customHeight="1" x14ac:dyDescent="0.2"/>
    <row r="524" spans="2:12" ht="24.95" customHeight="1" x14ac:dyDescent="0.2"/>
    <row r="525" spans="2:12" ht="24.95" customHeight="1" x14ac:dyDescent="0.2"/>
    <row r="526" spans="2:12" ht="24.95" customHeight="1" x14ac:dyDescent="0.2"/>
    <row r="527" spans="2:12" ht="24.95" customHeight="1" x14ac:dyDescent="0.2"/>
    <row r="528" spans="2:12" ht="24.95" customHeight="1" x14ac:dyDescent="0.2"/>
    <row r="529" spans="2:13" ht="24.95" customHeight="1" x14ac:dyDescent="0.2"/>
    <row r="530" spans="2:13" ht="24.95" customHeight="1" x14ac:dyDescent="0.2"/>
    <row r="531" spans="2:13" ht="24.95" customHeight="1" x14ac:dyDescent="0.2"/>
    <row r="532" spans="2:13" ht="24.95" customHeight="1" x14ac:dyDescent="0.2"/>
    <row r="533" spans="2:13" ht="24.95" customHeight="1" x14ac:dyDescent="0.2"/>
    <row r="534" spans="2:13" ht="24.95" customHeight="1" x14ac:dyDescent="0.2"/>
    <row r="535" spans="2:13" ht="24.95" customHeight="1" x14ac:dyDescent="0.2">
      <c r="B535" s="382" t="s">
        <v>38</v>
      </c>
      <c r="C535" s="382"/>
      <c r="D535" s="382"/>
      <c r="E535" s="382"/>
      <c r="F535" s="382"/>
      <c r="G535" s="382"/>
      <c r="H535" s="382"/>
      <c r="I535" s="382"/>
      <c r="J535" s="382"/>
      <c r="K535" s="382"/>
      <c r="L535" s="382"/>
    </row>
    <row r="536" spans="2:13" ht="24.95" customHeight="1" x14ac:dyDescent="0.2">
      <c r="B536" s="93" t="s">
        <v>35</v>
      </c>
      <c r="C536" s="109" t="s">
        <v>114</v>
      </c>
      <c r="D536" s="109" t="s">
        <v>5</v>
      </c>
      <c r="E536" s="109" t="s">
        <v>6</v>
      </c>
      <c r="F536" s="109" t="s">
        <v>7</v>
      </c>
      <c r="G536" s="109" t="s">
        <v>8</v>
      </c>
      <c r="H536" s="109" t="s">
        <v>9</v>
      </c>
      <c r="I536" s="109" t="s">
        <v>10</v>
      </c>
      <c r="J536" s="109" t="s">
        <v>11</v>
      </c>
      <c r="K536" s="109" t="s">
        <v>12</v>
      </c>
      <c r="L536" s="109" t="s">
        <v>14</v>
      </c>
    </row>
    <row r="537" spans="2:13" ht="24.95" customHeight="1" x14ac:dyDescent="0.2">
      <c r="B537" s="225" t="s">
        <v>159</v>
      </c>
      <c r="C537" s="227">
        <v>198857</v>
      </c>
      <c r="D537" s="227">
        <v>244477</v>
      </c>
      <c r="E537" s="227">
        <v>317708</v>
      </c>
      <c r="F537" s="227">
        <v>99529</v>
      </c>
      <c r="G537" s="227">
        <v>404810</v>
      </c>
      <c r="H537" s="227">
        <v>198551</v>
      </c>
      <c r="I537" s="227">
        <v>114997</v>
      </c>
      <c r="J537" s="227">
        <v>268692</v>
      </c>
      <c r="K537" s="227">
        <v>104647</v>
      </c>
      <c r="L537" s="226">
        <v>1952268</v>
      </c>
    </row>
    <row r="538" spans="2:13" ht="24.95" customHeight="1" x14ac:dyDescent="0.2">
      <c r="B538" s="347" t="s">
        <v>160</v>
      </c>
      <c r="C538" s="349">
        <v>51926</v>
      </c>
      <c r="D538" s="349">
        <v>104968</v>
      </c>
      <c r="E538" s="349">
        <v>154376</v>
      </c>
      <c r="F538" s="349">
        <v>50145</v>
      </c>
      <c r="G538" s="349">
        <v>111802</v>
      </c>
      <c r="H538" s="349">
        <v>43159</v>
      </c>
      <c r="I538" s="349">
        <v>44739</v>
      </c>
      <c r="J538" s="349">
        <v>149045</v>
      </c>
      <c r="K538" s="349">
        <v>47913</v>
      </c>
      <c r="L538" s="348">
        <v>758073</v>
      </c>
    </row>
    <row r="539" spans="2:13" ht="24.95" customHeight="1" x14ac:dyDescent="0.2">
      <c r="B539" s="103" t="s">
        <v>43</v>
      </c>
      <c r="C539" s="104">
        <f t="shared" ref="C539:L539" si="1">(C538-C537)/C537</f>
        <v>-0.73887768597534909</v>
      </c>
      <c r="D539" s="104">
        <f t="shared" si="1"/>
        <v>-0.57064263713968999</v>
      </c>
      <c r="E539" s="104">
        <f t="shared" si="1"/>
        <v>-0.51409470331247564</v>
      </c>
      <c r="F539" s="104">
        <f t="shared" si="1"/>
        <v>-0.49617699364004458</v>
      </c>
      <c r="G539" s="104">
        <f t="shared" si="1"/>
        <v>-0.72381611126207357</v>
      </c>
      <c r="H539" s="104">
        <f t="shared" si="1"/>
        <v>-0.78263015547642667</v>
      </c>
      <c r="I539" s="104">
        <f t="shared" si="1"/>
        <v>-0.61095506839308855</v>
      </c>
      <c r="J539" s="104">
        <f t="shared" si="1"/>
        <v>-0.44529424024533665</v>
      </c>
      <c r="K539" s="104">
        <f t="shared" si="1"/>
        <v>-0.5421464542700698</v>
      </c>
      <c r="L539" s="104">
        <f t="shared" si="1"/>
        <v>-0.61169624252407973</v>
      </c>
    </row>
    <row r="540" spans="2:13" ht="24.95" customHeight="1" x14ac:dyDescent="0.2">
      <c r="B540" s="37"/>
      <c r="C540" s="38"/>
      <c r="D540" s="38"/>
      <c r="E540" s="38"/>
      <c r="F540" s="38"/>
      <c r="G540" s="38"/>
      <c r="H540" s="38"/>
      <c r="I540" s="38"/>
      <c r="J540" s="38"/>
      <c r="K540" s="38"/>
      <c r="L540" s="38"/>
    </row>
    <row r="541" spans="2:13" ht="24.95" customHeight="1" x14ac:dyDescent="0.2">
      <c r="B541" s="37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13"/>
    </row>
    <row r="542" spans="2:13" ht="24.95" customHeight="1" x14ac:dyDescent="0.2">
      <c r="B542" s="397"/>
      <c r="C542" s="397"/>
      <c r="D542" s="397"/>
      <c r="E542" s="397"/>
      <c r="F542" s="397"/>
      <c r="G542" s="397"/>
      <c r="H542" s="397"/>
      <c r="I542" s="397"/>
      <c r="J542" s="397"/>
      <c r="K542" s="397"/>
      <c r="L542" s="397"/>
      <c r="M542" s="13"/>
    </row>
    <row r="543" spans="2:13" ht="24.95" customHeight="1" x14ac:dyDescent="0.2"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13"/>
    </row>
    <row r="544" spans="2:13" ht="24.95" customHeight="1" x14ac:dyDescent="0.2">
      <c r="B544" s="37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13"/>
    </row>
    <row r="545" spans="2:13" ht="24.95" customHeight="1" x14ac:dyDescent="0.2">
      <c r="B545" s="37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13"/>
    </row>
    <row r="546" spans="2:13" ht="24.95" customHeight="1" x14ac:dyDescent="0.2">
      <c r="B546" s="37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13"/>
    </row>
    <row r="547" spans="2:13" ht="24.95" customHeight="1" x14ac:dyDescent="0.2">
      <c r="B547" s="37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13"/>
    </row>
    <row r="548" spans="2:13" ht="24.95" customHeight="1" x14ac:dyDescent="0.2">
      <c r="B548" s="37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13"/>
    </row>
    <row r="549" spans="2:13" ht="24.95" customHeight="1" x14ac:dyDescent="0.2">
      <c r="B549" s="37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13"/>
    </row>
    <row r="550" spans="2:13" ht="24.95" customHeight="1" x14ac:dyDescent="0.2">
      <c r="B550" s="37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13"/>
    </row>
    <row r="551" spans="2:13" ht="24.95" customHeight="1" x14ac:dyDescent="0.2">
      <c r="B551" s="37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13"/>
    </row>
    <row r="552" spans="2:13" ht="24.95" customHeight="1" x14ac:dyDescent="0.2">
      <c r="B552" s="37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13"/>
    </row>
    <row r="553" spans="2:13" ht="24.95" customHeight="1" x14ac:dyDescent="0.2">
      <c r="B553" s="37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13"/>
    </row>
    <row r="554" spans="2:13" ht="24.95" customHeight="1" x14ac:dyDescent="0.2">
      <c r="B554" s="37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13"/>
    </row>
    <row r="555" spans="2:13" ht="24.95" customHeight="1" x14ac:dyDescent="0.2">
      <c r="B555" s="37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13"/>
    </row>
    <row r="556" spans="2:13" ht="24.95" customHeight="1" x14ac:dyDescent="0.2">
      <c r="B556" s="37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13"/>
    </row>
    <row r="557" spans="2:13" ht="24.95" customHeight="1" x14ac:dyDescent="0.2">
      <c r="B557" s="37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13"/>
    </row>
    <row r="558" spans="2:13" ht="24.95" customHeight="1" x14ac:dyDescent="0.2">
      <c r="B558" s="37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13"/>
    </row>
    <row r="559" spans="2:13" ht="24.95" customHeight="1" x14ac:dyDescent="0.2">
      <c r="B559" s="37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13"/>
    </row>
    <row r="560" spans="2:13" ht="24.95" customHeight="1" x14ac:dyDescent="0.2">
      <c r="B560" s="37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13"/>
    </row>
    <row r="561" spans="2:14" ht="24.95" customHeight="1" x14ac:dyDescent="0.2">
      <c r="B561" s="37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13"/>
    </row>
    <row r="562" spans="2:14" ht="24.95" customHeight="1" x14ac:dyDescent="0.2">
      <c r="B562" s="37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13"/>
    </row>
    <row r="563" spans="2:14" ht="24.95" customHeight="1" x14ac:dyDescent="0.2">
      <c r="B563" s="37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13"/>
    </row>
    <row r="564" spans="2:14" ht="24.95" customHeight="1" x14ac:dyDescent="0.2">
      <c r="B564" s="37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13"/>
    </row>
    <row r="565" spans="2:14" ht="24.95" customHeight="1" x14ac:dyDescent="0.2">
      <c r="B565" s="37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13"/>
    </row>
    <row r="566" spans="2:14" ht="24.95" customHeight="1" x14ac:dyDescent="0.2">
      <c r="B566" s="37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13"/>
    </row>
    <row r="567" spans="2:14" ht="24.95" customHeight="1" x14ac:dyDescent="0.2">
      <c r="B567" s="37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13"/>
    </row>
    <row r="568" spans="2:14" ht="24.95" customHeight="1" x14ac:dyDescent="0.2">
      <c r="B568" s="37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13"/>
    </row>
    <row r="569" spans="2:14" ht="24.95" customHeight="1" x14ac:dyDescent="0.2">
      <c r="B569" s="37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13"/>
    </row>
    <row r="570" spans="2:14" ht="24.95" customHeight="1" x14ac:dyDescent="0.2">
      <c r="B570" s="37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13"/>
    </row>
    <row r="571" spans="2:14" ht="24.95" customHeight="1" x14ac:dyDescent="0.2">
      <c r="B571" s="37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13"/>
    </row>
    <row r="572" spans="2:14" ht="24.95" customHeight="1" x14ac:dyDescent="0.2">
      <c r="B572" s="37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13"/>
    </row>
    <row r="573" spans="2:14" ht="24.95" customHeight="1" x14ac:dyDescent="0.2">
      <c r="B573" s="37"/>
      <c r="C573" s="38"/>
      <c r="D573" s="38"/>
      <c r="E573" s="38"/>
      <c r="F573" s="38"/>
      <c r="G573" s="38"/>
      <c r="H573" s="38"/>
      <c r="I573" s="183"/>
      <c r="J573" s="38"/>
      <c r="K573" s="38"/>
      <c r="L573" s="38"/>
      <c r="M573" s="13"/>
    </row>
    <row r="574" spans="2:14" ht="24.95" customHeight="1" x14ac:dyDescent="0.2"/>
    <row r="575" spans="2:14" ht="24.95" customHeight="1" x14ac:dyDescent="0.2"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M575" s="31">
        <v>5</v>
      </c>
      <c r="N575" s="14"/>
    </row>
    <row r="576" spans="2:14" ht="25.5" customHeight="1" x14ac:dyDescent="0.2">
      <c r="B576" s="392" t="s">
        <v>82</v>
      </c>
      <c r="C576" s="392"/>
      <c r="D576" s="392"/>
      <c r="E576" s="392"/>
      <c r="F576" s="392"/>
      <c r="G576" s="392"/>
      <c r="H576" s="392"/>
      <c r="I576" s="392"/>
      <c r="J576" s="392"/>
      <c r="K576" s="392"/>
      <c r="L576" s="392"/>
      <c r="M576" s="392"/>
    </row>
    <row r="577" spans="2:15" ht="15" customHeight="1" x14ac:dyDescent="0.2"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117"/>
    </row>
    <row r="578" spans="2:15" ht="25.5" customHeight="1" x14ac:dyDescent="0.2">
      <c r="B578" s="392" t="s">
        <v>83</v>
      </c>
      <c r="C578" s="392"/>
      <c r="D578" s="392"/>
      <c r="E578" s="392"/>
      <c r="F578" s="392"/>
      <c r="G578" s="392"/>
      <c r="H578" s="392"/>
      <c r="I578" s="392"/>
      <c r="J578" s="392"/>
      <c r="K578" s="392"/>
      <c r="L578" s="392"/>
    </row>
    <row r="579" spans="2:15" ht="15" customHeight="1" x14ac:dyDescent="0.2">
      <c r="B579" s="435"/>
      <c r="C579" s="435"/>
      <c r="D579" s="435"/>
      <c r="E579" s="435"/>
      <c r="F579" s="435"/>
      <c r="G579" s="435"/>
    </row>
    <row r="580" spans="2:15" ht="24.95" customHeight="1" x14ac:dyDescent="0.2">
      <c r="B580" s="384" t="s">
        <v>16</v>
      </c>
      <c r="C580" s="384"/>
      <c r="D580" s="384"/>
      <c r="E580" s="384"/>
      <c r="F580" s="384"/>
      <c r="G580" s="384"/>
      <c r="H580" s="384"/>
      <c r="I580" s="384"/>
      <c r="J580" s="384"/>
    </row>
    <row r="581" spans="2:15" ht="24.95" customHeight="1" x14ac:dyDescent="0.2">
      <c r="B581" s="385" t="s">
        <v>36</v>
      </c>
      <c r="C581" s="387" t="s">
        <v>47</v>
      </c>
      <c r="D581" s="387"/>
      <c r="E581" s="387"/>
      <c r="F581" s="387" t="s">
        <v>48</v>
      </c>
      <c r="G581" s="387"/>
      <c r="H581" s="387"/>
      <c r="I581" s="135" t="s">
        <v>52</v>
      </c>
      <c r="J581" s="137" t="s">
        <v>53</v>
      </c>
      <c r="M581" s="44"/>
    </row>
    <row r="582" spans="2:15" ht="24.95" customHeight="1" x14ac:dyDescent="0.2">
      <c r="B582" s="386"/>
      <c r="C582" s="133" t="s">
        <v>66</v>
      </c>
      <c r="D582" s="133" t="s">
        <v>67</v>
      </c>
      <c r="E582" s="184" t="s">
        <v>72</v>
      </c>
      <c r="F582" s="133" t="s">
        <v>69</v>
      </c>
      <c r="G582" s="133" t="s">
        <v>70</v>
      </c>
      <c r="H582" s="134" t="s">
        <v>71</v>
      </c>
      <c r="I582" s="136" t="s">
        <v>85</v>
      </c>
      <c r="J582" s="138" t="s">
        <v>86</v>
      </c>
      <c r="K582" s="19"/>
      <c r="M582" s="44"/>
    </row>
    <row r="583" spans="2:15" ht="24.95" customHeight="1" x14ac:dyDescent="0.2">
      <c r="B583" s="131" t="s">
        <v>114</v>
      </c>
      <c r="C583" s="228">
        <v>9380</v>
      </c>
      <c r="D583" s="228">
        <v>316</v>
      </c>
      <c r="E583" s="236">
        <v>9696</v>
      </c>
      <c r="F583" s="228">
        <v>14158</v>
      </c>
      <c r="G583" s="228">
        <v>564</v>
      </c>
      <c r="H583" s="230">
        <v>14722</v>
      </c>
      <c r="I583" s="232">
        <v>0.1299372466</v>
      </c>
      <c r="J583" s="234">
        <v>1.5183580858086001</v>
      </c>
      <c r="K583" s="46"/>
      <c r="M583" s="44"/>
    </row>
    <row r="584" spans="2:15" ht="24.95" customHeight="1" x14ac:dyDescent="0.2">
      <c r="B584" s="131" t="s">
        <v>5</v>
      </c>
      <c r="C584" s="228">
        <v>16791</v>
      </c>
      <c r="D584" s="228">
        <v>3971</v>
      </c>
      <c r="E584" s="236">
        <v>20762</v>
      </c>
      <c r="F584" s="228">
        <v>26267</v>
      </c>
      <c r="G584" s="228">
        <v>5223</v>
      </c>
      <c r="H584" s="230">
        <v>31490</v>
      </c>
      <c r="I584" s="232">
        <v>0.15039715919999999</v>
      </c>
      <c r="J584" s="234">
        <v>1.5167132260861</v>
      </c>
      <c r="K584" s="46"/>
      <c r="M584" s="44"/>
    </row>
    <row r="585" spans="2:15" ht="24.95" customHeight="1" x14ac:dyDescent="0.2">
      <c r="B585" s="131" t="s">
        <v>22</v>
      </c>
      <c r="C585" s="228">
        <v>21734</v>
      </c>
      <c r="D585" s="228">
        <v>1365</v>
      </c>
      <c r="E585" s="236">
        <v>23099</v>
      </c>
      <c r="F585" s="228">
        <v>39365</v>
      </c>
      <c r="G585" s="228">
        <v>2448</v>
      </c>
      <c r="H585" s="230">
        <v>41813</v>
      </c>
      <c r="I585" s="232">
        <v>0.21143659349999999</v>
      </c>
      <c r="J585" s="234">
        <v>1.8101649422053001</v>
      </c>
      <c r="K585" s="46"/>
      <c r="M585" s="44"/>
    </row>
    <row r="586" spans="2:15" ht="24.95" customHeight="1" x14ac:dyDescent="0.2">
      <c r="B586" s="131" t="s">
        <v>7</v>
      </c>
      <c r="C586" s="228">
        <v>6065</v>
      </c>
      <c r="D586" s="228">
        <v>830</v>
      </c>
      <c r="E586" s="236">
        <v>6895</v>
      </c>
      <c r="F586" s="228">
        <v>9761</v>
      </c>
      <c r="G586" s="228">
        <v>1356</v>
      </c>
      <c r="H586" s="230">
        <v>11117</v>
      </c>
      <c r="I586" s="232">
        <v>0.18438154849999999</v>
      </c>
      <c r="J586" s="234">
        <v>1.6123277737491</v>
      </c>
      <c r="K586" s="46"/>
      <c r="L586" s="182"/>
      <c r="M586" s="44"/>
    </row>
    <row r="587" spans="2:15" ht="24.95" customHeight="1" x14ac:dyDescent="0.2">
      <c r="B587" s="131" t="s">
        <v>8</v>
      </c>
      <c r="C587" s="228">
        <v>16217</v>
      </c>
      <c r="D587" s="228">
        <v>1369</v>
      </c>
      <c r="E587" s="236">
        <v>17586</v>
      </c>
      <c r="F587" s="228">
        <v>24987</v>
      </c>
      <c r="G587" s="228">
        <v>2234</v>
      </c>
      <c r="H587" s="230">
        <v>27221</v>
      </c>
      <c r="I587" s="232">
        <v>0.16708193169999999</v>
      </c>
      <c r="J587" s="234">
        <v>1.5478789946547999</v>
      </c>
      <c r="K587" s="46"/>
      <c r="M587" s="44"/>
    </row>
    <row r="588" spans="2:15" ht="24.95" customHeight="1" x14ac:dyDescent="0.2">
      <c r="B588" s="131" t="s">
        <v>9</v>
      </c>
      <c r="C588" s="228">
        <v>8053</v>
      </c>
      <c r="D588" s="228">
        <v>526</v>
      </c>
      <c r="E588" s="236">
        <v>8579</v>
      </c>
      <c r="F588" s="228">
        <v>11622</v>
      </c>
      <c r="G588" s="228">
        <v>680</v>
      </c>
      <c r="H588" s="230">
        <v>12302</v>
      </c>
      <c r="I588" s="232">
        <v>9.6236357300000006E-2</v>
      </c>
      <c r="J588" s="234">
        <v>1.4339666627812</v>
      </c>
      <c r="K588" s="46"/>
      <c r="M588" s="44"/>
    </row>
    <row r="589" spans="2:15" ht="24.95" customHeight="1" x14ac:dyDescent="0.2">
      <c r="B589" s="131" t="s">
        <v>10</v>
      </c>
      <c r="C589" s="228">
        <v>6906</v>
      </c>
      <c r="D589" s="228">
        <v>224</v>
      </c>
      <c r="E589" s="236">
        <v>7130</v>
      </c>
      <c r="F589" s="228">
        <v>12205</v>
      </c>
      <c r="G589" s="228">
        <v>492</v>
      </c>
      <c r="H589" s="230">
        <v>12697</v>
      </c>
      <c r="I589" s="232">
        <v>0.18496797479999999</v>
      </c>
      <c r="J589" s="234">
        <v>1.7807854137446999</v>
      </c>
      <c r="K589" s="46"/>
      <c r="M589" s="44"/>
    </row>
    <row r="590" spans="2:15" ht="24.95" customHeight="1" x14ac:dyDescent="0.2">
      <c r="B590" s="131" t="s">
        <v>11</v>
      </c>
      <c r="C590" s="228">
        <v>21748</v>
      </c>
      <c r="D590" s="228">
        <v>1802</v>
      </c>
      <c r="E590" s="236">
        <v>23550</v>
      </c>
      <c r="F590" s="228">
        <v>36382</v>
      </c>
      <c r="G590" s="228">
        <v>3753</v>
      </c>
      <c r="H590" s="230">
        <v>40135</v>
      </c>
      <c r="I590" s="232">
        <v>0.18910737320000001</v>
      </c>
      <c r="J590" s="234">
        <v>1.7042462845010999</v>
      </c>
      <c r="K590" s="46"/>
      <c r="M590" s="47"/>
    </row>
    <row r="591" spans="2:15" ht="24.95" customHeight="1" x14ac:dyDescent="0.2">
      <c r="B591" s="131" t="s">
        <v>12</v>
      </c>
      <c r="C591" s="228">
        <v>5748</v>
      </c>
      <c r="D591" s="228">
        <v>373</v>
      </c>
      <c r="E591" s="236">
        <v>6121</v>
      </c>
      <c r="F591" s="228">
        <v>9750</v>
      </c>
      <c r="G591" s="228">
        <v>687</v>
      </c>
      <c r="H591" s="230">
        <v>10437</v>
      </c>
      <c r="I591" s="232">
        <v>0.171603161</v>
      </c>
      <c r="J591" s="234">
        <v>1.7051135435386</v>
      </c>
      <c r="K591" s="46"/>
      <c r="M591" s="47"/>
    </row>
    <row r="592" spans="2:15" ht="24.95" customHeight="1" x14ac:dyDescent="0.2">
      <c r="B592" s="132" t="s">
        <v>14</v>
      </c>
      <c r="C592" s="229">
        <v>112642</v>
      </c>
      <c r="D592" s="229">
        <v>10776</v>
      </c>
      <c r="E592" s="237">
        <v>123418</v>
      </c>
      <c r="F592" s="229">
        <v>184497</v>
      </c>
      <c r="G592" s="229">
        <v>17437</v>
      </c>
      <c r="H592" s="231">
        <v>201934</v>
      </c>
      <c r="I592" s="233">
        <v>0.16645016770000001</v>
      </c>
      <c r="J592" s="235">
        <v>1.636179487595</v>
      </c>
      <c r="M592" s="47"/>
    </row>
    <row r="593" spans="2:15" ht="24.95" customHeight="1" x14ac:dyDescent="0.2">
      <c r="B593" s="48"/>
      <c r="C593" s="49"/>
      <c r="D593" s="49"/>
      <c r="E593" s="36"/>
      <c r="F593" s="49"/>
      <c r="G593" s="49"/>
      <c r="H593" s="36"/>
      <c r="I593" s="50"/>
      <c r="J593" s="51"/>
      <c r="K593" s="13"/>
      <c r="L593" s="13"/>
      <c r="M593" s="52"/>
      <c r="N593" s="13"/>
      <c r="O593" s="13"/>
    </row>
    <row r="594" spans="2:15" ht="24.95" customHeight="1" x14ac:dyDescent="0.2">
      <c r="B594" s="48"/>
      <c r="C594" s="53"/>
      <c r="D594" s="53"/>
      <c r="E594" s="54"/>
      <c r="F594" s="53"/>
      <c r="G594" s="61"/>
      <c r="H594" s="366"/>
      <c r="I594" s="50"/>
      <c r="J594" s="55"/>
    </row>
    <row r="595" spans="2:15" ht="24.95" customHeight="1" x14ac:dyDescent="0.2">
      <c r="B595" s="13"/>
      <c r="C595" s="13"/>
      <c r="D595" s="13"/>
      <c r="E595" s="13"/>
      <c r="F595" s="13"/>
      <c r="G595" s="367"/>
      <c r="H595" s="367"/>
      <c r="I595" s="13"/>
      <c r="J595" s="13"/>
    </row>
    <row r="596" spans="2:15" ht="24.95" customHeight="1" x14ac:dyDescent="0.2">
      <c r="G596" s="368"/>
      <c r="H596" s="368"/>
    </row>
    <row r="597" spans="2:15" ht="24.95" customHeight="1" x14ac:dyDescent="0.2">
      <c r="G597" s="368"/>
      <c r="H597" s="368"/>
    </row>
    <row r="598" spans="2:15" ht="24.95" customHeight="1" x14ac:dyDescent="0.2">
      <c r="G598" s="368"/>
      <c r="H598" s="368"/>
    </row>
    <row r="599" spans="2:15" ht="24.95" customHeight="1" x14ac:dyDescent="0.2">
      <c r="G599" s="368"/>
      <c r="H599" s="368"/>
    </row>
    <row r="600" spans="2:15" ht="24.95" customHeight="1" x14ac:dyDescent="0.2">
      <c r="G600" s="368"/>
      <c r="H600" s="368"/>
    </row>
    <row r="601" spans="2:15" ht="24.95" customHeight="1" x14ac:dyDescent="0.2">
      <c r="G601" s="368"/>
      <c r="H601" s="368"/>
    </row>
    <row r="602" spans="2:15" ht="24.95" customHeight="1" x14ac:dyDescent="0.2">
      <c r="G602" s="368"/>
      <c r="H602" s="368"/>
    </row>
    <row r="603" spans="2:15" ht="24.95" customHeight="1" x14ac:dyDescent="0.2">
      <c r="G603" s="72"/>
    </row>
    <row r="604" spans="2:15" ht="24.95" customHeight="1" x14ac:dyDescent="0.2"/>
    <row r="605" spans="2:15" ht="24.95" customHeight="1" x14ac:dyDescent="0.2"/>
    <row r="606" spans="2:15" ht="25.5" customHeight="1" x14ac:dyDescent="0.2">
      <c r="B606" s="393" t="s">
        <v>161</v>
      </c>
      <c r="C606" s="393"/>
      <c r="D606" s="393"/>
      <c r="E606" s="393"/>
      <c r="F606" s="393"/>
      <c r="G606" s="393"/>
      <c r="H606" s="393"/>
      <c r="I606" s="393"/>
      <c r="J606" s="393"/>
      <c r="K606" s="393"/>
      <c r="L606" s="393"/>
      <c r="M606" s="393"/>
    </row>
    <row r="607" spans="2:15" ht="15" customHeight="1" x14ac:dyDescent="0.2">
      <c r="B607" s="56"/>
      <c r="C607" s="56"/>
      <c r="D607" s="56"/>
      <c r="E607" s="56"/>
      <c r="F607" s="56"/>
      <c r="G607" s="56"/>
    </row>
    <row r="608" spans="2:15" ht="24.95" customHeight="1" x14ac:dyDescent="0.2">
      <c r="B608" s="390" t="s">
        <v>13</v>
      </c>
      <c r="C608" s="390"/>
      <c r="D608" s="390"/>
      <c r="E608" s="390"/>
      <c r="F608" s="390"/>
      <c r="G608" s="390"/>
      <c r="H608" s="390"/>
      <c r="I608" s="38"/>
      <c r="J608" s="38"/>
      <c r="K608" s="38"/>
      <c r="L608" s="38"/>
      <c r="M608" s="13"/>
      <c r="N608" s="13"/>
      <c r="O608" s="13"/>
    </row>
    <row r="609" spans="2:15" ht="24.95" customHeight="1" x14ac:dyDescent="0.2">
      <c r="B609" s="130" t="s">
        <v>35</v>
      </c>
      <c r="C609" s="389" t="s">
        <v>62</v>
      </c>
      <c r="D609" s="389"/>
      <c r="E609" s="389" t="s">
        <v>110</v>
      </c>
      <c r="F609" s="389"/>
      <c r="G609" s="389" t="s">
        <v>0</v>
      </c>
      <c r="H609" s="389"/>
      <c r="I609" s="38"/>
      <c r="J609" s="38"/>
      <c r="K609" s="38"/>
      <c r="L609" s="38"/>
      <c r="M609" s="13"/>
      <c r="N609" s="13"/>
      <c r="O609" s="13"/>
    </row>
    <row r="610" spans="2:15" ht="24.95" customHeight="1" x14ac:dyDescent="0.2">
      <c r="B610" s="238" t="s">
        <v>176</v>
      </c>
      <c r="C610" s="391">
        <v>0</v>
      </c>
      <c r="D610" s="391"/>
      <c r="E610" s="391">
        <v>0</v>
      </c>
      <c r="F610" s="391"/>
      <c r="G610" s="374">
        <v>0</v>
      </c>
      <c r="H610" s="376"/>
      <c r="I610" s="38"/>
      <c r="J610" s="38"/>
      <c r="K610" s="38"/>
      <c r="L610" s="38"/>
      <c r="M610" s="13"/>
      <c r="N610" s="13"/>
      <c r="O610" s="13"/>
    </row>
    <row r="611" spans="2:15" ht="24.95" customHeight="1" x14ac:dyDescent="0.2">
      <c r="B611" s="238" t="s">
        <v>156</v>
      </c>
      <c r="C611" s="377">
        <v>112642</v>
      </c>
      <c r="D611" s="377"/>
      <c r="E611" s="377">
        <v>10776</v>
      </c>
      <c r="F611" s="377"/>
      <c r="G611" s="374">
        <v>123418</v>
      </c>
      <c r="H611" s="376"/>
      <c r="I611" s="38"/>
      <c r="J611" s="38"/>
      <c r="K611" s="38"/>
      <c r="L611" s="38"/>
      <c r="M611" s="13"/>
      <c r="N611" s="13"/>
      <c r="O611" s="13"/>
    </row>
    <row r="612" spans="2:15" ht="24.95" customHeight="1" x14ac:dyDescent="0.2">
      <c r="B612" s="111" t="s">
        <v>43</v>
      </c>
      <c r="C612" s="380"/>
      <c r="D612" s="380"/>
      <c r="E612" s="380"/>
      <c r="F612" s="380"/>
      <c r="G612" s="380"/>
      <c r="H612" s="380"/>
      <c r="I612" s="38"/>
      <c r="J612" s="38"/>
      <c r="K612" s="38"/>
      <c r="L612" s="38"/>
      <c r="M612" s="13"/>
      <c r="N612" s="13"/>
      <c r="O612" s="13"/>
    </row>
    <row r="613" spans="2:15" ht="24.95" customHeight="1" x14ac:dyDescent="0.2">
      <c r="B613" s="37"/>
      <c r="C613" s="38"/>
      <c r="D613" s="38"/>
      <c r="E613" s="38"/>
      <c r="F613" s="57"/>
      <c r="G613" s="37"/>
      <c r="H613" s="37"/>
      <c r="I613" s="38"/>
      <c r="J613" s="38"/>
      <c r="K613" s="38"/>
      <c r="L613" s="38"/>
      <c r="M613" s="13"/>
      <c r="N613" s="13"/>
      <c r="O613" s="13"/>
    </row>
    <row r="614" spans="2:15" ht="24.95" customHeight="1" x14ac:dyDescent="0.2">
      <c r="B614" s="37"/>
      <c r="C614" s="38"/>
      <c r="D614" s="38"/>
      <c r="E614" s="38"/>
      <c r="F614" s="57"/>
      <c r="G614" s="37"/>
      <c r="H614" s="37"/>
      <c r="I614" s="38"/>
      <c r="J614" s="38"/>
      <c r="K614" s="38"/>
      <c r="L614" s="38"/>
      <c r="M614" s="13"/>
      <c r="N614" s="13"/>
      <c r="O614" s="13"/>
    </row>
    <row r="615" spans="2:15" ht="24.95" customHeight="1" x14ac:dyDescent="0.2">
      <c r="B615" s="37"/>
      <c r="C615" s="38"/>
      <c r="D615" s="38"/>
      <c r="E615" s="38"/>
      <c r="F615" s="57"/>
      <c r="G615" s="37"/>
      <c r="H615" s="37"/>
      <c r="I615" s="38"/>
      <c r="J615" s="38"/>
      <c r="K615" s="38"/>
      <c r="L615" s="38"/>
      <c r="M615" s="13"/>
      <c r="N615" s="13"/>
      <c r="O615" s="13"/>
    </row>
    <row r="616" spans="2:15" ht="24.95" customHeight="1" x14ac:dyDescent="0.2">
      <c r="B616" s="37"/>
      <c r="C616" s="38"/>
      <c r="D616" s="38"/>
      <c r="E616" s="38"/>
      <c r="F616" s="57"/>
      <c r="G616" s="37"/>
      <c r="H616" s="37"/>
      <c r="I616" s="38"/>
      <c r="J616" s="38"/>
      <c r="K616" s="38"/>
      <c r="L616" s="38"/>
      <c r="M616" s="13"/>
      <c r="N616" s="13"/>
      <c r="O616" s="13"/>
    </row>
    <row r="617" spans="2:15" ht="24.95" customHeight="1" x14ac:dyDescent="0.2">
      <c r="B617" s="37"/>
      <c r="C617" s="38"/>
      <c r="D617" s="38"/>
      <c r="E617" s="38"/>
      <c r="F617" s="57"/>
      <c r="G617" s="37"/>
      <c r="H617" s="37"/>
      <c r="I617" s="38"/>
      <c r="J617" s="38"/>
      <c r="K617" s="38"/>
      <c r="L617" s="38"/>
      <c r="M617" s="13"/>
      <c r="N617" s="13"/>
      <c r="O617" s="13"/>
    </row>
    <row r="618" spans="2:15" ht="24.95" customHeight="1" x14ac:dyDescent="0.2">
      <c r="B618" s="37"/>
      <c r="C618" s="38"/>
      <c r="D618" s="38"/>
      <c r="E618" s="38"/>
      <c r="F618" s="57"/>
      <c r="G618" s="37"/>
      <c r="H618" s="37"/>
      <c r="I618" s="38"/>
      <c r="J618" s="38"/>
      <c r="K618" s="38"/>
      <c r="L618" s="38"/>
      <c r="M618" s="13"/>
      <c r="N618" s="13"/>
      <c r="O618" s="13"/>
    </row>
    <row r="619" spans="2:15" ht="24.95" customHeight="1" x14ac:dyDescent="0.2">
      <c r="B619" s="37"/>
      <c r="C619" s="38"/>
      <c r="D619" s="38"/>
      <c r="E619" s="38"/>
      <c r="F619" s="57"/>
      <c r="G619" s="37"/>
      <c r="H619" s="37"/>
      <c r="I619" s="38"/>
      <c r="J619" s="38"/>
      <c r="K619" s="38"/>
      <c r="L619" s="38"/>
      <c r="M619" s="13"/>
      <c r="N619" s="13"/>
      <c r="O619" s="13"/>
    </row>
    <row r="620" spans="2:15" ht="24.95" customHeight="1" x14ac:dyDescent="0.2">
      <c r="B620" s="397"/>
      <c r="C620" s="397"/>
      <c r="D620" s="397"/>
      <c r="E620" s="397"/>
      <c r="F620" s="397"/>
      <c r="G620" s="397"/>
      <c r="H620" s="397"/>
      <c r="I620" s="397"/>
      <c r="J620" s="397"/>
      <c r="K620" s="397"/>
      <c r="L620" s="397"/>
      <c r="M620" s="58"/>
      <c r="N620" s="58"/>
      <c r="O620" s="58"/>
    </row>
    <row r="621" spans="2:15" ht="24.95" customHeight="1" x14ac:dyDescent="0.2"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</row>
    <row r="622" spans="2:15" ht="24.95" customHeight="1" x14ac:dyDescent="0.2"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</row>
    <row r="623" spans="2:15" ht="24.95" customHeight="1" x14ac:dyDescent="0.2"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</row>
    <row r="624" spans="2:15" ht="24.95" customHeight="1" x14ac:dyDescent="0.2"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58"/>
      <c r="N624" s="58"/>
      <c r="O624" s="58"/>
    </row>
    <row r="625" spans="2:12" ht="24.95" customHeight="1" x14ac:dyDescent="0.2">
      <c r="B625" s="382" t="s">
        <v>15</v>
      </c>
      <c r="C625" s="382"/>
      <c r="D625" s="382"/>
      <c r="E625" s="382"/>
      <c r="F625" s="382"/>
      <c r="G625" s="382"/>
      <c r="H625" s="382"/>
      <c r="I625" s="382"/>
      <c r="J625" s="382"/>
    </row>
    <row r="626" spans="2:12" ht="24.95" customHeight="1" x14ac:dyDescent="0.2">
      <c r="B626" s="139" t="s">
        <v>35</v>
      </c>
      <c r="C626" s="381" t="s">
        <v>40</v>
      </c>
      <c r="D626" s="381"/>
      <c r="E626" s="381" t="s">
        <v>41</v>
      </c>
      <c r="F626" s="381"/>
      <c r="G626" s="381" t="s">
        <v>42</v>
      </c>
      <c r="H626" s="381"/>
      <c r="I626" s="381" t="s">
        <v>89</v>
      </c>
      <c r="J626" s="381"/>
      <c r="L626" s="39"/>
    </row>
    <row r="627" spans="2:12" ht="24.95" customHeight="1" x14ac:dyDescent="0.2">
      <c r="B627" s="239" t="s">
        <v>176</v>
      </c>
      <c r="C627" s="391">
        <v>0</v>
      </c>
      <c r="D627" s="391"/>
      <c r="E627" s="391">
        <v>0</v>
      </c>
      <c r="F627" s="391"/>
      <c r="G627" s="374">
        <v>0</v>
      </c>
      <c r="H627" s="374"/>
      <c r="I627" s="388">
        <v>0</v>
      </c>
      <c r="J627" s="388"/>
    </row>
    <row r="628" spans="2:12" ht="24.95" customHeight="1" x14ac:dyDescent="0.2">
      <c r="B628" s="239" t="s">
        <v>156</v>
      </c>
      <c r="C628" s="377">
        <v>184497</v>
      </c>
      <c r="D628" s="377"/>
      <c r="E628" s="377">
        <v>17437</v>
      </c>
      <c r="F628" s="377"/>
      <c r="G628" s="374">
        <v>201934</v>
      </c>
      <c r="H628" s="374"/>
      <c r="I628" s="378">
        <v>0.16645016770000001</v>
      </c>
      <c r="J628" s="378"/>
    </row>
    <row r="629" spans="2:12" ht="24.95" customHeight="1" x14ac:dyDescent="0.2">
      <c r="B629" s="103" t="s">
        <v>43</v>
      </c>
      <c r="C629" s="383"/>
      <c r="D629" s="383"/>
      <c r="E629" s="383"/>
      <c r="F629" s="383"/>
      <c r="G629" s="383"/>
      <c r="H629" s="383"/>
      <c r="I629" s="383"/>
      <c r="J629" s="383"/>
    </row>
    <row r="630" spans="2:12" ht="24.95" customHeight="1" x14ac:dyDescent="0.2">
      <c r="B630" s="37"/>
      <c r="C630" s="38"/>
      <c r="D630" s="38"/>
      <c r="E630" s="38"/>
      <c r="F630" s="38"/>
      <c r="G630" s="40"/>
      <c r="H630" s="40"/>
      <c r="I630" s="40"/>
      <c r="J630" s="40"/>
      <c r="K630" s="13"/>
    </row>
    <row r="631" spans="2:12" ht="24.95" customHeight="1" x14ac:dyDescent="0.2"/>
    <row r="632" spans="2:12" ht="24.95" customHeight="1" x14ac:dyDescent="0.2"/>
    <row r="633" spans="2:12" ht="24.95" customHeight="1" x14ac:dyDescent="0.2"/>
    <row r="634" spans="2:12" ht="24.95" customHeight="1" x14ac:dyDescent="0.2">
      <c r="L634" s="41"/>
    </row>
    <row r="635" spans="2:12" ht="24.95" customHeight="1" x14ac:dyDescent="0.2"/>
    <row r="636" spans="2:12" ht="24.95" customHeight="1" x14ac:dyDescent="0.2"/>
    <row r="637" spans="2:12" ht="24.95" customHeight="1" x14ac:dyDescent="0.2">
      <c r="L637" s="27"/>
    </row>
    <row r="638" spans="2:12" ht="24.95" customHeight="1" x14ac:dyDescent="0.2"/>
    <row r="639" spans="2:12" ht="24.95" customHeight="1" x14ac:dyDescent="0.2"/>
    <row r="640" spans="2:12" ht="24.95" customHeight="1" x14ac:dyDescent="0.2"/>
    <row r="641" spans="2:15" ht="24.95" customHeight="1" x14ac:dyDescent="0.2"/>
    <row r="642" spans="2:15" ht="24.95" customHeight="1" x14ac:dyDescent="0.2">
      <c r="M642" s="31">
        <v>6</v>
      </c>
    </row>
    <row r="643" spans="2:15" s="123" customFormat="1" ht="25.5" customHeight="1" x14ac:dyDescent="0.2">
      <c r="B643" s="413" t="s">
        <v>162</v>
      </c>
      <c r="C643" s="413"/>
      <c r="D643" s="413"/>
      <c r="E643" s="413"/>
      <c r="F643" s="413"/>
      <c r="G643" s="413"/>
      <c r="H643" s="413"/>
      <c r="I643" s="413"/>
      <c r="J643" s="413"/>
      <c r="K643" s="413"/>
      <c r="L643" s="413"/>
      <c r="M643" s="413"/>
    </row>
    <row r="644" spans="2:15" ht="15" customHeight="1" x14ac:dyDescent="0.2">
      <c r="B644" s="28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</row>
    <row r="645" spans="2:15" ht="24.95" customHeight="1" x14ac:dyDescent="0.2">
      <c r="B645" s="394" t="s">
        <v>13</v>
      </c>
      <c r="C645" s="394"/>
      <c r="D645" s="394"/>
      <c r="E645" s="394"/>
      <c r="F645" s="394"/>
      <c r="G645" s="394"/>
      <c r="H645" s="394"/>
      <c r="I645" s="395"/>
      <c r="J645" s="395"/>
      <c r="K645" s="395"/>
      <c r="L645" s="395"/>
      <c r="M645" s="395"/>
      <c r="N645" s="395"/>
    </row>
    <row r="646" spans="2:15" ht="24.95" customHeight="1" x14ac:dyDescent="0.2">
      <c r="B646" s="91" t="s">
        <v>35</v>
      </c>
      <c r="C646" s="396" t="s">
        <v>51</v>
      </c>
      <c r="D646" s="396"/>
      <c r="E646" s="396" t="s">
        <v>50</v>
      </c>
      <c r="F646" s="396"/>
      <c r="G646" s="396" t="s">
        <v>0</v>
      </c>
      <c r="H646" s="396"/>
    </row>
    <row r="647" spans="2:15" ht="24.95" customHeight="1" x14ac:dyDescent="0.2">
      <c r="B647" s="240" t="s">
        <v>159</v>
      </c>
      <c r="C647" s="391">
        <v>741854</v>
      </c>
      <c r="D647" s="391"/>
      <c r="E647" s="391">
        <v>155427</v>
      </c>
      <c r="F647" s="391"/>
      <c r="G647" s="374">
        <v>897281</v>
      </c>
      <c r="H647" s="374"/>
    </row>
    <row r="648" spans="2:15" ht="24.95" customHeight="1" x14ac:dyDescent="0.2">
      <c r="B648" s="240" t="s">
        <v>160</v>
      </c>
      <c r="C648" s="377">
        <v>307212</v>
      </c>
      <c r="D648" s="377"/>
      <c r="E648" s="377">
        <v>32872</v>
      </c>
      <c r="F648" s="377"/>
      <c r="G648" s="374">
        <v>340084</v>
      </c>
      <c r="H648" s="374"/>
    </row>
    <row r="649" spans="2:15" ht="24.95" customHeight="1" x14ac:dyDescent="0.2">
      <c r="B649" s="111" t="s">
        <v>43</v>
      </c>
      <c r="C649" s="380">
        <f>(C648-C647)/C647</f>
        <v>-0.58588617167259327</v>
      </c>
      <c r="D649" s="380"/>
      <c r="E649" s="380">
        <f>(E648-E647)/E647</f>
        <v>-0.78850521466669243</v>
      </c>
      <c r="F649" s="380"/>
      <c r="G649" s="380">
        <f>(G648-G647)/G647</f>
        <v>-0.62098383895346054</v>
      </c>
      <c r="H649" s="380"/>
    </row>
    <row r="650" spans="2:15" ht="24.95" customHeight="1" x14ac:dyDescent="0.2">
      <c r="B650" s="33"/>
      <c r="C650" s="34"/>
      <c r="D650" s="34"/>
      <c r="E650" s="34"/>
      <c r="F650" s="34"/>
      <c r="G650" s="34"/>
      <c r="H650" s="34"/>
      <c r="I650" s="13"/>
      <c r="J650" s="13"/>
      <c r="K650" s="13"/>
      <c r="L650" s="13"/>
      <c r="M650" s="13"/>
      <c r="N650" s="13"/>
      <c r="O650" s="13"/>
    </row>
    <row r="651" spans="2:15" ht="24.95" customHeight="1" x14ac:dyDescent="0.2">
      <c r="B651" s="33"/>
      <c r="C651" s="34"/>
      <c r="D651" s="34"/>
      <c r="E651" s="34"/>
      <c r="F651" s="34"/>
      <c r="G651" s="34"/>
      <c r="H651" s="34"/>
      <c r="I651" s="13"/>
      <c r="J651" s="13"/>
      <c r="K651" s="13"/>
      <c r="L651" s="13"/>
      <c r="M651" s="13"/>
      <c r="N651" s="13"/>
      <c r="O651" s="13"/>
    </row>
    <row r="652" spans="2:15" ht="24.95" customHeight="1" x14ac:dyDescent="0.2">
      <c r="B652" s="33"/>
      <c r="C652" s="34"/>
      <c r="D652" s="34"/>
      <c r="E652" s="34"/>
      <c r="F652" s="34"/>
      <c r="G652" s="34"/>
      <c r="H652" s="34"/>
      <c r="I652" s="13"/>
      <c r="J652" s="13"/>
      <c r="K652" s="13"/>
      <c r="L652" s="13"/>
      <c r="M652" s="13"/>
      <c r="N652" s="13"/>
      <c r="O652" s="13"/>
    </row>
    <row r="653" spans="2:15" ht="24.95" customHeight="1" x14ac:dyDescent="0.2">
      <c r="B653" s="33"/>
      <c r="C653" s="34"/>
      <c r="D653" s="34"/>
      <c r="E653" s="34"/>
      <c r="F653" s="34"/>
      <c r="G653" s="34"/>
      <c r="H653" s="34"/>
      <c r="I653" s="13"/>
      <c r="J653" s="13"/>
      <c r="K653" s="13"/>
      <c r="L653" s="13"/>
      <c r="M653" s="13"/>
      <c r="N653" s="13"/>
      <c r="O653" s="13"/>
    </row>
    <row r="654" spans="2:15" ht="24.95" customHeight="1" x14ac:dyDescent="0.2">
      <c r="B654" s="33"/>
      <c r="C654" s="34"/>
      <c r="D654" s="34"/>
      <c r="E654" s="34"/>
      <c r="F654" s="34"/>
      <c r="G654" s="34"/>
      <c r="H654" s="34"/>
      <c r="I654" s="13"/>
      <c r="J654" s="13"/>
      <c r="K654" s="13"/>
      <c r="L654" s="13"/>
      <c r="M654" s="13"/>
      <c r="N654" s="13"/>
      <c r="O654" s="13"/>
    </row>
    <row r="655" spans="2:15" ht="24.95" customHeight="1" x14ac:dyDescent="0.2">
      <c r="B655" s="33"/>
      <c r="C655" s="34"/>
      <c r="D655" s="34"/>
      <c r="E655" s="34"/>
      <c r="F655" s="34"/>
      <c r="G655" s="34"/>
      <c r="H655" s="34"/>
      <c r="I655" s="13"/>
      <c r="J655" s="13"/>
      <c r="K655" s="13"/>
      <c r="L655" s="13"/>
      <c r="M655" s="13"/>
      <c r="N655" s="13"/>
      <c r="O655" s="13"/>
    </row>
    <row r="656" spans="2:15" ht="24.95" customHeight="1" x14ac:dyDescent="0.2">
      <c r="B656" s="33"/>
      <c r="C656" s="34"/>
      <c r="D656" s="34"/>
      <c r="E656" s="34"/>
      <c r="F656" s="34"/>
      <c r="G656" s="34"/>
      <c r="H656" s="34"/>
      <c r="I656" s="13"/>
      <c r="J656" s="13"/>
      <c r="K656" s="13"/>
      <c r="L656" s="13"/>
      <c r="M656" s="13"/>
      <c r="N656" s="13"/>
      <c r="O656" s="13"/>
    </row>
    <row r="657" spans="2:15" ht="24.95" customHeight="1" x14ac:dyDescent="0.2">
      <c r="B657" s="33"/>
      <c r="C657" s="34"/>
      <c r="D657" s="34"/>
      <c r="E657" s="34"/>
      <c r="F657" s="34"/>
      <c r="G657" s="34"/>
      <c r="H657" s="34"/>
      <c r="I657" s="13"/>
      <c r="J657" s="13"/>
      <c r="K657" s="13"/>
      <c r="L657" s="13"/>
      <c r="M657" s="13"/>
      <c r="N657" s="13"/>
      <c r="O657" s="13"/>
    </row>
    <row r="658" spans="2:15" ht="24.95" customHeight="1" x14ac:dyDescent="0.2">
      <c r="B658" s="33"/>
      <c r="C658" s="34"/>
      <c r="D658" s="34"/>
      <c r="E658" s="34"/>
      <c r="F658" s="34"/>
      <c r="G658" s="34"/>
      <c r="H658" s="34"/>
      <c r="I658" s="13"/>
      <c r="J658" s="13"/>
      <c r="K658" s="13"/>
      <c r="L658" s="13"/>
      <c r="M658" s="13"/>
      <c r="N658" s="13"/>
      <c r="O658" s="13"/>
    </row>
    <row r="659" spans="2:15" ht="24.95" customHeight="1" x14ac:dyDescent="0.2"/>
    <row r="660" spans="2:15" ht="24.95" customHeight="1" x14ac:dyDescent="0.2"/>
    <row r="661" spans="2:15" ht="24.95" customHeight="1" x14ac:dyDescent="0.2"/>
    <row r="662" spans="2:15" ht="24.95" customHeight="1" x14ac:dyDescent="0.2"/>
    <row r="663" spans="2:15" ht="24.95" customHeight="1" x14ac:dyDescent="0.2"/>
    <row r="664" spans="2:15" ht="24.95" customHeight="1" x14ac:dyDescent="0.2"/>
    <row r="665" spans="2:15" ht="24.95" customHeight="1" x14ac:dyDescent="0.2"/>
    <row r="666" spans="2:15" ht="24.95" customHeight="1" x14ac:dyDescent="0.2"/>
    <row r="667" spans="2:15" ht="24.95" customHeight="1" x14ac:dyDescent="0.2"/>
    <row r="668" spans="2:15" ht="24.95" customHeight="1" x14ac:dyDescent="0.2"/>
    <row r="669" spans="2:15" ht="24.95" customHeight="1" x14ac:dyDescent="0.2"/>
    <row r="670" spans="2:15" ht="24.95" customHeight="1" x14ac:dyDescent="0.2"/>
    <row r="671" spans="2:15" ht="24.95" customHeight="1" x14ac:dyDescent="0.2">
      <c r="B671" s="382" t="s">
        <v>15</v>
      </c>
      <c r="C671" s="382"/>
      <c r="D671" s="382"/>
      <c r="E671" s="382"/>
      <c r="F671" s="382"/>
      <c r="G671" s="382"/>
      <c r="H671" s="382"/>
      <c r="I671" s="382"/>
      <c r="J671" s="382"/>
    </row>
    <row r="672" spans="2:15" ht="24.95" customHeight="1" x14ac:dyDescent="0.2">
      <c r="B672" s="139" t="s">
        <v>35</v>
      </c>
      <c r="C672" s="381" t="s">
        <v>40</v>
      </c>
      <c r="D672" s="381"/>
      <c r="E672" s="381" t="s">
        <v>41</v>
      </c>
      <c r="F672" s="381"/>
      <c r="G672" s="381" t="s">
        <v>42</v>
      </c>
      <c r="H672" s="381"/>
      <c r="I672" s="381" t="s">
        <v>89</v>
      </c>
      <c r="J672" s="381"/>
      <c r="L672" s="39"/>
    </row>
    <row r="673" spans="2:12" ht="24.95" customHeight="1" x14ac:dyDescent="0.2">
      <c r="B673" s="241" t="s">
        <v>159</v>
      </c>
      <c r="C673" s="391">
        <v>1171126</v>
      </c>
      <c r="D673" s="391"/>
      <c r="E673" s="391">
        <v>240085</v>
      </c>
      <c r="F673" s="391"/>
      <c r="G673" s="374">
        <v>1411211</v>
      </c>
      <c r="H673" s="374"/>
      <c r="I673" s="388">
        <v>0.25304541030000999</v>
      </c>
      <c r="J673" s="388"/>
    </row>
    <row r="674" spans="2:12" ht="24.95" customHeight="1" x14ac:dyDescent="0.2">
      <c r="B674" s="241" t="s">
        <v>160</v>
      </c>
      <c r="C674" s="377">
        <v>515552</v>
      </c>
      <c r="D674" s="377"/>
      <c r="E674" s="377">
        <v>51359</v>
      </c>
      <c r="F674" s="377"/>
      <c r="G674" s="374">
        <v>566911</v>
      </c>
      <c r="H674" s="374"/>
      <c r="I674" s="378">
        <v>0.1320213841009</v>
      </c>
      <c r="J674" s="378"/>
    </row>
    <row r="675" spans="2:12" ht="24.95" customHeight="1" x14ac:dyDescent="0.2">
      <c r="B675" s="103" t="s">
        <v>43</v>
      </c>
      <c r="C675" s="383">
        <f>(C674-C673)/C673</f>
        <v>-0.55978092878136088</v>
      </c>
      <c r="D675" s="383"/>
      <c r="E675" s="383">
        <f>(E674-E673)/E673</f>
        <v>-0.78607993002478294</v>
      </c>
      <c r="F675" s="383"/>
      <c r="G675" s="383">
        <f>(G674-G673)/G673</f>
        <v>-0.59828048392479938</v>
      </c>
      <c r="H675" s="383"/>
      <c r="I675" s="383">
        <f>(I674-I673)/I673</f>
        <v>-0.47826999136488668</v>
      </c>
      <c r="J675" s="383"/>
    </row>
    <row r="676" spans="2:12" ht="24.95" customHeight="1" x14ac:dyDescent="0.2">
      <c r="B676" s="37"/>
      <c r="C676" s="38"/>
      <c r="D676" s="38"/>
      <c r="E676" s="38"/>
      <c r="F676" s="38"/>
      <c r="G676" s="40"/>
      <c r="H676" s="40"/>
      <c r="I676" s="40"/>
      <c r="J676" s="40"/>
      <c r="K676" s="13"/>
    </row>
    <row r="677" spans="2:12" ht="24.95" customHeight="1" x14ac:dyDescent="0.2"/>
    <row r="678" spans="2:12" ht="24.95" customHeight="1" x14ac:dyDescent="0.2"/>
    <row r="679" spans="2:12" ht="24.95" customHeight="1" x14ac:dyDescent="0.2"/>
    <row r="680" spans="2:12" ht="24.95" customHeight="1" x14ac:dyDescent="0.2">
      <c r="L680" s="41"/>
    </row>
    <row r="681" spans="2:12" ht="24.95" customHeight="1" x14ac:dyDescent="0.2"/>
    <row r="682" spans="2:12" ht="24.95" customHeight="1" x14ac:dyDescent="0.2"/>
    <row r="683" spans="2:12" ht="24.95" customHeight="1" x14ac:dyDescent="0.2">
      <c r="L683" s="27"/>
    </row>
    <row r="684" spans="2:12" ht="24.95" customHeight="1" x14ac:dyDescent="0.2"/>
    <row r="685" spans="2:12" ht="24.95" customHeight="1" x14ac:dyDescent="0.2"/>
    <row r="686" spans="2:12" ht="24.95" customHeight="1" x14ac:dyDescent="0.2"/>
    <row r="687" spans="2:12" ht="24.95" customHeight="1" x14ac:dyDescent="0.2"/>
    <row r="688" spans="2:12" ht="24.95" customHeight="1" x14ac:dyDescent="0.2"/>
    <row r="689" spans="2:15" ht="24.95" customHeight="1" x14ac:dyDescent="0.2"/>
    <row r="690" spans="2:15" ht="24.95" customHeight="1" x14ac:dyDescent="0.2"/>
    <row r="691" spans="2:15" ht="24.95" customHeight="1" x14ac:dyDescent="0.2"/>
    <row r="692" spans="2:15" ht="24.95" customHeight="1" x14ac:dyDescent="0.2"/>
    <row r="693" spans="2:15" ht="24.95" customHeight="1" x14ac:dyDescent="0.2">
      <c r="O693" s="31"/>
    </row>
    <row r="694" spans="2:15" ht="24.95" customHeight="1" x14ac:dyDescent="0.2">
      <c r="O694" s="31"/>
    </row>
    <row r="695" spans="2:15" ht="24.95" customHeight="1" x14ac:dyDescent="0.2">
      <c r="O695" s="31"/>
    </row>
    <row r="696" spans="2:15" ht="24.95" customHeight="1" x14ac:dyDescent="0.2"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</row>
    <row r="697" spans="2:15" ht="24.95" customHeight="1" x14ac:dyDescent="0.2"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</row>
    <row r="698" spans="2:15" ht="24.95" customHeight="1" x14ac:dyDescent="0.2"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</row>
    <row r="699" spans="2:15" ht="24.95" customHeight="1" x14ac:dyDescent="0.2"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</row>
    <row r="700" spans="2:15" ht="24.95" customHeight="1" x14ac:dyDescent="0.2"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</row>
    <row r="701" spans="2:15" ht="24.95" customHeight="1" x14ac:dyDescent="0.2"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</row>
    <row r="702" spans="2:15" ht="24.95" customHeight="1" x14ac:dyDescent="0.2"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</row>
    <row r="703" spans="2:15" ht="24.95" customHeight="1" x14ac:dyDescent="0.2"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</row>
    <row r="704" spans="2:15" ht="24.95" customHeight="1" x14ac:dyDescent="0.2"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</row>
    <row r="705" spans="2:15" ht="24.95" customHeight="1" x14ac:dyDescent="0.2"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</row>
    <row r="706" spans="2:15" ht="24.95" customHeight="1" x14ac:dyDescent="0.2"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</row>
    <row r="707" spans="2:15" ht="24.95" customHeight="1" x14ac:dyDescent="0.2"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</row>
    <row r="708" spans="2:15" ht="24.95" customHeight="1" x14ac:dyDescent="0.2"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M708" s="31">
        <v>7</v>
      </c>
      <c r="N708" s="118"/>
      <c r="O708" s="13"/>
    </row>
    <row r="709" spans="2:15" ht="25.5" customHeight="1" x14ac:dyDescent="0.2">
      <c r="B709" s="392" t="s">
        <v>119</v>
      </c>
      <c r="C709" s="392"/>
      <c r="D709" s="392"/>
      <c r="E709" s="392"/>
      <c r="F709" s="392"/>
      <c r="G709" s="392"/>
      <c r="H709" s="392"/>
      <c r="I709" s="392"/>
      <c r="J709" s="392"/>
      <c r="K709" s="392"/>
      <c r="L709" s="392"/>
      <c r="M709" s="392"/>
    </row>
    <row r="710" spans="2:15" ht="15" customHeight="1" x14ac:dyDescent="0.2"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117"/>
    </row>
    <row r="711" spans="2:15" ht="25.5" customHeight="1" x14ac:dyDescent="0.2">
      <c r="B711" s="392" t="s">
        <v>77</v>
      </c>
      <c r="C711" s="392"/>
      <c r="D711" s="392"/>
      <c r="E711" s="392"/>
      <c r="F711" s="392"/>
      <c r="G711" s="392"/>
      <c r="H711" s="392"/>
      <c r="I711" s="392"/>
      <c r="J711" s="392"/>
      <c r="K711" s="392"/>
      <c r="L711" s="392"/>
      <c r="M711" s="392"/>
    </row>
    <row r="712" spans="2:15" ht="15" customHeight="1" x14ac:dyDescent="0.2">
      <c r="B712" s="435"/>
      <c r="C712" s="435"/>
      <c r="D712" s="435"/>
      <c r="E712" s="435"/>
      <c r="F712" s="435"/>
      <c r="G712" s="435"/>
      <c r="M712" s="13"/>
      <c r="N712" s="13"/>
      <c r="O712" s="13"/>
    </row>
    <row r="713" spans="2:15" ht="24.95" customHeight="1" x14ac:dyDescent="0.2">
      <c r="B713" s="384" t="s">
        <v>17</v>
      </c>
      <c r="C713" s="384"/>
      <c r="D713" s="384"/>
      <c r="E713" s="384"/>
      <c r="F713" s="384"/>
      <c r="G713" s="384"/>
      <c r="H713" s="384"/>
      <c r="I713" s="384"/>
      <c r="J713" s="384"/>
    </row>
    <row r="714" spans="2:15" ht="24.95" customHeight="1" x14ac:dyDescent="0.2">
      <c r="B714" s="385" t="s">
        <v>36</v>
      </c>
      <c r="C714" s="387" t="s">
        <v>47</v>
      </c>
      <c r="D714" s="387"/>
      <c r="E714" s="387"/>
      <c r="F714" s="387" t="s">
        <v>48</v>
      </c>
      <c r="G714" s="387"/>
      <c r="H714" s="387"/>
      <c r="I714" s="135" t="s">
        <v>52</v>
      </c>
      <c r="J714" s="137" t="s">
        <v>53</v>
      </c>
      <c r="M714" s="44"/>
    </row>
    <row r="715" spans="2:15" ht="24.95" customHeight="1" x14ac:dyDescent="0.2">
      <c r="B715" s="386"/>
      <c r="C715" s="133" t="s">
        <v>66</v>
      </c>
      <c r="D715" s="133" t="s">
        <v>67</v>
      </c>
      <c r="E715" s="184" t="s">
        <v>72</v>
      </c>
      <c r="F715" s="133" t="s">
        <v>69</v>
      </c>
      <c r="G715" s="133" t="s">
        <v>70</v>
      </c>
      <c r="H715" s="134" t="s">
        <v>71</v>
      </c>
      <c r="I715" s="136" t="s">
        <v>85</v>
      </c>
      <c r="J715" s="138" t="s">
        <v>86</v>
      </c>
      <c r="K715" s="19"/>
      <c r="M715" s="44"/>
    </row>
    <row r="716" spans="2:15" ht="24.95" customHeight="1" x14ac:dyDescent="0.2">
      <c r="B716" s="131" t="s">
        <v>114</v>
      </c>
      <c r="C716" s="242">
        <v>234</v>
      </c>
      <c r="D716" s="242">
        <v>0</v>
      </c>
      <c r="E716" s="250">
        <v>234</v>
      </c>
      <c r="F716" s="242">
        <v>528</v>
      </c>
      <c r="G716" s="242">
        <v>0</v>
      </c>
      <c r="H716" s="244">
        <v>528</v>
      </c>
      <c r="I716" s="246">
        <v>0.2066666667</v>
      </c>
      <c r="J716" s="248">
        <v>2.2564102564102999</v>
      </c>
      <c r="K716" s="46"/>
      <c r="M716" s="44"/>
    </row>
    <row r="717" spans="2:15" ht="24.95" customHeight="1" x14ac:dyDescent="0.2">
      <c r="B717" s="131" t="s">
        <v>5</v>
      </c>
      <c r="C717" s="242">
        <v>243</v>
      </c>
      <c r="D717" s="242">
        <v>4</v>
      </c>
      <c r="E717" s="250">
        <v>247</v>
      </c>
      <c r="F717" s="242">
        <v>662</v>
      </c>
      <c r="G717" s="242">
        <v>45</v>
      </c>
      <c r="H717" s="244">
        <v>707</v>
      </c>
      <c r="I717" s="246">
        <v>5.2129922299999999E-2</v>
      </c>
      <c r="J717" s="248">
        <v>2.8623481781377</v>
      </c>
      <c r="K717" s="46"/>
      <c r="M717" s="44"/>
    </row>
    <row r="718" spans="2:15" ht="24.95" customHeight="1" x14ac:dyDescent="0.2">
      <c r="B718" s="131" t="s">
        <v>22</v>
      </c>
      <c r="C718" s="242">
        <v>755</v>
      </c>
      <c r="D718" s="242">
        <v>23</v>
      </c>
      <c r="E718" s="250">
        <v>778</v>
      </c>
      <c r="F718" s="242">
        <v>1676</v>
      </c>
      <c r="G718" s="242">
        <v>57</v>
      </c>
      <c r="H718" s="244">
        <v>1733</v>
      </c>
      <c r="I718" s="246">
        <v>0.10057656669999999</v>
      </c>
      <c r="J718" s="248">
        <v>2.2275064267352001</v>
      </c>
      <c r="K718" s="46"/>
      <c r="M718" s="44"/>
    </row>
    <row r="719" spans="2:15" ht="24.95" customHeight="1" x14ac:dyDescent="0.2">
      <c r="B719" s="131" t="s">
        <v>7</v>
      </c>
      <c r="C719" s="242">
        <v>51</v>
      </c>
      <c r="D719" s="242">
        <v>20</v>
      </c>
      <c r="E719" s="250">
        <v>71</v>
      </c>
      <c r="F719" s="242">
        <v>405</v>
      </c>
      <c r="G719" s="242">
        <v>20</v>
      </c>
      <c r="H719" s="244">
        <v>425</v>
      </c>
      <c r="I719" s="246">
        <v>8.4047462099999998E-2</v>
      </c>
      <c r="J719" s="248">
        <v>5.9859154929576999</v>
      </c>
      <c r="K719" s="46"/>
      <c r="M719" s="44"/>
    </row>
    <row r="720" spans="2:15" ht="24.95" customHeight="1" x14ac:dyDescent="0.2">
      <c r="B720" s="131" t="s">
        <v>8</v>
      </c>
      <c r="C720" s="242">
        <v>712</v>
      </c>
      <c r="D720" s="242">
        <v>36</v>
      </c>
      <c r="E720" s="250">
        <v>748</v>
      </c>
      <c r="F720" s="242">
        <v>971</v>
      </c>
      <c r="G720" s="242">
        <v>44</v>
      </c>
      <c r="H720" s="244">
        <v>1015</v>
      </c>
      <c r="I720" s="246">
        <v>0.11177813590000001</v>
      </c>
      <c r="J720" s="248">
        <v>1.3569518716578</v>
      </c>
      <c r="K720" s="46"/>
      <c r="M720" s="44"/>
    </row>
    <row r="721" spans="2:15" ht="24.95" customHeight="1" x14ac:dyDescent="0.2">
      <c r="B721" s="131" t="s">
        <v>9</v>
      </c>
      <c r="C721" s="242">
        <v>196</v>
      </c>
      <c r="D721" s="242">
        <v>5</v>
      </c>
      <c r="E721" s="250">
        <v>201</v>
      </c>
      <c r="F721" s="242">
        <v>508</v>
      </c>
      <c r="G721" s="242">
        <v>6</v>
      </c>
      <c r="H721" s="244">
        <v>514</v>
      </c>
      <c r="I721" s="246">
        <v>7.5284742700000004E-2</v>
      </c>
      <c r="J721" s="248">
        <v>2.5572139303483001</v>
      </c>
      <c r="K721" s="46"/>
      <c r="M721" s="44"/>
    </row>
    <row r="722" spans="2:15" ht="24.95" customHeight="1" x14ac:dyDescent="0.2">
      <c r="B722" s="131" t="s">
        <v>10</v>
      </c>
      <c r="C722" s="242">
        <v>20</v>
      </c>
      <c r="D722" s="242">
        <v>4</v>
      </c>
      <c r="E722" s="250">
        <v>24</v>
      </c>
      <c r="F722" s="242">
        <v>78</v>
      </c>
      <c r="G722" s="242">
        <v>5</v>
      </c>
      <c r="H722" s="244">
        <v>83</v>
      </c>
      <c r="I722" s="246">
        <v>3.3793358699999998E-2</v>
      </c>
      <c r="J722" s="248">
        <v>3.4583333333333002</v>
      </c>
      <c r="K722" s="46"/>
      <c r="M722" s="44"/>
    </row>
    <row r="723" spans="2:15" ht="24.95" customHeight="1" x14ac:dyDescent="0.2">
      <c r="B723" s="131" t="s">
        <v>11</v>
      </c>
      <c r="C723" s="242">
        <v>71</v>
      </c>
      <c r="D723" s="242">
        <v>18</v>
      </c>
      <c r="E723" s="250">
        <v>89</v>
      </c>
      <c r="F723" s="242">
        <v>554</v>
      </c>
      <c r="G723" s="242">
        <v>250</v>
      </c>
      <c r="H723" s="244">
        <v>804</v>
      </c>
      <c r="I723" s="246">
        <v>0.1358696764</v>
      </c>
      <c r="J723" s="248">
        <v>9.0337078651685001</v>
      </c>
      <c r="K723" s="46"/>
      <c r="M723" s="47"/>
    </row>
    <row r="724" spans="2:15" ht="24.95" customHeight="1" x14ac:dyDescent="0.2">
      <c r="B724" s="131" t="s">
        <v>12</v>
      </c>
      <c r="C724" s="242">
        <v>55</v>
      </c>
      <c r="D724" s="242">
        <v>8</v>
      </c>
      <c r="E724" s="250">
        <v>63</v>
      </c>
      <c r="F724" s="242">
        <v>306</v>
      </c>
      <c r="G724" s="242">
        <v>8</v>
      </c>
      <c r="H724" s="244">
        <v>314</v>
      </c>
      <c r="I724" s="246">
        <v>0.1864455364</v>
      </c>
      <c r="J724" s="248">
        <v>4.9841269841270002</v>
      </c>
      <c r="K724" s="46"/>
      <c r="M724" s="47"/>
    </row>
    <row r="725" spans="2:15" ht="24.95" customHeight="1" x14ac:dyDescent="0.2">
      <c r="B725" s="132" t="s">
        <v>14</v>
      </c>
      <c r="C725" s="243">
        <v>2337</v>
      </c>
      <c r="D725" s="243">
        <v>118</v>
      </c>
      <c r="E725" s="251">
        <v>2455</v>
      </c>
      <c r="F725" s="243">
        <v>5688</v>
      </c>
      <c r="G725" s="243">
        <v>435</v>
      </c>
      <c r="H725" s="245">
        <v>6123</v>
      </c>
      <c r="I725" s="247">
        <v>9.5121943900000006E-2</v>
      </c>
      <c r="J725" s="249">
        <v>2.4940936863543999</v>
      </c>
      <c r="M725" s="47"/>
    </row>
    <row r="726" spans="2:15" ht="24.95" customHeight="1" x14ac:dyDescent="0.2">
      <c r="B726" s="212"/>
      <c r="C726" s="49"/>
      <c r="D726" s="49"/>
      <c r="E726" s="36"/>
      <c r="F726" s="49"/>
      <c r="G726" s="49"/>
      <c r="H726" s="36"/>
      <c r="I726" s="50"/>
      <c r="J726" s="51"/>
      <c r="K726" s="13"/>
      <c r="L726" s="13"/>
      <c r="M726" s="52"/>
      <c r="N726" s="13"/>
      <c r="O726" s="13"/>
    </row>
    <row r="727" spans="2:15" ht="24.95" customHeight="1" x14ac:dyDescent="0.2">
      <c r="B727" s="48"/>
      <c r="C727" s="53"/>
      <c r="D727" s="53"/>
      <c r="E727" s="54"/>
      <c r="F727" s="53"/>
      <c r="G727" s="53"/>
      <c r="H727" s="54"/>
      <c r="I727" s="50"/>
      <c r="J727" s="55"/>
      <c r="L727" s="13">
        <v>0</v>
      </c>
    </row>
    <row r="728" spans="2:15" ht="24.95" customHeight="1" x14ac:dyDescent="0.2">
      <c r="B728" s="13"/>
      <c r="C728" s="13"/>
      <c r="D728" s="13"/>
      <c r="E728" s="13"/>
      <c r="F728" s="13"/>
      <c r="G728" s="13"/>
      <c r="H728" s="13"/>
      <c r="I728" s="13"/>
      <c r="J728" s="13"/>
    </row>
    <row r="729" spans="2:15" ht="24.95" customHeight="1" x14ac:dyDescent="0.2"/>
    <row r="730" spans="2:15" ht="24.95" customHeight="1" x14ac:dyDescent="0.2"/>
    <row r="731" spans="2:15" ht="24.95" customHeight="1" x14ac:dyDescent="0.2"/>
    <row r="732" spans="2:15" ht="24.95" customHeight="1" x14ac:dyDescent="0.2"/>
    <row r="733" spans="2:15" ht="24.95" customHeight="1" x14ac:dyDescent="0.2"/>
    <row r="734" spans="2:15" ht="24.95" customHeight="1" x14ac:dyDescent="0.2"/>
    <row r="735" spans="2:15" ht="24.95" customHeight="1" x14ac:dyDescent="0.2"/>
    <row r="736" spans="2:15" ht="24.95" customHeight="1" x14ac:dyDescent="0.2"/>
    <row r="737" spans="2:15" ht="24.95" customHeight="1" x14ac:dyDescent="0.2">
      <c r="G737" s="72"/>
    </row>
    <row r="738" spans="2:15" ht="24.95" customHeight="1" x14ac:dyDescent="0.2"/>
    <row r="739" spans="2:15" ht="25.5" customHeight="1" x14ac:dyDescent="0.2">
      <c r="B739" s="393" t="s">
        <v>163</v>
      </c>
      <c r="C739" s="393"/>
      <c r="D739" s="393"/>
      <c r="E739" s="393"/>
      <c r="F739" s="393"/>
      <c r="G739" s="393"/>
      <c r="H739" s="393"/>
      <c r="I739" s="393"/>
      <c r="J739" s="393"/>
      <c r="K739" s="393"/>
      <c r="L739" s="393"/>
      <c r="M739" s="393"/>
    </row>
    <row r="740" spans="2:15" ht="15" customHeight="1" x14ac:dyDescent="0.2">
      <c r="B740" s="56"/>
      <c r="C740" s="56"/>
      <c r="D740" s="56"/>
      <c r="E740" s="56"/>
      <c r="F740" s="56"/>
      <c r="G740" s="56"/>
    </row>
    <row r="741" spans="2:15" ht="24.95" customHeight="1" x14ac:dyDescent="0.2">
      <c r="B741" s="394" t="s">
        <v>13</v>
      </c>
      <c r="C741" s="394"/>
      <c r="D741" s="394"/>
      <c r="E741" s="394"/>
      <c r="F741" s="394"/>
      <c r="G741" s="394"/>
      <c r="H741" s="394"/>
      <c r="I741" s="395"/>
      <c r="J741" s="395"/>
      <c r="K741" s="395"/>
      <c r="L741" s="395"/>
      <c r="M741" s="395"/>
      <c r="N741" s="395"/>
    </row>
    <row r="742" spans="2:15" ht="24.95" customHeight="1" x14ac:dyDescent="0.2">
      <c r="B742" s="91" t="s">
        <v>35</v>
      </c>
      <c r="C742" s="396" t="s">
        <v>62</v>
      </c>
      <c r="D742" s="396"/>
      <c r="E742" s="396" t="s">
        <v>110</v>
      </c>
      <c r="F742" s="396"/>
      <c r="G742" s="396" t="s">
        <v>0</v>
      </c>
      <c r="H742" s="396"/>
    </row>
    <row r="743" spans="2:15" ht="24.95" customHeight="1" x14ac:dyDescent="0.2">
      <c r="B743" s="252" t="s">
        <v>176</v>
      </c>
      <c r="C743" s="391">
        <v>0</v>
      </c>
      <c r="D743" s="391"/>
      <c r="E743" s="391">
        <v>0</v>
      </c>
      <c r="F743" s="391"/>
      <c r="G743" s="374">
        <v>0</v>
      </c>
      <c r="H743" s="374"/>
    </row>
    <row r="744" spans="2:15" ht="24.95" customHeight="1" x14ac:dyDescent="0.2">
      <c r="B744" s="252" t="s">
        <v>156</v>
      </c>
      <c r="C744" s="377">
        <v>2337</v>
      </c>
      <c r="D744" s="377"/>
      <c r="E744" s="377">
        <v>118</v>
      </c>
      <c r="F744" s="377"/>
      <c r="G744" s="374">
        <v>2455</v>
      </c>
      <c r="H744" s="374"/>
    </row>
    <row r="745" spans="2:15" ht="24.95" customHeight="1" x14ac:dyDescent="0.2">
      <c r="B745" s="111" t="s">
        <v>43</v>
      </c>
      <c r="C745" s="380"/>
      <c r="D745" s="380"/>
      <c r="E745" s="380"/>
      <c r="F745" s="380"/>
      <c r="G745" s="380"/>
      <c r="H745" s="380"/>
    </row>
    <row r="746" spans="2:15" ht="24.95" customHeight="1" x14ac:dyDescent="0.2">
      <c r="B746" s="37"/>
      <c r="C746" s="38"/>
      <c r="D746" s="38"/>
      <c r="E746" s="38"/>
      <c r="F746" s="57"/>
      <c r="G746" s="37"/>
      <c r="H746" s="37"/>
      <c r="I746" s="38"/>
      <c r="J746" s="38"/>
      <c r="K746" s="38"/>
      <c r="L746" s="38"/>
      <c r="M746" s="13"/>
      <c r="N746" s="13"/>
      <c r="O746" s="13"/>
    </row>
    <row r="747" spans="2:15" ht="24.95" customHeight="1" x14ac:dyDescent="0.2">
      <c r="B747" s="37"/>
      <c r="C747" s="38"/>
      <c r="D747" s="38"/>
      <c r="E747" s="38"/>
      <c r="F747" s="57"/>
      <c r="G747" s="37"/>
      <c r="H747" s="37"/>
      <c r="I747" s="38"/>
      <c r="J747" s="38"/>
      <c r="K747" s="38"/>
      <c r="L747" s="38"/>
      <c r="M747" s="13"/>
      <c r="N747" s="13"/>
      <c r="O747" s="13"/>
    </row>
    <row r="748" spans="2:15" ht="24.95" customHeight="1" x14ac:dyDescent="0.2">
      <c r="B748" s="37"/>
      <c r="C748" s="38"/>
      <c r="D748" s="38"/>
      <c r="E748" s="38"/>
      <c r="F748" s="57"/>
      <c r="G748" s="37"/>
      <c r="H748" s="37"/>
      <c r="I748" s="38"/>
      <c r="J748" s="38"/>
      <c r="K748" s="38"/>
      <c r="L748" s="38"/>
      <c r="M748" s="13"/>
      <c r="N748" s="13"/>
      <c r="O748" s="13"/>
    </row>
    <row r="749" spans="2:15" ht="24.95" customHeight="1" x14ac:dyDescent="0.2">
      <c r="B749" s="37"/>
      <c r="C749" s="38"/>
      <c r="D749" s="38"/>
      <c r="E749" s="38"/>
      <c r="F749" s="57"/>
      <c r="G749" s="37"/>
      <c r="H749" s="37"/>
      <c r="I749" s="38"/>
      <c r="J749" s="38"/>
      <c r="K749" s="38"/>
      <c r="L749" s="38"/>
      <c r="M749" s="13"/>
      <c r="N749" s="13"/>
      <c r="O749" s="13"/>
    </row>
    <row r="750" spans="2:15" ht="24.95" customHeight="1" x14ac:dyDescent="0.2">
      <c r="B750" s="37"/>
      <c r="C750" s="38"/>
      <c r="D750" s="38"/>
      <c r="E750" s="38"/>
      <c r="F750" s="57"/>
      <c r="G750" s="37"/>
      <c r="H750" s="37"/>
      <c r="I750" s="38"/>
      <c r="J750" s="38"/>
      <c r="K750" s="38"/>
      <c r="L750" s="38"/>
      <c r="M750" s="13"/>
      <c r="N750" s="13"/>
      <c r="O750" s="13"/>
    </row>
    <row r="751" spans="2:15" ht="24.95" customHeight="1" x14ac:dyDescent="0.2">
      <c r="B751" s="37"/>
      <c r="C751" s="38"/>
      <c r="D751" s="38"/>
      <c r="E751" s="38"/>
      <c r="F751" s="57"/>
      <c r="G751" s="37"/>
      <c r="H751" s="37"/>
      <c r="I751" s="38"/>
      <c r="J751" s="38"/>
      <c r="K751" s="38"/>
      <c r="L751" s="38"/>
      <c r="M751" s="13"/>
      <c r="N751" s="13"/>
      <c r="O751" s="13"/>
    </row>
    <row r="752" spans="2:15" ht="24.95" customHeight="1" x14ac:dyDescent="0.2">
      <c r="B752" s="37"/>
      <c r="C752" s="38"/>
      <c r="D752" s="38"/>
      <c r="E752" s="38"/>
      <c r="F752" s="57"/>
      <c r="G752" s="37"/>
      <c r="H752" s="37"/>
      <c r="I752" s="38"/>
      <c r="J752" s="38"/>
      <c r="K752" s="38"/>
      <c r="L752" s="38"/>
      <c r="M752" s="13"/>
      <c r="N752" s="13"/>
      <c r="O752" s="13"/>
    </row>
    <row r="753" spans="2:15" ht="24.95" customHeight="1" x14ac:dyDescent="0.2">
      <c r="B753" s="397"/>
      <c r="C753" s="397"/>
      <c r="D753" s="397"/>
      <c r="E753" s="397"/>
      <c r="F753" s="397"/>
      <c r="G753" s="397"/>
      <c r="H753" s="397"/>
      <c r="I753" s="397"/>
      <c r="J753" s="397"/>
      <c r="K753" s="397"/>
      <c r="L753" s="397"/>
      <c r="M753" s="58"/>
      <c r="N753" s="58"/>
      <c r="O753" s="58"/>
    </row>
    <row r="754" spans="2:15" ht="24.95" customHeight="1" x14ac:dyDescent="0.2"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</row>
    <row r="755" spans="2:15" ht="24.95" customHeight="1" x14ac:dyDescent="0.2"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</row>
    <row r="756" spans="2:15" ht="24.95" customHeight="1" x14ac:dyDescent="0.2"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</row>
    <row r="757" spans="2:15" ht="24.95" customHeight="1" x14ac:dyDescent="0.2"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58"/>
      <c r="N757" s="58"/>
      <c r="O757" s="58"/>
    </row>
    <row r="758" spans="2:15" ht="24.95" customHeight="1" x14ac:dyDescent="0.2">
      <c r="B758" s="382" t="s">
        <v>15</v>
      </c>
      <c r="C758" s="382"/>
      <c r="D758" s="382"/>
      <c r="E758" s="382"/>
      <c r="F758" s="382"/>
      <c r="G758" s="382"/>
      <c r="H758" s="382"/>
      <c r="I758" s="382"/>
      <c r="J758" s="382"/>
    </row>
    <row r="759" spans="2:15" ht="24.95" customHeight="1" x14ac:dyDescent="0.2">
      <c r="B759" s="139" t="s">
        <v>35</v>
      </c>
      <c r="C759" s="381" t="s">
        <v>40</v>
      </c>
      <c r="D759" s="381"/>
      <c r="E759" s="381" t="s">
        <v>41</v>
      </c>
      <c r="F759" s="381"/>
      <c r="G759" s="381" t="s">
        <v>42</v>
      </c>
      <c r="H759" s="381"/>
      <c r="I759" s="381" t="s">
        <v>89</v>
      </c>
      <c r="J759" s="381"/>
      <c r="L759" s="39"/>
    </row>
    <row r="760" spans="2:15" ht="24.95" customHeight="1" x14ac:dyDescent="0.2">
      <c r="B760" s="253" t="s">
        <v>176</v>
      </c>
      <c r="C760" s="391">
        <v>0</v>
      </c>
      <c r="D760" s="391"/>
      <c r="E760" s="391">
        <v>0</v>
      </c>
      <c r="F760" s="391"/>
      <c r="G760" s="374">
        <v>0</v>
      </c>
      <c r="H760" s="374"/>
      <c r="I760" s="388">
        <v>0</v>
      </c>
      <c r="J760" s="388"/>
    </row>
    <row r="761" spans="2:15" ht="24.95" customHeight="1" x14ac:dyDescent="0.2">
      <c r="B761" s="253" t="s">
        <v>156</v>
      </c>
      <c r="C761" s="377">
        <v>5688</v>
      </c>
      <c r="D761" s="377"/>
      <c r="E761" s="377">
        <v>435</v>
      </c>
      <c r="F761" s="377"/>
      <c r="G761" s="374">
        <v>6123</v>
      </c>
      <c r="H761" s="374"/>
      <c r="I761" s="378">
        <v>9.5121943900000006E-2</v>
      </c>
      <c r="J761" s="378"/>
    </row>
    <row r="762" spans="2:15" ht="24.95" customHeight="1" x14ac:dyDescent="0.2">
      <c r="B762" s="103" t="s">
        <v>43</v>
      </c>
      <c r="C762" s="383"/>
      <c r="D762" s="383"/>
      <c r="E762" s="383"/>
      <c r="F762" s="383"/>
      <c r="G762" s="383"/>
      <c r="H762" s="383"/>
      <c r="I762" s="383"/>
      <c r="J762" s="383"/>
    </row>
    <row r="763" spans="2:15" ht="24.95" customHeight="1" x14ac:dyDescent="0.2">
      <c r="B763" s="37"/>
      <c r="C763" s="38"/>
      <c r="D763" s="38"/>
      <c r="E763" s="38"/>
      <c r="F763" s="38"/>
      <c r="G763" s="40"/>
      <c r="H763" s="40"/>
      <c r="I763" s="40"/>
      <c r="J763" s="40"/>
      <c r="K763" s="13"/>
    </row>
    <row r="764" spans="2:15" ht="24.95" customHeight="1" x14ac:dyDescent="0.2"/>
    <row r="765" spans="2:15" ht="24.95" customHeight="1" x14ac:dyDescent="0.2"/>
    <row r="766" spans="2:15" ht="24.95" customHeight="1" x14ac:dyDescent="0.2"/>
    <row r="767" spans="2:15" ht="24.95" customHeight="1" x14ac:dyDescent="0.2">
      <c r="L767" s="41"/>
    </row>
    <row r="768" spans="2:15" ht="24.95" customHeight="1" x14ac:dyDescent="0.2"/>
    <row r="769" spans="2:15" ht="24.95" customHeight="1" x14ac:dyDescent="0.2"/>
    <row r="770" spans="2:15" ht="24.95" customHeight="1" x14ac:dyDescent="0.2">
      <c r="L770" s="27"/>
    </row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M775" s="31">
        <v>8</v>
      </c>
      <c r="N775" s="58"/>
    </row>
    <row r="776" spans="2:15" s="123" customFormat="1" ht="25.5" customHeight="1" x14ac:dyDescent="0.2">
      <c r="B776" s="413" t="s">
        <v>164</v>
      </c>
      <c r="C776" s="413"/>
      <c r="D776" s="413"/>
      <c r="E776" s="413"/>
      <c r="F776" s="413"/>
      <c r="G776" s="413"/>
      <c r="H776" s="413"/>
      <c r="I776" s="413"/>
      <c r="J776" s="413"/>
      <c r="K776" s="413"/>
      <c r="L776" s="413"/>
      <c r="M776" s="413"/>
    </row>
    <row r="777" spans="2:15" ht="15" customHeight="1" x14ac:dyDescent="0.2">
      <c r="B777" s="28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</row>
    <row r="778" spans="2:15" ht="24.95" customHeight="1" x14ac:dyDescent="0.2">
      <c r="B778" s="394" t="s">
        <v>13</v>
      </c>
      <c r="C778" s="394"/>
      <c r="D778" s="394"/>
      <c r="E778" s="394"/>
      <c r="F778" s="394"/>
      <c r="G778" s="394"/>
      <c r="H778" s="394"/>
      <c r="I778" s="395"/>
      <c r="J778" s="395"/>
      <c r="K778" s="395"/>
      <c r="L778" s="395"/>
      <c r="M778" s="395"/>
      <c r="N778" s="395"/>
    </row>
    <row r="779" spans="2:15" ht="24.95" customHeight="1" x14ac:dyDescent="0.2">
      <c r="B779" s="91" t="s">
        <v>35</v>
      </c>
      <c r="C779" s="396" t="s">
        <v>51</v>
      </c>
      <c r="D779" s="396"/>
      <c r="E779" s="396" t="s">
        <v>50</v>
      </c>
      <c r="F779" s="396"/>
      <c r="G779" s="396" t="s">
        <v>0</v>
      </c>
      <c r="H779" s="396"/>
    </row>
    <row r="780" spans="2:15" ht="24.95" customHeight="1" x14ac:dyDescent="0.2">
      <c r="B780" s="254" t="s">
        <v>159</v>
      </c>
      <c r="C780" s="391">
        <v>21726</v>
      </c>
      <c r="D780" s="391"/>
      <c r="E780" s="391">
        <v>3947</v>
      </c>
      <c r="F780" s="391"/>
      <c r="G780" s="374">
        <v>25673</v>
      </c>
      <c r="H780" s="374"/>
    </row>
    <row r="781" spans="2:15" ht="24.95" customHeight="1" x14ac:dyDescent="0.2">
      <c r="B781" s="254" t="s">
        <v>160</v>
      </c>
      <c r="C781" s="377">
        <v>6252</v>
      </c>
      <c r="D781" s="377"/>
      <c r="E781" s="377">
        <v>446</v>
      </c>
      <c r="F781" s="377"/>
      <c r="G781" s="374">
        <v>6698</v>
      </c>
      <c r="H781" s="374"/>
    </row>
    <row r="782" spans="2:15" ht="24.95" customHeight="1" x14ac:dyDescent="0.2">
      <c r="B782" s="111" t="s">
        <v>43</v>
      </c>
      <c r="C782" s="380">
        <f>(C781-C780)/C780</f>
        <v>-0.71223418945042805</v>
      </c>
      <c r="D782" s="380"/>
      <c r="E782" s="380">
        <f>(E781-E780)/E780</f>
        <v>-0.88700278692677981</v>
      </c>
      <c r="F782" s="380"/>
      <c r="G782" s="380">
        <f>(G781-G780)/G780</f>
        <v>-0.73910333813734275</v>
      </c>
      <c r="H782" s="380"/>
    </row>
    <row r="783" spans="2:15" ht="24.95" customHeight="1" x14ac:dyDescent="0.2">
      <c r="B783" s="33"/>
      <c r="C783" s="34"/>
      <c r="D783" s="34"/>
      <c r="E783" s="34"/>
      <c r="F783" s="34"/>
      <c r="G783" s="34"/>
      <c r="H783" s="34"/>
      <c r="I783" s="13"/>
      <c r="J783" s="13"/>
      <c r="K783" s="13"/>
      <c r="L783" s="13"/>
      <c r="M783" s="13"/>
      <c r="N783" s="13"/>
      <c r="O783" s="13"/>
    </row>
    <row r="784" spans="2:15" ht="24.95" customHeight="1" x14ac:dyDescent="0.2">
      <c r="B784" s="33"/>
      <c r="C784" s="34"/>
      <c r="D784" s="34"/>
      <c r="E784" s="34"/>
      <c r="F784" s="34"/>
      <c r="G784" s="34"/>
      <c r="H784" s="34"/>
      <c r="I784" s="13"/>
      <c r="J784" s="13"/>
      <c r="K784" s="13"/>
      <c r="L784" s="13"/>
      <c r="M784" s="13"/>
      <c r="N784" s="13"/>
      <c r="O784" s="13"/>
    </row>
    <row r="785" spans="2:15" ht="24.95" customHeight="1" x14ac:dyDescent="0.2">
      <c r="B785" s="33"/>
      <c r="C785" s="34"/>
      <c r="D785" s="34"/>
      <c r="E785" s="34"/>
      <c r="F785" s="34"/>
      <c r="G785" s="34"/>
      <c r="H785" s="34"/>
      <c r="I785" s="13"/>
      <c r="J785" s="13"/>
      <c r="K785" s="13"/>
      <c r="L785" s="13"/>
      <c r="M785" s="13"/>
      <c r="N785" s="13"/>
      <c r="O785" s="13"/>
    </row>
    <row r="786" spans="2:15" ht="24.95" customHeight="1" x14ac:dyDescent="0.2">
      <c r="B786" s="33"/>
      <c r="C786" s="34"/>
      <c r="D786" s="34"/>
      <c r="E786" s="34"/>
      <c r="F786" s="34"/>
      <c r="G786" s="34"/>
      <c r="H786" s="34"/>
      <c r="I786" s="13"/>
      <c r="J786" s="13"/>
      <c r="K786" s="13"/>
      <c r="L786" s="13"/>
      <c r="M786" s="13"/>
      <c r="N786" s="13"/>
      <c r="O786" s="13"/>
    </row>
    <row r="787" spans="2:15" ht="24.95" customHeight="1" x14ac:dyDescent="0.2">
      <c r="B787" s="33"/>
      <c r="C787" s="34"/>
      <c r="D787" s="34"/>
      <c r="E787" s="34"/>
      <c r="F787" s="34"/>
      <c r="G787" s="34"/>
      <c r="H787" s="34"/>
      <c r="I787" s="13"/>
      <c r="J787" s="13"/>
      <c r="K787" s="13"/>
      <c r="L787" s="13"/>
      <c r="M787" s="13"/>
      <c r="N787" s="13"/>
      <c r="O787" s="13"/>
    </row>
    <row r="788" spans="2:15" ht="24.95" customHeight="1" x14ac:dyDescent="0.2">
      <c r="B788" s="33"/>
      <c r="C788" s="34"/>
      <c r="D788" s="34"/>
      <c r="E788" s="34"/>
      <c r="F788" s="34"/>
      <c r="G788" s="34"/>
      <c r="H788" s="34"/>
      <c r="I788" s="13"/>
      <c r="J788" s="13"/>
      <c r="K788" s="13"/>
      <c r="L788" s="13"/>
      <c r="M788" s="13"/>
      <c r="N788" s="13"/>
      <c r="O788" s="13"/>
    </row>
    <row r="789" spans="2:15" ht="24.95" customHeight="1" x14ac:dyDescent="0.2">
      <c r="B789" s="33"/>
      <c r="C789" s="34"/>
      <c r="D789" s="34"/>
      <c r="E789" s="34"/>
      <c r="F789" s="34"/>
      <c r="G789" s="34"/>
      <c r="H789" s="34"/>
      <c r="I789" s="13"/>
      <c r="J789" s="13"/>
      <c r="K789" s="13"/>
      <c r="L789" s="13"/>
      <c r="M789" s="13"/>
      <c r="N789" s="13"/>
      <c r="O789" s="13"/>
    </row>
    <row r="790" spans="2:15" ht="24.95" customHeight="1" x14ac:dyDescent="0.2">
      <c r="B790" s="33"/>
      <c r="C790" s="34"/>
      <c r="D790" s="34"/>
      <c r="E790" s="34"/>
      <c r="F790" s="34"/>
      <c r="G790" s="34"/>
      <c r="H790" s="34"/>
      <c r="I790" s="13"/>
      <c r="J790" s="13"/>
      <c r="K790" s="13"/>
      <c r="L790" s="13"/>
      <c r="M790" s="13"/>
      <c r="N790" s="13"/>
      <c r="O790" s="13"/>
    </row>
    <row r="791" spans="2:15" ht="24.95" customHeight="1" x14ac:dyDescent="0.2">
      <c r="B791" s="33"/>
      <c r="C791" s="34"/>
      <c r="D791" s="34"/>
      <c r="E791" s="34"/>
      <c r="F791" s="34"/>
      <c r="G791" s="34"/>
      <c r="H791" s="34"/>
      <c r="I791" s="13"/>
      <c r="J791" s="13"/>
      <c r="K791" s="13"/>
      <c r="L791" s="13"/>
      <c r="M791" s="13"/>
      <c r="N791" s="13"/>
      <c r="O791" s="13"/>
    </row>
    <row r="792" spans="2:15" ht="24.95" customHeight="1" x14ac:dyDescent="0.2"/>
    <row r="793" spans="2:15" ht="24.95" customHeight="1" x14ac:dyDescent="0.2"/>
    <row r="794" spans="2:15" ht="24.95" customHeight="1" x14ac:dyDescent="0.2"/>
    <row r="795" spans="2:15" ht="24.95" customHeight="1" x14ac:dyDescent="0.2"/>
    <row r="796" spans="2:15" ht="24.95" customHeight="1" x14ac:dyDescent="0.2"/>
    <row r="797" spans="2:15" ht="24.95" customHeight="1" x14ac:dyDescent="0.2"/>
    <row r="798" spans="2:15" ht="24.95" customHeight="1" x14ac:dyDescent="0.2"/>
    <row r="799" spans="2:15" ht="24.95" customHeight="1" x14ac:dyDescent="0.2"/>
    <row r="800" spans="2:15" ht="24.95" customHeight="1" x14ac:dyDescent="0.2"/>
    <row r="801" spans="2:12" ht="24.95" customHeight="1" x14ac:dyDescent="0.2"/>
    <row r="802" spans="2:12" ht="24.95" customHeight="1" x14ac:dyDescent="0.2"/>
    <row r="803" spans="2:12" ht="24.95" customHeight="1" x14ac:dyDescent="0.2"/>
    <row r="804" spans="2:12" ht="24.95" customHeight="1" x14ac:dyDescent="0.2">
      <c r="B804" s="382" t="s">
        <v>15</v>
      </c>
      <c r="C804" s="382"/>
      <c r="D804" s="382"/>
      <c r="E804" s="382"/>
      <c r="F804" s="382"/>
      <c r="G804" s="382"/>
      <c r="H804" s="382"/>
      <c r="I804" s="382"/>
      <c r="J804" s="382"/>
    </row>
    <row r="805" spans="2:12" ht="24.95" customHeight="1" x14ac:dyDescent="0.2">
      <c r="B805" s="139" t="s">
        <v>35</v>
      </c>
      <c r="C805" s="381" t="s">
        <v>40</v>
      </c>
      <c r="D805" s="381"/>
      <c r="E805" s="381" t="s">
        <v>41</v>
      </c>
      <c r="F805" s="381"/>
      <c r="G805" s="381" t="s">
        <v>42</v>
      </c>
      <c r="H805" s="381"/>
      <c r="I805" s="381" t="s">
        <v>89</v>
      </c>
      <c r="J805" s="381"/>
      <c r="L805" s="39"/>
    </row>
    <row r="806" spans="2:12" ht="24.95" customHeight="1" x14ac:dyDescent="0.2">
      <c r="B806" s="255" t="s">
        <v>159</v>
      </c>
      <c r="C806" s="391">
        <v>50928</v>
      </c>
      <c r="D806" s="391"/>
      <c r="E806" s="391">
        <v>9790</v>
      </c>
      <c r="F806" s="391"/>
      <c r="G806" s="374">
        <v>60718</v>
      </c>
      <c r="H806" s="374"/>
      <c r="I806" s="388">
        <v>0.14593079462313999</v>
      </c>
      <c r="J806" s="388"/>
    </row>
    <row r="807" spans="2:12" ht="24.95" customHeight="1" x14ac:dyDescent="0.2">
      <c r="B807" s="255" t="s">
        <v>160</v>
      </c>
      <c r="C807" s="377">
        <v>17402</v>
      </c>
      <c r="D807" s="377"/>
      <c r="E807" s="377">
        <v>1763</v>
      </c>
      <c r="F807" s="377"/>
      <c r="G807" s="374">
        <v>19165</v>
      </c>
      <c r="H807" s="374"/>
      <c r="I807" s="378">
        <v>8.6402129785719997E-2</v>
      </c>
      <c r="J807" s="378"/>
    </row>
    <row r="808" spans="2:12" ht="24.95" customHeight="1" x14ac:dyDescent="0.2">
      <c r="B808" s="103" t="s">
        <v>43</v>
      </c>
      <c r="C808" s="383">
        <f>(C807-C806)/C806</f>
        <v>-0.65830191643103986</v>
      </c>
      <c r="D808" s="383"/>
      <c r="E808" s="383">
        <f>(E807-E806)/E806</f>
        <v>-0.81991828396322775</v>
      </c>
      <c r="F808" s="383"/>
      <c r="G808" s="383">
        <f>(G807-G806)/G806</f>
        <v>-0.68436048618202183</v>
      </c>
      <c r="H808" s="383"/>
      <c r="I808" s="383">
        <f>(I807-I806)/I806</f>
        <v>-0.40792394087313927</v>
      </c>
      <c r="J808" s="383"/>
    </row>
    <row r="809" spans="2:12" ht="24.95" customHeight="1" x14ac:dyDescent="0.2">
      <c r="B809" s="37"/>
      <c r="C809" s="38"/>
      <c r="D809" s="38"/>
      <c r="E809" s="38"/>
      <c r="F809" s="38"/>
      <c r="G809" s="40"/>
      <c r="H809" s="40"/>
      <c r="I809" s="40"/>
      <c r="J809" s="40"/>
      <c r="K809" s="13"/>
    </row>
    <row r="810" spans="2:12" ht="24.95" customHeight="1" x14ac:dyDescent="0.2"/>
    <row r="811" spans="2:12" ht="24.95" customHeight="1" x14ac:dyDescent="0.2"/>
    <row r="812" spans="2:12" ht="24.95" customHeight="1" x14ac:dyDescent="0.2"/>
    <row r="813" spans="2:12" ht="24.95" customHeight="1" x14ac:dyDescent="0.2">
      <c r="L813" s="41"/>
    </row>
    <row r="814" spans="2:12" ht="24.95" customHeight="1" x14ac:dyDescent="0.2"/>
    <row r="815" spans="2:12" ht="24.95" customHeight="1" x14ac:dyDescent="0.2"/>
    <row r="816" spans="2:12" ht="24.95" customHeight="1" x14ac:dyDescent="0.2">
      <c r="L816" s="27"/>
    </row>
    <row r="817" spans="2:15" ht="24.95" customHeight="1" x14ac:dyDescent="0.2"/>
    <row r="818" spans="2:15" ht="24.95" customHeight="1" x14ac:dyDescent="0.2"/>
    <row r="819" spans="2:15" ht="24.95" customHeight="1" x14ac:dyDescent="0.2"/>
    <row r="820" spans="2:15" ht="24.95" customHeight="1" x14ac:dyDescent="0.2"/>
    <row r="821" spans="2:15" ht="24.95" customHeight="1" x14ac:dyDescent="0.2"/>
    <row r="822" spans="2:15" ht="24.95" customHeight="1" x14ac:dyDescent="0.2"/>
    <row r="823" spans="2:15" ht="24.95" customHeight="1" x14ac:dyDescent="0.2"/>
    <row r="824" spans="2:15" ht="24.95" customHeight="1" x14ac:dyDescent="0.2"/>
    <row r="825" spans="2:15" ht="24.95" customHeight="1" x14ac:dyDescent="0.2"/>
    <row r="826" spans="2:15" ht="24.95" customHeight="1" x14ac:dyDescent="0.2">
      <c r="O826" s="31"/>
    </row>
    <row r="827" spans="2:15" ht="24.95" customHeight="1" x14ac:dyDescent="0.2">
      <c r="O827" s="31"/>
    </row>
    <row r="828" spans="2:15" ht="24.95" customHeight="1" x14ac:dyDescent="0.2">
      <c r="O828" s="31"/>
    </row>
    <row r="829" spans="2:15" ht="24.95" customHeight="1" x14ac:dyDescent="0.2"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</row>
    <row r="830" spans="2:15" ht="24.95" customHeight="1" x14ac:dyDescent="0.2"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</row>
    <row r="831" spans="2:15" ht="24.95" customHeight="1" x14ac:dyDescent="0.2"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</row>
    <row r="832" spans="2:15" ht="24.95" customHeight="1" x14ac:dyDescent="0.2"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</row>
    <row r="833" spans="2:15" ht="24.95" customHeight="1" x14ac:dyDescent="0.2"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</row>
    <row r="834" spans="2:15" ht="24.95" customHeight="1" x14ac:dyDescent="0.2"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</row>
    <row r="835" spans="2:15" ht="24.95" customHeight="1" x14ac:dyDescent="0.2"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</row>
    <row r="836" spans="2:15" ht="24.95" customHeight="1" x14ac:dyDescent="0.2"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</row>
    <row r="837" spans="2:15" ht="24.95" customHeight="1" x14ac:dyDescent="0.2"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</row>
    <row r="838" spans="2:15" ht="24.95" customHeight="1" x14ac:dyDescent="0.2"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</row>
    <row r="839" spans="2:15" ht="24.95" customHeight="1" x14ac:dyDescent="0.2"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</row>
    <row r="840" spans="2:15" ht="24.95" customHeight="1" x14ac:dyDescent="0.2"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</row>
    <row r="841" spans="2:15" ht="24.95" customHeight="1" x14ac:dyDescent="0.2"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M841" s="31">
        <v>9</v>
      </c>
      <c r="N841" s="58"/>
    </row>
    <row r="842" spans="2:15" ht="25.5" customHeight="1" x14ac:dyDescent="0.2">
      <c r="B842" s="392" t="s">
        <v>120</v>
      </c>
      <c r="C842" s="392"/>
      <c r="D842" s="392"/>
      <c r="E842" s="392"/>
      <c r="F842" s="392"/>
      <c r="G842" s="392"/>
      <c r="H842" s="392"/>
      <c r="I842" s="392"/>
      <c r="J842" s="392"/>
      <c r="K842" s="392"/>
      <c r="L842" s="392"/>
      <c r="M842" s="392"/>
    </row>
    <row r="843" spans="2:15" ht="15" customHeight="1" x14ac:dyDescent="0.2">
      <c r="M843" s="13"/>
      <c r="N843" s="13"/>
      <c r="O843" s="13"/>
    </row>
    <row r="844" spans="2:15" ht="25.5" customHeight="1" x14ac:dyDescent="0.2">
      <c r="B844" s="392" t="s">
        <v>79</v>
      </c>
      <c r="C844" s="392"/>
      <c r="D844" s="392"/>
      <c r="E844" s="392"/>
      <c r="F844" s="392"/>
      <c r="G844" s="392"/>
      <c r="H844" s="392"/>
      <c r="I844" s="392"/>
      <c r="J844" s="392"/>
      <c r="K844" s="392"/>
      <c r="L844" s="392"/>
      <c r="M844" s="392"/>
    </row>
    <row r="845" spans="2:15" ht="15" customHeight="1" x14ac:dyDescent="0.2">
      <c r="B845" s="56"/>
      <c r="C845" s="56"/>
      <c r="D845" s="56"/>
      <c r="E845" s="56"/>
      <c r="F845" s="56"/>
      <c r="G845" s="56"/>
      <c r="M845" s="13"/>
      <c r="N845" s="13"/>
      <c r="O845" s="13"/>
    </row>
    <row r="846" spans="2:15" ht="24.95" customHeight="1" x14ac:dyDescent="0.2">
      <c r="B846" s="384" t="s">
        <v>20</v>
      </c>
      <c r="C846" s="384"/>
      <c r="D846" s="384"/>
      <c r="E846" s="384"/>
      <c r="F846" s="384"/>
      <c r="G846" s="384"/>
      <c r="H846" s="384"/>
      <c r="I846" s="384"/>
      <c r="J846" s="384"/>
    </row>
    <row r="847" spans="2:15" ht="24.95" customHeight="1" x14ac:dyDescent="0.2">
      <c r="B847" s="385" t="s">
        <v>36</v>
      </c>
      <c r="C847" s="387" t="s">
        <v>47</v>
      </c>
      <c r="D847" s="387"/>
      <c r="E847" s="387"/>
      <c r="F847" s="387" t="s">
        <v>48</v>
      </c>
      <c r="G847" s="387"/>
      <c r="H847" s="387"/>
      <c r="I847" s="135" t="s">
        <v>52</v>
      </c>
      <c r="J847" s="137" t="s">
        <v>53</v>
      </c>
      <c r="M847" s="44"/>
    </row>
    <row r="848" spans="2:15" ht="24.95" customHeight="1" x14ac:dyDescent="0.2">
      <c r="B848" s="386"/>
      <c r="C848" s="133" t="s">
        <v>66</v>
      </c>
      <c r="D848" s="133" t="s">
        <v>67</v>
      </c>
      <c r="E848" s="184" t="s">
        <v>72</v>
      </c>
      <c r="F848" s="133" t="s">
        <v>69</v>
      </c>
      <c r="G848" s="133" t="s">
        <v>70</v>
      </c>
      <c r="H848" s="134" t="s">
        <v>71</v>
      </c>
      <c r="I848" s="136" t="s">
        <v>85</v>
      </c>
      <c r="J848" s="138" t="s">
        <v>86</v>
      </c>
      <c r="K848" s="19"/>
      <c r="M848" s="44"/>
    </row>
    <row r="849" spans="2:13" ht="24.95" customHeight="1" x14ac:dyDescent="0.2">
      <c r="B849" s="131" t="s">
        <v>114</v>
      </c>
      <c r="C849" s="256">
        <v>1219</v>
      </c>
      <c r="D849" s="256">
        <v>37</v>
      </c>
      <c r="E849" s="264">
        <v>1256</v>
      </c>
      <c r="F849" s="256">
        <v>2506</v>
      </c>
      <c r="G849" s="256">
        <v>86</v>
      </c>
      <c r="H849" s="258">
        <v>2592</v>
      </c>
      <c r="I849" s="260">
        <v>2.2823211100000001E-2</v>
      </c>
      <c r="J849" s="262">
        <v>2.0636942675159</v>
      </c>
      <c r="K849" s="46"/>
      <c r="M849" s="44"/>
    </row>
    <row r="850" spans="2:13" ht="24.95" customHeight="1" x14ac:dyDescent="0.2">
      <c r="B850" s="131" t="s">
        <v>5</v>
      </c>
      <c r="C850" s="256">
        <v>1903</v>
      </c>
      <c r="D850" s="256">
        <v>27</v>
      </c>
      <c r="E850" s="264">
        <v>1930</v>
      </c>
      <c r="F850" s="256">
        <v>4035</v>
      </c>
      <c r="G850" s="256">
        <v>73</v>
      </c>
      <c r="H850" s="258">
        <v>4108</v>
      </c>
      <c r="I850" s="260">
        <v>5.6968588700000003E-2</v>
      </c>
      <c r="J850" s="262">
        <v>2.1284974093264002</v>
      </c>
      <c r="K850" s="46"/>
      <c r="M850" s="44"/>
    </row>
    <row r="851" spans="2:13" ht="24.95" customHeight="1" x14ac:dyDescent="0.2">
      <c r="B851" s="131" t="s">
        <v>22</v>
      </c>
      <c r="C851" s="256">
        <v>3188</v>
      </c>
      <c r="D851" s="256">
        <v>29</v>
      </c>
      <c r="E851" s="264">
        <v>3217</v>
      </c>
      <c r="F851" s="256">
        <v>7098</v>
      </c>
      <c r="G851" s="256">
        <v>39</v>
      </c>
      <c r="H851" s="258">
        <v>7137</v>
      </c>
      <c r="I851" s="260">
        <v>0.1082706913</v>
      </c>
      <c r="J851" s="262">
        <v>2.2185265775567</v>
      </c>
      <c r="K851" s="46"/>
      <c r="M851" s="44"/>
    </row>
    <row r="852" spans="2:13" ht="24.95" customHeight="1" x14ac:dyDescent="0.2">
      <c r="B852" s="131" t="s">
        <v>7</v>
      </c>
      <c r="C852" s="256">
        <v>1357</v>
      </c>
      <c r="D852" s="256">
        <v>10</v>
      </c>
      <c r="E852" s="264">
        <v>1367</v>
      </c>
      <c r="F852" s="256">
        <v>2858</v>
      </c>
      <c r="G852" s="256">
        <v>12</v>
      </c>
      <c r="H852" s="258">
        <v>2870</v>
      </c>
      <c r="I852" s="260">
        <v>6.4302563300000004E-2</v>
      </c>
      <c r="J852" s="262">
        <v>2.0994879297732001</v>
      </c>
      <c r="K852" s="46"/>
      <c r="M852" s="44"/>
    </row>
    <row r="853" spans="2:13" ht="24.95" customHeight="1" x14ac:dyDescent="0.2">
      <c r="B853" s="131" t="s">
        <v>8</v>
      </c>
      <c r="C853" s="256">
        <v>1331</v>
      </c>
      <c r="D853" s="256">
        <v>18</v>
      </c>
      <c r="E853" s="264">
        <v>1349</v>
      </c>
      <c r="F853" s="256">
        <v>2764</v>
      </c>
      <c r="G853" s="256">
        <v>18</v>
      </c>
      <c r="H853" s="258">
        <v>2782</v>
      </c>
      <c r="I853" s="260">
        <v>4.0739458899999997E-2</v>
      </c>
      <c r="J853" s="262">
        <v>2.0622683469236001</v>
      </c>
      <c r="K853" s="46"/>
      <c r="M853" s="44"/>
    </row>
    <row r="854" spans="2:13" ht="24.95" customHeight="1" x14ac:dyDescent="0.2">
      <c r="B854" s="131" t="s">
        <v>9</v>
      </c>
      <c r="C854" s="256">
        <v>1251</v>
      </c>
      <c r="D854" s="256">
        <v>25</v>
      </c>
      <c r="E854" s="264">
        <v>1276</v>
      </c>
      <c r="F854" s="256">
        <v>2236</v>
      </c>
      <c r="G854" s="256">
        <v>46</v>
      </c>
      <c r="H854" s="258">
        <v>2282</v>
      </c>
      <c r="I854" s="260">
        <v>3.2270628599999997E-2</v>
      </c>
      <c r="J854" s="262">
        <v>1.7884012539184999</v>
      </c>
      <c r="K854" s="46"/>
      <c r="M854" s="44"/>
    </row>
    <row r="855" spans="2:13" ht="24.95" customHeight="1" x14ac:dyDescent="0.2">
      <c r="B855" s="131" t="s">
        <v>10</v>
      </c>
      <c r="C855" s="256">
        <v>1375</v>
      </c>
      <c r="D855" s="256">
        <v>77</v>
      </c>
      <c r="E855" s="264">
        <v>1452</v>
      </c>
      <c r="F855" s="256">
        <v>2561</v>
      </c>
      <c r="G855" s="256">
        <v>514</v>
      </c>
      <c r="H855" s="258">
        <v>3075</v>
      </c>
      <c r="I855" s="260">
        <v>5.1512984900000003E-2</v>
      </c>
      <c r="J855" s="262">
        <v>2.1177685950413001</v>
      </c>
      <c r="K855" s="46"/>
      <c r="M855" s="44"/>
    </row>
    <row r="856" spans="2:13" ht="24.95" customHeight="1" x14ac:dyDescent="0.2">
      <c r="B856" s="131" t="s">
        <v>11</v>
      </c>
      <c r="C856" s="256">
        <v>1020</v>
      </c>
      <c r="D856" s="256">
        <v>70</v>
      </c>
      <c r="E856" s="264">
        <v>1090</v>
      </c>
      <c r="F856" s="256">
        <v>1477</v>
      </c>
      <c r="G856" s="256">
        <v>177</v>
      </c>
      <c r="H856" s="258">
        <v>1654</v>
      </c>
      <c r="I856" s="260">
        <v>4.0520995999999997E-2</v>
      </c>
      <c r="J856" s="262">
        <v>1.5174311926605999</v>
      </c>
      <c r="K856" s="46"/>
      <c r="M856" s="47"/>
    </row>
    <row r="857" spans="2:13" ht="24.95" customHeight="1" x14ac:dyDescent="0.2">
      <c r="B857" s="131" t="s">
        <v>12</v>
      </c>
      <c r="C857" s="256">
        <v>2399</v>
      </c>
      <c r="D857" s="256">
        <v>23</v>
      </c>
      <c r="E857" s="264">
        <v>2422</v>
      </c>
      <c r="F857" s="256">
        <v>3879</v>
      </c>
      <c r="G857" s="256">
        <v>103</v>
      </c>
      <c r="H857" s="258">
        <v>3982</v>
      </c>
      <c r="I857" s="260">
        <v>0.1012774681</v>
      </c>
      <c r="J857" s="262">
        <v>1.6440957886045</v>
      </c>
      <c r="K857" s="46"/>
      <c r="M857" s="47"/>
    </row>
    <row r="858" spans="2:13" ht="24.95" customHeight="1" x14ac:dyDescent="0.2">
      <c r="B858" s="132" t="s">
        <v>14</v>
      </c>
      <c r="C858" s="257">
        <v>15043</v>
      </c>
      <c r="D858" s="257">
        <v>316</v>
      </c>
      <c r="E858" s="265">
        <v>15359</v>
      </c>
      <c r="F858" s="257">
        <v>29414</v>
      </c>
      <c r="G858" s="257">
        <v>1068</v>
      </c>
      <c r="H858" s="259">
        <v>30482</v>
      </c>
      <c r="I858" s="261">
        <v>5.30065329E-2</v>
      </c>
      <c r="J858" s="263">
        <v>1.9846344163031</v>
      </c>
      <c r="M858" s="47"/>
    </row>
    <row r="859" spans="2:13" ht="24.95" customHeight="1" x14ac:dyDescent="0.2">
      <c r="B859" s="212"/>
      <c r="C859" s="53"/>
      <c r="D859" s="53"/>
      <c r="E859" s="54"/>
      <c r="F859" s="53"/>
      <c r="G859" s="53"/>
      <c r="H859" s="54"/>
      <c r="I859" s="50"/>
      <c r="J859" s="51"/>
      <c r="K859" s="13"/>
      <c r="M859" s="59"/>
    </row>
    <row r="860" spans="2:13" ht="24.95" customHeight="1" x14ac:dyDescent="0.2">
      <c r="B860" s="48"/>
      <c r="C860" s="60"/>
      <c r="D860" s="60"/>
      <c r="E860" s="61"/>
      <c r="F860" s="60"/>
      <c r="G860" s="369"/>
      <c r="H860" s="61"/>
      <c r="I860" s="62"/>
      <c r="J860" s="63"/>
    </row>
    <row r="861" spans="2:13" ht="24.95" customHeight="1" x14ac:dyDescent="0.2"/>
    <row r="862" spans="2:13" ht="24.95" customHeight="1" x14ac:dyDescent="0.2"/>
    <row r="863" spans="2:13" ht="24.95" customHeight="1" x14ac:dyDescent="0.2"/>
    <row r="864" spans="2:13" ht="24.95" customHeight="1" x14ac:dyDescent="0.2"/>
    <row r="865" spans="2:16" ht="24.95" customHeight="1" x14ac:dyDescent="0.2"/>
    <row r="866" spans="2:16" ht="24.95" customHeight="1" x14ac:dyDescent="0.2"/>
    <row r="867" spans="2:16" ht="24.95" customHeight="1" x14ac:dyDescent="0.2">
      <c r="B867" s="64"/>
      <c r="C867" s="64"/>
      <c r="D867" s="64"/>
      <c r="E867" s="64"/>
      <c r="H867" s="64"/>
      <c r="I867" s="64"/>
      <c r="J867" s="64"/>
    </row>
    <row r="868" spans="2:16" ht="24.95" customHeight="1" x14ac:dyDescent="0.2">
      <c r="B868" s="64"/>
      <c r="C868" s="64"/>
      <c r="D868" s="64"/>
      <c r="E868" s="64"/>
      <c r="H868" s="64"/>
      <c r="I868" s="64"/>
      <c r="J868" s="64"/>
    </row>
    <row r="869" spans="2:16" ht="24.95" customHeight="1" x14ac:dyDescent="0.2">
      <c r="B869" s="64"/>
      <c r="C869" s="64"/>
      <c r="D869" s="64"/>
      <c r="E869" s="64"/>
      <c r="F869" s="64"/>
      <c r="H869" s="64"/>
      <c r="I869" s="64"/>
      <c r="J869" s="64"/>
      <c r="K869" s="64"/>
    </row>
    <row r="870" spans="2:16" ht="24.95" customHeight="1" x14ac:dyDescent="0.2">
      <c r="B870" s="64"/>
      <c r="C870" s="64"/>
      <c r="D870" s="64"/>
      <c r="E870" s="64"/>
      <c r="F870" s="64"/>
      <c r="G870" s="72"/>
      <c r="H870" s="64"/>
      <c r="I870" s="64"/>
      <c r="J870" s="64"/>
      <c r="K870" s="64"/>
    </row>
    <row r="871" spans="2:16" ht="24.95" customHeight="1" x14ac:dyDescent="0.2">
      <c r="B871" s="64"/>
      <c r="C871" s="64"/>
      <c r="D871" s="64"/>
      <c r="E871" s="64"/>
      <c r="F871" s="64"/>
      <c r="G871" s="64"/>
      <c r="H871" s="64"/>
      <c r="I871" s="64"/>
      <c r="J871" s="64"/>
      <c r="K871" s="64"/>
    </row>
    <row r="872" spans="2:16" ht="25.5" customHeight="1" x14ac:dyDescent="0.2">
      <c r="B872" s="393" t="s">
        <v>165</v>
      </c>
      <c r="C872" s="393"/>
      <c r="D872" s="393"/>
      <c r="E872" s="393"/>
      <c r="F872" s="393"/>
      <c r="G872" s="393"/>
      <c r="H872" s="393"/>
      <c r="I872" s="393"/>
      <c r="J872" s="393"/>
      <c r="K872" s="393"/>
      <c r="L872" s="393"/>
      <c r="M872" s="393"/>
    </row>
    <row r="873" spans="2:16" ht="15" customHeight="1" x14ac:dyDescent="0.2">
      <c r="B873" s="56"/>
      <c r="C873" s="56"/>
      <c r="D873" s="56"/>
      <c r="E873" s="56"/>
      <c r="F873" s="56"/>
      <c r="G873" s="56"/>
    </row>
    <row r="874" spans="2:16" ht="24.95" customHeight="1" x14ac:dyDescent="0.2">
      <c r="B874" s="390" t="s">
        <v>13</v>
      </c>
      <c r="C874" s="390"/>
      <c r="D874" s="390"/>
      <c r="E874" s="390"/>
      <c r="F874" s="390"/>
      <c r="G874" s="390"/>
      <c r="H874" s="390"/>
      <c r="I874" s="38"/>
      <c r="J874" s="38"/>
      <c r="K874" s="38"/>
      <c r="L874" s="38"/>
      <c r="M874" s="13"/>
      <c r="N874" s="13"/>
      <c r="O874" s="13"/>
    </row>
    <row r="875" spans="2:16" ht="24.95" customHeight="1" x14ac:dyDescent="0.2">
      <c r="B875" s="130" t="s">
        <v>35</v>
      </c>
      <c r="C875" s="389" t="s">
        <v>62</v>
      </c>
      <c r="D875" s="389"/>
      <c r="E875" s="389" t="s">
        <v>110</v>
      </c>
      <c r="F875" s="389"/>
      <c r="G875" s="389" t="s">
        <v>0</v>
      </c>
      <c r="H875" s="389"/>
      <c r="I875" s="38"/>
      <c r="J875" s="38"/>
      <c r="K875" s="38"/>
      <c r="L875" s="38"/>
      <c r="M875" s="13"/>
      <c r="N875" s="13"/>
      <c r="O875" s="13"/>
    </row>
    <row r="876" spans="2:16" ht="24.95" customHeight="1" x14ac:dyDescent="0.2">
      <c r="B876" s="266" t="s">
        <v>176</v>
      </c>
      <c r="C876" s="391">
        <v>0</v>
      </c>
      <c r="D876" s="391"/>
      <c r="E876" s="391">
        <v>0</v>
      </c>
      <c r="F876" s="391"/>
      <c r="G876" s="374">
        <v>0</v>
      </c>
      <c r="H876" s="376"/>
      <c r="I876" s="38"/>
      <c r="J876" s="38"/>
      <c r="K876" s="38"/>
      <c r="L876" s="38"/>
      <c r="M876" s="13"/>
      <c r="N876" s="13"/>
      <c r="O876" s="13"/>
    </row>
    <row r="877" spans="2:16" ht="24.95" customHeight="1" x14ac:dyDescent="0.2">
      <c r="B877" s="266" t="s">
        <v>156</v>
      </c>
      <c r="C877" s="377">
        <v>15043</v>
      </c>
      <c r="D877" s="377"/>
      <c r="E877" s="377">
        <v>316</v>
      </c>
      <c r="F877" s="377"/>
      <c r="G877" s="374">
        <v>15359</v>
      </c>
      <c r="H877" s="376"/>
      <c r="I877" s="38"/>
      <c r="J877" s="38"/>
      <c r="K877" s="38"/>
      <c r="L877" s="38"/>
      <c r="M877" s="13"/>
      <c r="N877" s="13"/>
      <c r="O877" s="13"/>
    </row>
    <row r="878" spans="2:16" ht="24.95" customHeight="1" x14ac:dyDescent="0.2">
      <c r="B878" s="111" t="s">
        <v>43</v>
      </c>
      <c r="C878" s="380"/>
      <c r="D878" s="380"/>
      <c r="E878" s="380"/>
      <c r="F878" s="380"/>
      <c r="G878" s="380"/>
      <c r="H878" s="380"/>
      <c r="I878" s="38"/>
      <c r="J878" s="38"/>
      <c r="K878" s="38"/>
      <c r="L878" s="38"/>
      <c r="M878" s="13"/>
      <c r="N878" s="13"/>
      <c r="O878" s="13"/>
    </row>
    <row r="879" spans="2:16" ht="24.95" customHeight="1" x14ac:dyDescent="0.2">
      <c r="B879" s="37"/>
      <c r="C879" s="38"/>
      <c r="D879" s="38"/>
      <c r="E879" s="38"/>
      <c r="F879" s="57"/>
      <c r="G879" s="37"/>
      <c r="H879" s="37"/>
      <c r="I879" s="38"/>
      <c r="J879" s="38"/>
      <c r="K879" s="38"/>
      <c r="L879" s="38"/>
      <c r="M879" s="13"/>
      <c r="N879" s="13"/>
      <c r="O879" s="13"/>
      <c r="P879" s="13"/>
    </row>
    <row r="880" spans="2:16" ht="24.95" customHeight="1" x14ac:dyDescent="0.2">
      <c r="B880" s="37"/>
      <c r="C880" s="38"/>
      <c r="D880" s="38"/>
      <c r="E880" s="38"/>
      <c r="F880" s="57"/>
      <c r="G880" s="37"/>
      <c r="H880" s="37"/>
      <c r="I880" s="38"/>
      <c r="J880" s="38"/>
      <c r="K880" s="38"/>
      <c r="L880" s="38"/>
      <c r="M880" s="13"/>
      <c r="N880" s="13"/>
      <c r="O880" s="13"/>
      <c r="P880" s="13"/>
    </row>
    <row r="881" spans="2:16" ht="24.95" customHeight="1" x14ac:dyDescent="0.2">
      <c r="B881" s="37"/>
      <c r="C881" s="38"/>
      <c r="D881" s="38"/>
      <c r="E881" s="38"/>
      <c r="F881" s="57"/>
      <c r="G881" s="37"/>
      <c r="H881" s="37"/>
      <c r="I881" s="38"/>
      <c r="J881" s="38"/>
      <c r="K881" s="38"/>
      <c r="L881" s="38"/>
      <c r="M881" s="13"/>
      <c r="N881" s="13"/>
      <c r="O881" s="13"/>
      <c r="P881" s="13"/>
    </row>
    <row r="882" spans="2:16" ht="24.95" customHeight="1" x14ac:dyDescent="0.2">
      <c r="B882" s="37"/>
      <c r="C882" s="38"/>
      <c r="D882" s="38"/>
      <c r="E882" s="38"/>
      <c r="F882" s="57"/>
      <c r="G882" s="37"/>
      <c r="H882" s="37"/>
      <c r="I882" s="38"/>
      <c r="J882" s="38"/>
      <c r="K882" s="38"/>
      <c r="L882" s="38"/>
      <c r="M882" s="13"/>
      <c r="N882" s="13"/>
      <c r="O882" s="13"/>
      <c r="P882" s="13"/>
    </row>
    <row r="883" spans="2:16" ht="24.95" customHeight="1" x14ac:dyDescent="0.2">
      <c r="B883" s="37"/>
      <c r="C883" s="38"/>
      <c r="D883" s="38"/>
      <c r="E883" s="38"/>
      <c r="F883" s="57"/>
      <c r="G883" s="37"/>
      <c r="H883" s="37"/>
      <c r="I883" s="38"/>
      <c r="J883" s="38"/>
      <c r="K883" s="38"/>
      <c r="L883" s="38"/>
      <c r="M883" s="13"/>
      <c r="N883" s="13"/>
      <c r="O883" s="13"/>
      <c r="P883" s="13"/>
    </row>
    <row r="884" spans="2:16" ht="24.95" customHeight="1" x14ac:dyDescent="0.2">
      <c r="B884" s="37"/>
      <c r="C884" s="38"/>
      <c r="D884" s="38"/>
      <c r="E884" s="38"/>
      <c r="F884" s="57"/>
      <c r="G884" s="37"/>
      <c r="H884" s="37"/>
      <c r="I884" s="38"/>
      <c r="J884" s="38"/>
      <c r="K884" s="38"/>
      <c r="L884" s="38"/>
      <c r="M884" s="13"/>
      <c r="N884" s="13"/>
      <c r="O884" s="13"/>
      <c r="P884" s="13"/>
    </row>
    <row r="885" spans="2:16" ht="24.95" customHeight="1" x14ac:dyDescent="0.2">
      <c r="B885" s="37"/>
      <c r="C885" s="38"/>
      <c r="D885" s="38"/>
      <c r="E885" s="38"/>
      <c r="F885" s="57"/>
      <c r="G885" s="37"/>
      <c r="H885" s="37"/>
      <c r="I885" s="38"/>
      <c r="J885" s="38"/>
      <c r="K885" s="38"/>
      <c r="L885" s="38"/>
      <c r="M885" s="13"/>
      <c r="N885" s="13"/>
      <c r="O885" s="13"/>
      <c r="P885" s="13"/>
    </row>
    <row r="886" spans="2:16" ht="24.95" customHeight="1" x14ac:dyDescent="0.2">
      <c r="B886" s="149"/>
      <c r="C886" s="149"/>
      <c r="D886" s="149"/>
      <c r="E886" s="149"/>
      <c r="F886" s="149"/>
      <c r="G886" s="149"/>
      <c r="H886" s="149"/>
      <c r="I886" s="149"/>
      <c r="J886" s="149"/>
      <c r="K886" s="149"/>
      <c r="L886" s="149"/>
      <c r="M886" s="58"/>
      <c r="N886" s="58"/>
      <c r="O886" s="58"/>
      <c r="P886" s="58"/>
    </row>
    <row r="887" spans="2:16" ht="24.95" customHeight="1" x14ac:dyDescent="0.2"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</row>
    <row r="888" spans="2:16" ht="24.95" customHeight="1" x14ac:dyDescent="0.2"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</row>
    <row r="889" spans="2:16" s="13" customFormat="1" ht="24.95" customHeight="1" x14ac:dyDescent="0.2">
      <c r="B889" s="118"/>
      <c r="C889" s="118"/>
      <c r="D889" s="118"/>
      <c r="E889" s="118"/>
      <c r="F889" s="118"/>
      <c r="G889" s="118"/>
      <c r="H889" s="118"/>
      <c r="I889" s="118"/>
      <c r="J889" s="118"/>
      <c r="K889" s="118"/>
      <c r="L889" s="118"/>
      <c r="M889" s="118"/>
      <c r="N889" s="118"/>
      <c r="O889" s="118"/>
      <c r="P889" s="118"/>
    </row>
    <row r="890" spans="2:16" ht="24.95" customHeight="1" x14ac:dyDescent="0.2"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58"/>
      <c r="N890" s="58"/>
      <c r="O890" s="58"/>
      <c r="P890" s="58"/>
    </row>
    <row r="891" spans="2:16" ht="24.95" customHeight="1" x14ac:dyDescent="0.2">
      <c r="B891" s="382" t="s">
        <v>15</v>
      </c>
      <c r="C891" s="382"/>
      <c r="D891" s="382"/>
      <c r="E891" s="382"/>
      <c r="F891" s="382"/>
      <c r="G891" s="382"/>
      <c r="H891" s="382"/>
      <c r="I891" s="382"/>
      <c r="J891" s="382"/>
    </row>
    <row r="892" spans="2:16" ht="24.95" customHeight="1" x14ac:dyDescent="0.2">
      <c r="B892" s="139" t="s">
        <v>35</v>
      </c>
      <c r="C892" s="381" t="s">
        <v>112</v>
      </c>
      <c r="D892" s="381"/>
      <c r="E892" s="381" t="s">
        <v>111</v>
      </c>
      <c r="F892" s="381"/>
      <c r="G892" s="381" t="s">
        <v>42</v>
      </c>
      <c r="H892" s="381"/>
      <c r="I892" s="381" t="s">
        <v>18</v>
      </c>
      <c r="J892" s="381"/>
      <c r="L892" s="39"/>
    </row>
    <row r="893" spans="2:16" ht="24.95" customHeight="1" x14ac:dyDescent="0.2">
      <c r="B893" s="267" t="s">
        <v>176</v>
      </c>
      <c r="C893" s="391">
        <v>0</v>
      </c>
      <c r="D893" s="391"/>
      <c r="E893" s="391">
        <v>0</v>
      </c>
      <c r="F893" s="391"/>
      <c r="G893" s="374">
        <v>0</v>
      </c>
      <c r="H893" s="374"/>
      <c r="I893" s="388">
        <v>0</v>
      </c>
      <c r="J893" s="388"/>
    </row>
    <row r="894" spans="2:16" ht="24.95" customHeight="1" x14ac:dyDescent="0.2">
      <c r="B894" s="267" t="s">
        <v>156</v>
      </c>
      <c r="C894" s="377">
        <v>29414</v>
      </c>
      <c r="D894" s="377"/>
      <c r="E894" s="377">
        <v>1068</v>
      </c>
      <c r="F894" s="377"/>
      <c r="G894" s="374">
        <v>30482</v>
      </c>
      <c r="H894" s="374"/>
      <c r="I894" s="378">
        <v>5.30065329E-2</v>
      </c>
      <c r="J894" s="378"/>
    </row>
    <row r="895" spans="2:16" ht="24.95" customHeight="1" x14ac:dyDescent="0.2">
      <c r="B895" s="103" t="s">
        <v>43</v>
      </c>
      <c r="C895" s="383"/>
      <c r="D895" s="383"/>
      <c r="E895" s="383"/>
      <c r="F895" s="383"/>
      <c r="G895" s="383"/>
      <c r="H895" s="383"/>
      <c r="I895" s="383"/>
      <c r="J895" s="383"/>
    </row>
    <row r="896" spans="2:16" ht="24.95" customHeight="1" x14ac:dyDescent="0.2">
      <c r="M896" s="58"/>
      <c r="N896" s="58"/>
      <c r="O896" s="58"/>
      <c r="P896" s="58"/>
    </row>
    <row r="897" spans="2:16" ht="24.95" customHeight="1" x14ac:dyDescent="0.2">
      <c r="M897" s="58"/>
      <c r="N897" s="58"/>
      <c r="O897" s="58"/>
      <c r="P897" s="58"/>
    </row>
    <row r="898" spans="2:16" ht="24.95" customHeight="1" x14ac:dyDescent="0.2">
      <c r="M898" s="58"/>
      <c r="N898" s="58"/>
      <c r="O898" s="58"/>
      <c r="P898" s="58"/>
    </row>
    <row r="899" spans="2:16" ht="24.95" customHeight="1" x14ac:dyDescent="0.2"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</row>
    <row r="900" spans="2:16" ht="24.95" customHeight="1" x14ac:dyDescent="0.2"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</row>
    <row r="901" spans="2:16" ht="24.95" customHeight="1" x14ac:dyDescent="0.2"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</row>
    <row r="902" spans="2:16" ht="24.95" customHeight="1" x14ac:dyDescent="0.2"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</row>
    <row r="903" spans="2:16" ht="24.95" customHeight="1" x14ac:dyDescent="0.2"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</row>
    <row r="904" spans="2:16" ht="24.95" customHeight="1" x14ac:dyDescent="0.2"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</row>
    <row r="905" spans="2:16" ht="24.95" customHeight="1" x14ac:dyDescent="0.2"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</row>
    <row r="906" spans="2:16" ht="24.95" customHeight="1" x14ac:dyDescent="0.2"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</row>
    <row r="907" spans="2:16" ht="24.95" customHeight="1" x14ac:dyDescent="0.2"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</row>
    <row r="908" spans="2:16" ht="24.95" customHeight="1" x14ac:dyDescent="0.2"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M908" s="31">
        <v>10</v>
      </c>
      <c r="N908" s="58"/>
      <c r="P908" s="58"/>
    </row>
    <row r="909" spans="2:16" ht="25.5" customHeight="1" x14ac:dyDescent="0.2">
      <c r="B909" s="413" t="s">
        <v>166</v>
      </c>
      <c r="C909" s="413"/>
      <c r="D909" s="413"/>
      <c r="E909" s="413"/>
      <c r="F909" s="413"/>
      <c r="G909" s="413"/>
      <c r="H909" s="413"/>
      <c r="I909" s="413"/>
      <c r="J909" s="413"/>
      <c r="K909" s="413"/>
      <c r="L909" s="413"/>
      <c r="M909" s="413"/>
    </row>
    <row r="910" spans="2:16" ht="15" customHeight="1" x14ac:dyDescent="0.2">
      <c r="P910" s="58"/>
    </row>
    <row r="911" spans="2:16" ht="24.95" customHeight="1" x14ac:dyDescent="0.2">
      <c r="B911" s="390" t="s">
        <v>13</v>
      </c>
      <c r="C911" s="390"/>
      <c r="D911" s="390"/>
      <c r="E911" s="390"/>
      <c r="F911" s="390"/>
      <c r="G911" s="390"/>
      <c r="H911" s="390"/>
      <c r="I911" s="38"/>
      <c r="J911" s="38"/>
      <c r="K911" s="38"/>
      <c r="L911" s="38"/>
      <c r="M911" s="13"/>
      <c r="N911" s="13"/>
      <c r="O911" s="13"/>
    </row>
    <row r="912" spans="2:16" ht="24.95" customHeight="1" x14ac:dyDescent="0.2">
      <c r="B912" s="130" t="s">
        <v>35</v>
      </c>
      <c r="C912" s="389" t="s">
        <v>62</v>
      </c>
      <c r="D912" s="389"/>
      <c r="E912" s="389" t="s">
        <v>110</v>
      </c>
      <c r="F912" s="389"/>
      <c r="G912" s="389" t="s">
        <v>0</v>
      </c>
      <c r="H912" s="389"/>
      <c r="I912" s="38"/>
      <c r="J912" s="38"/>
      <c r="K912" s="38"/>
      <c r="L912" s="38"/>
      <c r="M912" s="13"/>
      <c r="N912" s="13"/>
      <c r="O912" s="13"/>
    </row>
    <row r="913" spans="2:16" ht="24.95" customHeight="1" x14ac:dyDescent="0.2">
      <c r="B913" s="268" t="s">
        <v>159</v>
      </c>
      <c r="C913" s="391">
        <v>131644</v>
      </c>
      <c r="D913" s="391"/>
      <c r="E913" s="391">
        <v>8116</v>
      </c>
      <c r="F913" s="391"/>
      <c r="G913" s="374">
        <v>139760</v>
      </c>
      <c r="H913" s="376"/>
      <c r="I913" s="38"/>
      <c r="J913" s="38"/>
      <c r="K913" s="38"/>
      <c r="L913" s="38"/>
      <c r="M913" s="13"/>
      <c r="N913" s="13"/>
      <c r="O913" s="13"/>
    </row>
    <row r="914" spans="2:16" ht="24.95" customHeight="1" x14ac:dyDescent="0.2">
      <c r="B914" s="268" t="s">
        <v>160</v>
      </c>
      <c r="C914" s="377">
        <v>32643</v>
      </c>
      <c r="D914" s="377"/>
      <c r="E914" s="377">
        <v>1114</v>
      </c>
      <c r="F914" s="377"/>
      <c r="G914" s="374">
        <v>33757</v>
      </c>
      <c r="H914" s="376"/>
      <c r="I914" s="38"/>
      <c r="J914" s="38"/>
      <c r="K914" s="38"/>
      <c r="L914" s="38"/>
      <c r="M914" s="13"/>
      <c r="N914" s="13"/>
      <c r="O914" s="13"/>
    </row>
    <row r="915" spans="2:16" ht="24.95" customHeight="1" x14ac:dyDescent="0.2">
      <c r="B915" s="111" t="s">
        <v>43</v>
      </c>
      <c r="C915" s="380">
        <f>(C914-C913)/C913</f>
        <v>-0.75203579350369176</v>
      </c>
      <c r="D915" s="380"/>
      <c r="E915" s="380">
        <f>(E914-E913)/E913</f>
        <v>-0.86274026614095611</v>
      </c>
      <c r="F915" s="380"/>
      <c r="G915" s="380">
        <f>(G914-G913)/G913</f>
        <v>-0.75846451058958209</v>
      </c>
      <c r="H915" s="380"/>
      <c r="I915" s="38"/>
      <c r="J915" s="38"/>
      <c r="K915" s="38"/>
      <c r="L915" s="38"/>
      <c r="M915" s="13"/>
      <c r="N915" s="13"/>
      <c r="O915" s="13"/>
    </row>
    <row r="916" spans="2:16" ht="24.95" customHeight="1" x14ac:dyDescent="0.2">
      <c r="B916" s="37"/>
      <c r="C916" s="38"/>
      <c r="D916" s="38"/>
      <c r="E916" s="38"/>
      <c r="F916" s="57"/>
      <c r="G916" s="37"/>
      <c r="H916" s="37"/>
      <c r="I916" s="38"/>
      <c r="J916" s="38"/>
      <c r="K916" s="38"/>
      <c r="L916" s="38"/>
      <c r="M916" s="13"/>
      <c r="N916" s="13"/>
      <c r="O916" s="13"/>
      <c r="P916" s="58"/>
    </row>
    <row r="917" spans="2:16" ht="24.95" customHeight="1" x14ac:dyDescent="0.2">
      <c r="B917" s="37"/>
      <c r="C917" s="38"/>
      <c r="D917" s="38"/>
      <c r="E917" s="38"/>
      <c r="F917" s="57"/>
      <c r="G917" s="37"/>
      <c r="H917" s="37"/>
      <c r="I917" s="38"/>
      <c r="J917" s="38"/>
      <c r="K917" s="38"/>
      <c r="L917" s="38"/>
      <c r="M917" s="13"/>
      <c r="N917" s="13"/>
      <c r="O917" s="13"/>
      <c r="P917" s="58"/>
    </row>
    <row r="918" spans="2:16" ht="24.95" customHeight="1" x14ac:dyDescent="0.2">
      <c r="B918" s="37"/>
      <c r="C918" s="38"/>
      <c r="D918" s="38"/>
      <c r="E918" s="38"/>
      <c r="F918" s="57"/>
      <c r="G918" s="37"/>
      <c r="H918" s="37"/>
      <c r="I918" s="38"/>
      <c r="J918" s="38"/>
      <c r="K918" s="38"/>
      <c r="L918" s="38"/>
      <c r="M918" s="13"/>
      <c r="N918" s="13"/>
      <c r="O918" s="13"/>
      <c r="P918" s="58"/>
    </row>
    <row r="919" spans="2:16" ht="24.95" customHeight="1" x14ac:dyDescent="0.2">
      <c r="B919" s="37"/>
      <c r="C919" s="38"/>
      <c r="D919" s="38"/>
      <c r="E919" s="38"/>
      <c r="F919" s="57"/>
      <c r="G919" s="37"/>
      <c r="H919" s="37"/>
      <c r="I919" s="38"/>
      <c r="J919" s="38"/>
      <c r="K919" s="38"/>
      <c r="L919" s="38"/>
      <c r="M919" s="13"/>
      <c r="N919" s="13"/>
      <c r="O919" s="13"/>
      <c r="P919" s="58"/>
    </row>
    <row r="920" spans="2:16" ht="24.95" customHeight="1" x14ac:dyDescent="0.2">
      <c r="B920" s="37"/>
      <c r="C920" s="38"/>
      <c r="D920" s="38"/>
      <c r="E920" s="38"/>
      <c r="F920" s="57"/>
      <c r="G920" s="37"/>
      <c r="H920" s="37"/>
      <c r="I920" s="38"/>
      <c r="J920" s="38"/>
      <c r="K920" s="38"/>
      <c r="L920" s="38"/>
      <c r="M920" s="13"/>
      <c r="N920" s="13"/>
      <c r="O920" s="13"/>
      <c r="P920" s="58"/>
    </row>
    <row r="921" spans="2:16" ht="24.95" customHeight="1" x14ac:dyDescent="0.2">
      <c r="B921" s="37"/>
      <c r="C921" s="38"/>
      <c r="D921" s="38"/>
      <c r="E921" s="38"/>
      <c r="F921" s="57"/>
      <c r="G921" s="37"/>
      <c r="H921" s="37"/>
      <c r="I921" s="38"/>
      <c r="J921" s="38"/>
      <c r="K921" s="38"/>
      <c r="L921" s="38"/>
      <c r="M921" s="13"/>
      <c r="N921" s="13"/>
      <c r="O921" s="13"/>
      <c r="P921" s="58"/>
    </row>
    <row r="922" spans="2:16" ht="24.95" customHeight="1" x14ac:dyDescent="0.2">
      <c r="B922" s="37"/>
      <c r="C922" s="38"/>
      <c r="D922" s="38"/>
      <c r="E922" s="38"/>
      <c r="F922" s="57"/>
      <c r="G922" s="37"/>
      <c r="H922" s="37"/>
      <c r="I922" s="38"/>
      <c r="J922" s="38"/>
      <c r="K922" s="38"/>
      <c r="L922" s="38"/>
      <c r="M922" s="13"/>
      <c r="N922" s="13"/>
      <c r="O922" s="13"/>
      <c r="P922" s="58"/>
    </row>
    <row r="923" spans="2:16" ht="24.95" customHeight="1" x14ac:dyDescent="0.2">
      <c r="B923" s="149"/>
      <c r="C923" s="149"/>
      <c r="D923" s="149"/>
      <c r="E923" s="149"/>
      <c r="F923" s="149"/>
      <c r="G923" s="149"/>
      <c r="H923" s="149"/>
      <c r="I923" s="149"/>
      <c r="J923" s="149"/>
      <c r="K923" s="149"/>
      <c r="L923" s="149"/>
      <c r="M923" s="58"/>
      <c r="N923" s="58"/>
      <c r="O923" s="58"/>
      <c r="P923" s="58"/>
    </row>
    <row r="924" spans="2:16" ht="24.95" customHeight="1" x14ac:dyDescent="0.2"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</row>
    <row r="925" spans="2:16" ht="24.95" customHeight="1" x14ac:dyDescent="0.2"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</row>
    <row r="926" spans="2:16" ht="24.95" customHeight="1" x14ac:dyDescent="0.2"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</row>
    <row r="927" spans="2:16" ht="24.95" customHeight="1" x14ac:dyDescent="0.2"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</row>
    <row r="928" spans="2:16" ht="24.95" customHeight="1" x14ac:dyDescent="0.2"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</row>
    <row r="929" spans="2:16" ht="24.95" customHeight="1" x14ac:dyDescent="0.2"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</row>
    <row r="930" spans="2:16" ht="24.95" customHeight="1" x14ac:dyDescent="0.2"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</row>
    <row r="931" spans="2:16" ht="24.95" customHeight="1" x14ac:dyDescent="0.2"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</row>
    <row r="932" spans="2:16" ht="24.95" customHeight="1" x14ac:dyDescent="0.2"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</row>
    <row r="933" spans="2:16" ht="24.95" customHeight="1" x14ac:dyDescent="0.2"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</row>
    <row r="934" spans="2:16" ht="24.95" customHeight="1" x14ac:dyDescent="0.2"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</row>
    <row r="935" spans="2:16" ht="24.95" customHeight="1" x14ac:dyDescent="0.2"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</row>
    <row r="936" spans="2:16" ht="24.95" customHeight="1" x14ac:dyDescent="0.2"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</row>
    <row r="937" spans="2:16" ht="24.95" customHeight="1" x14ac:dyDescent="0.2">
      <c r="B937" s="382" t="s">
        <v>15</v>
      </c>
      <c r="C937" s="382"/>
      <c r="D937" s="382"/>
      <c r="E937" s="382"/>
      <c r="F937" s="382"/>
      <c r="G937" s="382"/>
      <c r="H937" s="382"/>
      <c r="I937" s="382"/>
      <c r="J937" s="382"/>
    </row>
    <row r="938" spans="2:16" ht="24.95" customHeight="1" x14ac:dyDescent="0.2">
      <c r="B938" s="139" t="s">
        <v>35</v>
      </c>
      <c r="C938" s="381" t="s">
        <v>40</v>
      </c>
      <c r="D938" s="381"/>
      <c r="E938" s="381" t="s">
        <v>41</v>
      </c>
      <c r="F938" s="381"/>
      <c r="G938" s="381" t="s">
        <v>42</v>
      </c>
      <c r="H938" s="381"/>
      <c r="I938" s="381" t="s">
        <v>89</v>
      </c>
      <c r="J938" s="381"/>
      <c r="L938" s="39"/>
    </row>
    <row r="939" spans="2:16" ht="24.95" customHeight="1" x14ac:dyDescent="0.2">
      <c r="B939" s="269" t="s">
        <v>159</v>
      </c>
      <c r="C939" s="391">
        <v>222896</v>
      </c>
      <c r="D939" s="391"/>
      <c r="E939" s="391">
        <v>12520</v>
      </c>
      <c r="F939" s="391"/>
      <c r="G939" s="374">
        <v>235416</v>
      </c>
      <c r="H939" s="374"/>
      <c r="I939" s="388">
        <v>7.2131016709741994E-2</v>
      </c>
      <c r="J939" s="388"/>
    </row>
    <row r="940" spans="2:16" ht="24.95" customHeight="1" x14ac:dyDescent="0.2">
      <c r="B940" s="269" t="s">
        <v>160</v>
      </c>
      <c r="C940" s="377">
        <v>64331</v>
      </c>
      <c r="D940" s="377"/>
      <c r="E940" s="377">
        <v>5294</v>
      </c>
      <c r="F940" s="377"/>
      <c r="G940" s="374">
        <v>69625</v>
      </c>
      <c r="H940" s="374"/>
      <c r="I940" s="378">
        <v>3.1637621009564E-2</v>
      </c>
      <c r="J940" s="378"/>
    </row>
    <row r="941" spans="2:16" ht="24.95" customHeight="1" x14ac:dyDescent="0.2">
      <c r="B941" s="103" t="s">
        <v>43</v>
      </c>
      <c r="C941" s="383">
        <f>(C940-C939)/C939</f>
        <v>-0.71138557892470033</v>
      </c>
      <c r="D941" s="383"/>
      <c r="E941" s="383">
        <f>(E940-E939)/E939</f>
        <v>-0.57715654952076678</v>
      </c>
      <c r="F941" s="383"/>
      <c r="G941" s="383">
        <f>(G940-G939)/G939</f>
        <v>-0.7042469500798586</v>
      </c>
      <c r="H941" s="383"/>
      <c r="I941" s="383">
        <f>(I940-I939)/I939</f>
        <v>-0.56138673135753769</v>
      </c>
      <c r="J941" s="383"/>
    </row>
    <row r="942" spans="2:16" ht="24.95" customHeight="1" x14ac:dyDescent="0.2">
      <c r="B942" s="37"/>
      <c r="C942" s="38"/>
      <c r="D942" s="38"/>
      <c r="E942" s="38"/>
      <c r="F942" s="57"/>
      <c r="G942" s="37"/>
      <c r="H942" s="37"/>
      <c r="I942" s="38"/>
      <c r="J942" s="38"/>
      <c r="K942" s="38"/>
      <c r="L942" s="38"/>
      <c r="M942" s="13"/>
      <c r="N942" s="13"/>
      <c r="O942" s="13"/>
      <c r="P942" s="58"/>
    </row>
    <row r="943" spans="2:16" ht="24.95" customHeight="1" x14ac:dyDescent="0.2">
      <c r="B943" s="37"/>
      <c r="C943" s="38"/>
      <c r="D943" s="38"/>
      <c r="E943" s="38"/>
      <c r="F943" s="57"/>
      <c r="G943" s="37"/>
      <c r="H943" s="37"/>
      <c r="I943" s="38"/>
      <c r="J943" s="38"/>
      <c r="K943" s="38"/>
      <c r="L943" s="38"/>
      <c r="M943" s="13"/>
      <c r="N943" s="13"/>
      <c r="O943" s="13"/>
      <c r="P943" s="58"/>
    </row>
    <row r="944" spans="2:16" ht="24.95" customHeight="1" x14ac:dyDescent="0.2">
      <c r="B944" s="37"/>
      <c r="C944" s="38"/>
      <c r="D944" s="38"/>
      <c r="E944" s="38"/>
      <c r="F944" s="57"/>
      <c r="G944" s="37"/>
      <c r="H944" s="37"/>
      <c r="I944" s="38"/>
      <c r="J944" s="38"/>
      <c r="K944" s="38"/>
      <c r="L944" s="38"/>
      <c r="M944" s="13"/>
      <c r="N944" s="13"/>
      <c r="O944" s="13"/>
      <c r="P944" s="58"/>
    </row>
    <row r="945" spans="2:16" ht="24.95" customHeight="1" x14ac:dyDescent="0.2">
      <c r="B945" s="37"/>
      <c r="C945" s="38"/>
      <c r="D945" s="38"/>
      <c r="E945" s="38"/>
      <c r="F945" s="57"/>
      <c r="G945" s="37"/>
      <c r="H945" s="37"/>
      <c r="I945" s="38"/>
      <c r="J945" s="38"/>
      <c r="K945" s="38"/>
      <c r="L945" s="38"/>
      <c r="M945" s="13"/>
      <c r="N945" s="13"/>
      <c r="O945" s="13"/>
      <c r="P945" s="58"/>
    </row>
    <row r="946" spans="2:16" ht="24.95" customHeight="1" x14ac:dyDescent="0.2">
      <c r="B946" s="37"/>
      <c r="C946" s="38"/>
      <c r="D946" s="38"/>
      <c r="E946" s="38"/>
      <c r="F946" s="57"/>
      <c r="G946" s="37"/>
      <c r="H946" s="37"/>
      <c r="I946" s="38"/>
      <c r="J946" s="38"/>
      <c r="K946" s="38"/>
      <c r="L946" s="38"/>
      <c r="M946" s="13"/>
      <c r="N946" s="13"/>
      <c r="O946" s="13"/>
      <c r="P946" s="58"/>
    </row>
    <row r="947" spans="2:16" ht="24.95" customHeight="1" x14ac:dyDescent="0.2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13"/>
      <c r="N947" s="13"/>
      <c r="O947" s="13"/>
      <c r="P947" s="58"/>
    </row>
    <row r="948" spans="2:16" ht="24.95" customHeight="1" x14ac:dyDescent="0.2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13"/>
      <c r="N948" s="13"/>
      <c r="O948" s="13"/>
      <c r="P948" s="58"/>
    </row>
    <row r="949" spans="2:16" ht="24.95" customHeight="1" x14ac:dyDescent="0.2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58"/>
      <c r="N949" s="58"/>
      <c r="O949" s="58"/>
      <c r="P949" s="58"/>
    </row>
    <row r="950" spans="2:16" ht="24.95" customHeight="1" x14ac:dyDescent="0.2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58"/>
      <c r="N950" s="58"/>
      <c r="O950" s="58"/>
      <c r="P950" s="58"/>
    </row>
    <row r="951" spans="2:16" ht="24.95" customHeight="1" x14ac:dyDescent="0.2"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</row>
    <row r="952" spans="2:16" ht="24.95" customHeight="1" x14ac:dyDescent="0.2"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</row>
    <row r="953" spans="2:16" ht="24.95" customHeight="1" x14ac:dyDescent="0.2"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</row>
    <row r="954" spans="2:16" ht="24.95" customHeight="1" x14ac:dyDescent="0.2"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</row>
    <row r="955" spans="2:16" ht="24.95" customHeight="1" x14ac:dyDescent="0.2"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</row>
    <row r="956" spans="2:16" ht="24.95" customHeight="1" x14ac:dyDescent="0.2"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</row>
    <row r="957" spans="2:16" ht="24.95" customHeight="1" x14ac:dyDescent="0.2"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</row>
    <row r="958" spans="2:16" ht="24.95" customHeight="1" x14ac:dyDescent="0.2"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</row>
    <row r="959" spans="2:16" ht="24.95" customHeight="1" x14ac:dyDescent="0.2"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</row>
    <row r="960" spans="2:16" ht="24.95" customHeight="1" x14ac:dyDescent="0.2"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P960" s="58"/>
    </row>
    <row r="961" spans="2:16" ht="24.95" customHeight="1" x14ac:dyDescent="0.2"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22"/>
      <c r="P961" s="58"/>
    </row>
    <row r="962" spans="2:16" s="58" customFormat="1" ht="24.95" customHeight="1" x14ac:dyDescent="0.2"/>
    <row r="963" spans="2:16" s="58" customFormat="1" ht="24.95" customHeight="1" x14ac:dyDescent="0.2"/>
    <row r="964" spans="2:16" s="58" customFormat="1" ht="24.95" customHeight="1" x14ac:dyDescent="0.2"/>
    <row r="965" spans="2:16" s="58" customFormat="1" ht="24.95" customHeight="1" x14ac:dyDescent="0.2"/>
    <row r="966" spans="2:16" s="58" customFormat="1" ht="24.95" customHeight="1" x14ac:dyDescent="0.2"/>
    <row r="967" spans="2:16" s="58" customFormat="1" ht="24.95" customHeight="1" x14ac:dyDescent="0.2"/>
    <row r="968" spans="2:16" s="58" customFormat="1" ht="24.95" customHeight="1" x14ac:dyDescent="0.2"/>
    <row r="969" spans="2:16" s="58" customFormat="1" ht="24.95" customHeight="1" x14ac:dyDescent="0.2"/>
    <row r="970" spans="2:16" s="58" customFormat="1" ht="24.95" customHeight="1" x14ac:dyDescent="0.2"/>
    <row r="971" spans="2:16" s="58" customFormat="1" ht="24.95" customHeight="1" x14ac:dyDescent="0.2"/>
    <row r="972" spans="2:16" s="58" customFormat="1" ht="24.95" customHeight="1" x14ac:dyDescent="0.2"/>
    <row r="973" spans="2:16" s="58" customFormat="1" ht="24.95" customHeight="1" x14ac:dyDescent="0.2"/>
    <row r="974" spans="2:16" s="58" customFormat="1" ht="24.95" customHeight="1" x14ac:dyDescent="0.2">
      <c r="M974" s="22">
        <v>11</v>
      </c>
    </row>
    <row r="975" spans="2:16" ht="25.5" customHeight="1" x14ac:dyDescent="0.2">
      <c r="B975" s="392" t="s">
        <v>121</v>
      </c>
      <c r="C975" s="392"/>
      <c r="D975" s="392"/>
      <c r="E975" s="392"/>
      <c r="F975" s="392"/>
      <c r="G975" s="392"/>
      <c r="H975" s="392"/>
      <c r="I975" s="392"/>
      <c r="J975" s="392"/>
      <c r="K975" s="392"/>
      <c r="L975" s="392"/>
      <c r="M975" s="392"/>
    </row>
    <row r="976" spans="2:16" ht="15" customHeight="1" x14ac:dyDescent="0.2">
      <c r="B976" s="65"/>
      <c r="C976" s="65"/>
      <c r="D976" s="65"/>
      <c r="E976" s="65"/>
      <c r="F976" s="65"/>
      <c r="G976" s="65"/>
      <c r="H976" s="65"/>
      <c r="I976" s="65"/>
      <c r="J976" s="65"/>
      <c r="K976" s="65"/>
      <c r="L976" s="65"/>
    </row>
    <row r="977" spans="2:13" ht="25.5" customHeight="1" x14ac:dyDescent="0.2">
      <c r="B977" s="392" t="s">
        <v>92</v>
      </c>
      <c r="C977" s="392"/>
      <c r="D977" s="392"/>
      <c r="E977" s="392"/>
      <c r="F977" s="392"/>
      <c r="G977" s="392"/>
      <c r="H977" s="392"/>
      <c r="I977" s="392"/>
      <c r="J977" s="392"/>
      <c r="K977" s="392"/>
      <c r="L977" s="392"/>
      <c r="M977" s="392"/>
    </row>
    <row r="978" spans="2:13" ht="15" customHeight="1" x14ac:dyDescent="0.2">
      <c r="B978" s="56"/>
      <c r="C978" s="56"/>
      <c r="D978" s="56"/>
      <c r="E978" s="56"/>
      <c r="F978" s="56"/>
      <c r="G978" s="56"/>
    </row>
    <row r="979" spans="2:13" ht="24.95" customHeight="1" x14ac:dyDescent="0.2">
      <c r="B979" s="384" t="s">
        <v>116</v>
      </c>
      <c r="C979" s="384"/>
      <c r="D979" s="384"/>
      <c r="E979" s="384"/>
      <c r="F979" s="384"/>
      <c r="G979" s="384"/>
      <c r="H979" s="384"/>
      <c r="I979" s="384"/>
      <c r="J979" s="384"/>
    </row>
    <row r="980" spans="2:13" ht="24.95" customHeight="1" x14ac:dyDescent="0.2">
      <c r="B980" s="385" t="s">
        <v>36</v>
      </c>
      <c r="C980" s="387" t="s">
        <v>47</v>
      </c>
      <c r="D980" s="387"/>
      <c r="E980" s="387"/>
      <c r="F980" s="387" t="s">
        <v>48</v>
      </c>
      <c r="G980" s="387"/>
      <c r="H980" s="387"/>
      <c r="I980" s="135" t="s">
        <v>52</v>
      </c>
      <c r="J980" s="137" t="s">
        <v>53</v>
      </c>
      <c r="M980" s="44"/>
    </row>
    <row r="981" spans="2:13" ht="24.95" customHeight="1" x14ac:dyDescent="0.2">
      <c r="B981" s="386"/>
      <c r="C981" s="133" t="s">
        <v>66</v>
      </c>
      <c r="D981" s="133" t="s">
        <v>67</v>
      </c>
      <c r="E981" s="184" t="s">
        <v>68</v>
      </c>
      <c r="F981" s="133" t="s">
        <v>69</v>
      </c>
      <c r="G981" s="133" t="s">
        <v>70</v>
      </c>
      <c r="H981" s="134" t="s">
        <v>71</v>
      </c>
      <c r="I981" s="136" t="s">
        <v>85</v>
      </c>
      <c r="J981" s="138" t="s">
        <v>86</v>
      </c>
      <c r="K981" s="19"/>
      <c r="M981" s="44"/>
    </row>
    <row r="982" spans="2:13" ht="24.95" customHeight="1" x14ac:dyDescent="0.2">
      <c r="B982" s="131" t="s">
        <v>114</v>
      </c>
      <c r="C982" s="270">
        <v>175</v>
      </c>
      <c r="D982" s="270">
        <v>6</v>
      </c>
      <c r="E982" s="278">
        <v>181</v>
      </c>
      <c r="F982" s="270">
        <v>1537</v>
      </c>
      <c r="G982" s="270">
        <v>12</v>
      </c>
      <c r="H982" s="272">
        <v>1549</v>
      </c>
      <c r="I982" s="274">
        <v>3.3086388299999998E-2</v>
      </c>
      <c r="J982" s="276">
        <v>8.5580110497238007</v>
      </c>
      <c r="K982" s="46"/>
      <c r="M982" s="44"/>
    </row>
    <row r="983" spans="2:13" ht="24.95" customHeight="1" x14ac:dyDescent="0.2">
      <c r="B983" s="131" t="s">
        <v>5</v>
      </c>
      <c r="C983" s="270">
        <v>507</v>
      </c>
      <c r="D983" s="270">
        <v>62</v>
      </c>
      <c r="E983" s="278">
        <v>569</v>
      </c>
      <c r="F983" s="270">
        <v>1234</v>
      </c>
      <c r="G983" s="270">
        <v>100</v>
      </c>
      <c r="H983" s="272">
        <v>1334</v>
      </c>
      <c r="I983" s="274">
        <v>2.0905161299999999E-2</v>
      </c>
      <c r="J983" s="276">
        <v>2.3444639718804998</v>
      </c>
      <c r="K983" s="46"/>
      <c r="M983" s="44"/>
    </row>
    <row r="984" spans="2:13" ht="24.95" customHeight="1" x14ac:dyDescent="0.2">
      <c r="B984" s="131" t="s">
        <v>22</v>
      </c>
      <c r="C984" s="270">
        <v>43</v>
      </c>
      <c r="D984" s="270">
        <v>7</v>
      </c>
      <c r="E984" s="278">
        <v>50</v>
      </c>
      <c r="F984" s="270">
        <v>85</v>
      </c>
      <c r="G984" s="270">
        <v>7</v>
      </c>
      <c r="H984" s="272">
        <v>92</v>
      </c>
      <c r="I984" s="274">
        <v>1.0534878100000001E-2</v>
      </c>
      <c r="J984" s="276">
        <v>1.84</v>
      </c>
      <c r="K984" s="46"/>
      <c r="M984" s="44"/>
    </row>
    <row r="985" spans="2:13" ht="24.95" customHeight="1" x14ac:dyDescent="0.2">
      <c r="B985" s="131" t="s">
        <v>7</v>
      </c>
      <c r="C985" s="270">
        <v>125</v>
      </c>
      <c r="D985" s="270">
        <v>1</v>
      </c>
      <c r="E985" s="278">
        <v>126</v>
      </c>
      <c r="F985" s="270">
        <v>258</v>
      </c>
      <c r="G985" s="270">
        <v>2</v>
      </c>
      <c r="H985" s="272">
        <v>260</v>
      </c>
      <c r="I985" s="274">
        <v>1.9405964000000001E-2</v>
      </c>
      <c r="J985" s="276">
        <v>2.0634920634921001</v>
      </c>
      <c r="K985" s="46"/>
      <c r="M985" s="44"/>
    </row>
    <row r="986" spans="2:13" ht="24.95" customHeight="1" x14ac:dyDescent="0.2">
      <c r="B986" s="131" t="s">
        <v>8</v>
      </c>
      <c r="C986" s="270">
        <v>138</v>
      </c>
      <c r="D986" s="270">
        <v>53</v>
      </c>
      <c r="E986" s="278">
        <v>191</v>
      </c>
      <c r="F986" s="270">
        <v>369</v>
      </c>
      <c r="G986" s="270">
        <v>80</v>
      </c>
      <c r="H986" s="272">
        <v>449</v>
      </c>
      <c r="I986" s="274">
        <v>1.5900226900000002E-2</v>
      </c>
      <c r="J986" s="276">
        <v>2.3507853403141001</v>
      </c>
      <c r="K986" s="46"/>
      <c r="M986" s="44"/>
    </row>
    <row r="987" spans="2:13" ht="24.95" customHeight="1" x14ac:dyDescent="0.2">
      <c r="B987" s="131" t="s">
        <v>9</v>
      </c>
      <c r="C987" s="270">
        <v>359</v>
      </c>
      <c r="D987" s="270">
        <v>12</v>
      </c>
      <c r="E987" s="278">
        <v>371</v>
      </c>
      <c r="F987" s="270">
        <v>410</v>
      </c>
      <c r="G987" s="270">
        <v>12</v>
      </c>
      <c r="H987" s="272">
        <v>422</v>
      </c>
      <c r="I987" s="274">
        <v>2.1805129999999999E-2</v>
      </c>
      <c r="J987" s="276">
        <v>1.1374663072775999</v>
      </c>
      <c r="K987" s="46"/>
      <c r="M987" s="44"/>
    </row>
    <row r="988" spans="2:13" ht="24.95" customHeight="1" x14ac:dyDescent="0.2">
      <c r="B988" s="131" t="s">
        <v>10</v>
      </c>
      <c r="C988" s="270">
        <v>648</v>
      </c>
      <c r="D988" s="270">
        <v>0</v>
      </c>
      <c r="E988" s="278">
        <v>648</v>
      </c>
      <c r="F988" s="270">
        <v>1224</v>
      </c>
      <c r="G988" s="270">
        <v>0</v>
      </c>
      <c r="H988" s="272">
        <v>1224</v>
      </c>
      <c r="I988" s="274">
        <v>5.4618473899999999E-2</v>
      </c>
      <c r="J988" s="276">
        <v>1.8888888888888999</v>
      </c>
      <c r="K988" s="46"/>
      <c r="M988" s="44"/>
    </row>
    <row r="989" spans="2:13" ht="24.95" customHeight="1" x14ac:dyDescent="0.2">
      <c r="B989" s="131" t="s">
        <v>11</v>
      </c>
      <c r="C989" s="270">
        <v>246</v>
      </c>
      <c r="D989" s="270">
        <v>35</v>
      </c>
      <c r="E989" s="278">
        <v>281</v>
      </c>
      <c r="F989" s="270">
        <v>574</v>
      </c>
      <c r="G989" s="270">
        <v>48</v>
      </c>
      <c r="H989" s="272">
        <v>622</v>
      </c>
      <c r="I989" s="274">
        <v>2.0129449800000001E-2</v>
      </c>
      <c r="J989" s="276">
        <v>2.2135231316725998</v>
      </c>
      <c r="K989" s="46"/>
      <c r="M989" s="47"/>
    </row>
    <row r="990" spans="2:13" ht="24.95" customHeight="1" x14ac:dyDescent="0.2">
      <c r="B990" s="131" t="s">
        <v>12</v>
      </c>
      <c r="C990" s="270">
        <v>132</v>
      </c>
      <c r="D990" s="270">
        <v>0</v>
      </c>
      <c r="E990" s="278">
        <v>132</v>
      </c>
      <c r="F990" s="270">
        <v>548</v>
      </c>
      <c r="G990" s="270">
        <v>0</v>
      </c>
      <c r="H990" s="272">
        <v>548</v>
      </c>
      <c r="I990" s="274">
        <v>3.2338989499999998E-2</v>
      </c>
      <c r="J990" s="276">
        <v>4.1515151515152002</v>
      </c>
      <c r="K990" s="46"/>
      <c r="M990" s="47"/>
    </row>
    <row r="991" spans="2:13" ht="24.95" customHeight="1" x14ac:dyDescent="0.2">
      <c r="B991" s="132" t="s">
        <v>14</v>
      </c>
      <c r="C991" s="271">
        <v>2373</v>
      </c>
      <c r="D991" s="271">
        <v>176</v>
      </c>
      <c r="E991" s="279">
        <v>2549</v>
      </c>
      <c r="F991" s="271">
        <v>6239</v>
      </c>
      <c r="G991" s="271">
        <v>261</v>
      </c>
      <c r="H991" s="273">
        <v>6500</v>
      </c>
      <c r="I991" s="275">
        <v>2.5937025799999999E-2</v>
      </c>
      <c r="J991" s="277">
        <v>2.5500196155355002</v>
      </c>
      <c r="M991" s="47"/>
    </row>
    <row r="992" spans="2:13" ht="24.95" customHeight="1" x14ac:dyDescent="0.2">
      <c r="B992" s="212"/>
    </row>
    <row r="993" spans="2:15" ht="24.95" customHeight="1" x14ac:dyDescent="0.2">
      <c r="G993" s="368"/>
    </row>
    <row r="994" spans="2:15" s="26" customFormat="1" ht="24.95" customHeight="1" x14ac:dyDescent="0.2">
      <c r="B994" s="10"/>
      <c r="C994" s="10"/>
      <c r="D994" s="10"/>
      <c r="E994" s="10"/>
      <c r="F994" s="10"/>
      <c r="G994" s="368"/>
      <c r="H994" s="10"/>
      <c r="I994" s="10"/>
      <c r="J994" s="10"/>
      <c r="K994" s="10"/>
      <c r="L994" s="10"/>
      <c r="M994" s="10"/>
      <c r="N994" s="10"/>
      <c r="O994" s="10"/>
    </row>
    <row r="995" spans="2:15" ht="24.95" customHeight="1" x14ac:dyDescent="0.2">
      <c r="G995" s="368"/>
    </row>
    <row r="996" spans="2:15" ht="24.95" customHeight="1" x14ac:dyDescent="0.2">
      <c r="B996" s="64"/>
      <c r="C996" s="64"/>
      <c r="D996" s="64"/>
      <c r="E996" s="64"/>
      <c r="G996" s="368"/>
      <c r="H996" s="64"/>
      <c r="I996" s="64"/>
      <c r="J996" s="64"/>
    </row>
    <row r="997" spans="2:15" ht="24.95" customHeight="1" x14ac:dyDescent="0.2">
      <c r="B997" s="64"/>
      <c r="C997" s="64"/>
      <c r="D997" s="64"/>
      <c r="E997" s="64"/>
      <c r="G997" s="368"/>
      <c r="H997" s="64"/>
      <c r="I997" s="64"/>
      <c r="J997" s="64"/>
    </row>
    <row r="998" spans="2:15" ht="24.95" customHeight="1" x14ac:dyDescent="0.2">
      <c r="B998" s="64"/>
      <c r="C998" s="64"/>
      <c r="D998" s="64"/>
      <c r="E998" s="64"/>
      <c r="G998" s="368"/>
      <c r="H998" s="64"/>
      <c r="I998" s="64"/>
      <c r="J998" s="64"/>
    </row>
    <row r="999" spans="2:15" ht="24.95" customHeight="1" x14ac:dyDescent="0.2">
      <c r="B999" s="64"/>
      <c r="C999" s="64"/>
      <c r="D999" s="64"/>
      <c r="E999" s="64"/>
      <c r="G999" s="368"/>
      <c r="H999" s="64"/>
      <c r="I999" s="64"/>
      <c r="J999" s="64"/>
    </row>
    <row r="1000" spans="2:15" ht="24.95" customHeight="1" x14ac:dyDescent="0.2">
      <c r="B1000" s="64"/>
      <c r="C1000" s="64"/>
      <c r="D1000" s="64"/>
      <c r="E1000" s="64"/>
      <c r="G1000" s="368"/>
      <c r="H1000" s="64"/>
      <c r="I1000" s="64"/>
      <c r="J1000" s="64"/>
    </row>
    <row r="1001" spans="2:15" ht="24.95" customHeight="1" x14ac:dyDescent="0.2">
      <c r="B1001" s="64"/>
      <c r="C1001" s="64"/>
      <c r="D1001" s="64"/>
      <c r="E1001" s="64"/>
      <c r="G1001" s="368"/>
      <c r="H1001" s="64"/>
      <c r="I1001" s="64"/>
      <c r="J1001" s="64"/>
    </row>
    <row r="1002" spans="2:15" ht="24.95" customHeight="1" x14ac:dyDescent="0.2">
      <c r="B1002" s="64"/>
      <c r="C1002" s="64"/>
      <c r="D1002" s="64"/>
      <c r="E1002" s="64"/>
      <c r="G1002" s="368"/>
      <c r="H1002" s="64"/>
      <c r="I1002" s="64"/>
      <c r="J1002" s="64"/>
    </row>
    <row r="1003" spans="2:15" ht="24.95" customHeight="1" x14ac:dyDescent="0.2">
      <c r="B1003" s="64"/>
      <c r="C1003" s="64"/>
      <c r="D1003" s="64"/>
      <c r="E1003" s="64"/>
      <c r="G1003" s="368"/>
      <c r="H1003" s="64"/>
      <c r="I1003" s="64"/>
      <c r="J1003" s="64"/>
    </row>
    <row r="1004" spans="2:15" ht="24.95" customHeight="1" x14ac:dyDescent="0.2">
      <c r="B1004" s="64"/>
      <c r="C1004" s="64"/>
      <c r="D1004" s="64"/>
      <c r="E1004" s="64"/>
      <c r="G1004" s="64"/>
      <c r="H1004" s="64"/>
      <c r="I1004" s="64"/>
      <c r="J1004" s="64"/>
    </row>
    <row r="1005" spans="2:15" ht="25.5" customHeight="1" x14ac:dyDescent="0.2">
      <c r="B1005" s="393" t="s">
        <v>167</v>
      </c>
      <c r="C1005" s="393"/>
      <c r="D1005" s="393"/>
      <c r="E1005" s="393"/>
      <c r="F1005" s="393"/>
      <c r="G1005" s="393"/>
      <c r="H1005" s="393"/>
      <c r="I1005" s="393"/>
      <c r="J1005" s="393"/>
      <c r="K1005" s="393"/>
      <c r="L1005" s="393"/>
      <c r="M1005" s="393"/>
    </row>
    <row r="1006" spans="2:15" s="13" customFormat="1" ht="15" customHeight="1" x14ac:dyDescent="0.2">
      <c r="B1006" s="150"/>
      <c r="C1006" s="150"/>
      <c r="D1006" s="150"/>
      <c r="E1006" s="150"/>
      <c r="F1006" s="150"/>
      <c r="G1006" s="150"/>
    </row>
    <row r="1007" spans="2:15" ht="24.95" customHeight="1" x14ac:dyDescent="0.2">
      <c r="B1007" s="390" t="s">
        <v>13</v>
      </c>
      <c r="C1007" s="390"/>
      <c r="D1007" s="390"/>
      <c r="E1007" s="390"/>
      <c r="F1007" s="390"/>
      <c r="G1007" s="390"/>
      <c r="H1007" s="390"/>
      <c r="I1007" s="38"/>
      <c r="J1007" s="38"/>
      <c r="K1007" s="38"/>
      <c r="L1007" s="38"/>
      <c r="M1007" s="13"/>
      <c r="N1007" s="13"/>
      <c r="O1007" s="13"/>
    </row>
    <row r="1008" spans="2:15" ht="24.95" customHeight="1" x14ac:dyDescent="0.2">
      <c r="B1008" s="130" t="s">
        <v>35</v>
      </c>
      <c r="C1008" s="389" t="s">
        <v>62</v>
      </c>
      <c r="D1008" s="389"/>
      <c r="E1008" s="389" t="s">
        <v>110</v>
      </c>
      <c r="F1008" s="389"/>
      <c r="G1008" s="389" t="s">
        <v>0</v>
      </c>
      <c r="H1008" s="389"/>
      <c r="I1008" s="38"/>
      <c r="J1008" s="38"/>
      <c r="K1008" s="38"/>
      <c r="L1008" s="38"/>
      <c r="M1008" s="13"/>
      <c r="N1008" s="13"/>
      <c r="O1008" s="13"/>
    </row>
    <row r="1009" spans="2:15" ht="24.95" customHeight="1" x14ac:dyDescent="0.2">
      <c r="B1009" s="280" t="s">
        <v>176</v>
      </c>
      <c r="C1009" s="391">
        <v>0</v>
      </c>
      <c r="D1009" s="391"/>
      <c r="E1009" s="391">
        <v>0</v>
      </c>
      <c r="F1009" s="391"/>
      <c r="G1009" s="374">
        <v>0</v>
      </c>
      <c r="H1009" s="376"/>
      <c r="I1009" s="38"/>
      <c r="J1009" s="38"/>
      <c r="K1009" s="38"/>
      <c r="L1009" s="38"/>
      <c r="M1009" s="13"/>
      <c r="N1009" s="13"/>
      <c r="O1009" s="13"/>
    </row>
    <row r="1010" spans="2:15" ht="24.95" customHeight="1" x14ac:dyDescent="0.2">
      <c r="B1010" s="280" t="s">
        <v>156</v>
      </c>
      <c r="C1010" s="377">
        <v>2373</v>
      </c>
      <c r="D1010" s="377"/>
      <c r="E1010" s="377">
        <v>176</v>
      </c>
      <c r="F1010" s="377"/>
      <c r="G1010" s="374">
        <v>2549</v>
      </c>
      <c r="H1010" s="376"/>
      <c r="I1010" s="38"/>
      <c r="J1010" s="38"/>
      <c r="K1010" s="38"/>
      <c r="L1010" s="38"/>
      <c r="M1010" s="13"/>
      <c r="N1010" s="13"/>
      <c r="O1010" s="13"/>
    </row>
    <row r="1011" spans="2:15" ht="24.95" customHeight="1" x14ac:dyDescent="0.2">
      <c r="B1011" s="111" t="s">
        <v>43</v>
      </c>
      <c r="C1011" s="380"/>
      <c r="D1011" s="380"/>
      <c r="E1011" s="380"/>
      <c r="F1011" s="380"/>
      <c r="G1011" s="380"/>
      <c r="H1011" s="380"/>
      <c r="I1011" s="38"/>
      <c r="J1011" s="38"/>
      <c r="K1011" s="38"/>
      <c r="L1011" s="38"/>
      <c r="M1011" s="13"/>
      <c r="N1011" s="13"/>
      <c r="O1011" s="13"/>
    </row>
    <row r="1012" spans="2:15" ht="24.95" customHeight="1" x14ac:dyDescent="0.2">
      <c r="B1012" s="37"/>
      <c r="C1012" s="38"/>
      <c r="D1012" s="38"/>
      <c r="E1012" s="38"/>
      <c r="F1012" s="57"/>
      <c r="G1012" s="37"/>
      <c r="H1012" s="37"/>
      <c r="I1012" s="38"/>
      <c r="J1012" s="38"/>
      <c r="K1012" s="38"/>
      <c r="L1012" s="38"/>
      <c r="M1012" s="13"/>
      <c r="N1012" s="13"/>
      <c r="O1012" s="13"/>
    </row>
    <row r="1013" spans="2:15" ht="24.95" customHeight="1" x14ac:dyDescent="0.2">
      <c r="B1013" s="37"/>
      <c r="C1013" s="38"/>
      <c r="D1013" s="38"/>
      <c r="E1013" s="38"/>
      <c r="F1013" s="57"/>
      <c r="G1013" s="37"/>
      <c r="H1013" s="37"/>
      <c r="I1013" s="38"/>
      <c r="J1013" s="38"/>
      <c r="K1013" s="38"/>
      <c r="L1013" s="38"/>
      <c r="M1013" s="13"/>
      <c r="N1013" s="13"/>
      <c r="O1013" s="13"/>
    </row>
    <row r="1014" spans="2:15" ht="24.95" customHeight="1" x14ac:dyDescent="0.2">
      <c r="B1014" s="37"/>
      <c r="C1014" s="38"/>
      <c r="D1014" s="38"/>
      <c r="E1014" s="38"/>
      <c r="F1014" s="57"/>
      <c r="G1014" s="37"/>
      <c r="H1014" s="37"/>
      <c r="I1014" s="38"/>
      <c r="J1014" s="38"/>
      <c r="K1014" s="38"/>
      <c r="L1014" s="38"/>
      <c r="M1014" s="13"/>
      <c r="N1014" s="13"/>
      <c r="O1014" s="13"/>
    </row>
    <row r="1015" spans="2:15" ht="24.95" customHeight="1" x14ac:dyDescent="0.2">
      <c r="B1015" s="37"/>
      <c r="C1015" s="38"/>
      <c r="D1015" s="38"/>
      <c r="E1015" s="38"/>
      <c r="F1015" s="57"/>
      <c r="G1015" s="37"/>
      <c r="H1015" s="37"/>
      <c r="I1015" s="38"/>
      <c r="J1015" s="38"/>
      <c r="K1015" s="38"/>
      <c r="L1015" s="38"/>
      <c r="M1015" s="13"/>
      <c r="N1015" s="13"/>
      <c r="O1015" s="13"/>
    </row>
    <row r="1016" spans="2:15" ht="24.95" customHeight="1" x14ac:dyDescent="0.2">
      <c r="B1016" s="37"/>
      <c r="C1016" s="38"/>
      <c r="D1016" s="38"/>
      <c r="E1016" s="38"/>
      <c r="F1016" s="57"/>
      <c r="G1016" s="37"/>
      <c r="H1016" s="37"/>
      <c r="I1016" s="38"/>
      <c r="J1016" s="38"/>
      <c r="K1016" s="38"/>
      <c r="L1016" s="38"/>
      <c r="M1016" s="13"/>
      <c r="N1016" s="13"/>
      <c r="O1016" s="13"/>
    </row>
    <row r="1017" spans="2:15" ht="24.95" customHeight="1" x14ac:dyDescent="0.2">
      <c r="B1017" s="37"/>
      <c r="C1017" s="38"/>
      <c r="D1017" s="38"/>
      <c r="E1017" s="38"/>
      <c r="F1017" s="57"/>
      <c r="G1017" s="37"/>
      <c r="H1017" s="37"/>
      <c r="I1017" s="38"/>
      <c r="J1017" s="38"/>
      <c r="K1017" s="38"/>
      <c r="L1017" s="38"/>
      <c r="M1017" s="13"/>
      <c r="N1017" s="13"/>
      <c r="O1017" s="13"/>
    </row>
    <row r="1018" spans="2:15" ht="24.95" customHeight="1" x14ac:dyDescent="0.2">
      <c r="B1018" s="37"/>
      <c r="C1018" s="38"/>
      <c r="D1018" s="38"/>
      <c r="E1018" s="38"/>
      <c r="F1018" s="57"/>
      <c r="G1018" s="37"/>
      <c r="H1018" s="37"/>
      <c r="I1018" s="38"/>
      <c r="J1018" s="38"/>
      <c r="K1018" s="38"/>
      <c r="L1018" s="38"/>
      <c r="M1018" s="13"/>
      <c r="N1018" s="13"/>
      <c r="O1018" s="13"/>
    </row>
    <row r="1019" spans="2:15" ht="24.95" customHeight="1" x14ac:dyDescent="0.2">
      <c r="B1019" s="397"/>
      <c r="C1019" s="397"/>
      <c r="D1019" s="397"/>
      <c r="E1019" s="397"/>
      <c r="F1019" s="397"/>
      <c r="G1019" s="397"/>
      <c r="H1019" s="397"/>
      <c r="I1019" s="397"/>
      <c r="J1019" s="397"/>
      <c r="K1019" s="397"/>
      <c r="L1019" s="397"/>
      <c r="M1019" s="58"/>
      <c r="N1019" s="58"/>
      <c r="O1019" s="58"/>
    </row>
    <row r="1020" spans="2:15" ht="24.95" customHeight="1" x14ac:dyDescent="0.2">
      <c r="B1020" s="58"/>
      <c r="C1020" s="58"/>
      <c r="D1020" s="58"/>
      <c r="E1020" s="58"/>
      <c r="F1020" s="58"/>
      <c r="G1020" s="58"/>
      <c r="H1020" s="58"/>
      <c r="I1020" s="58"/>
      <c r="J1020" s="58"/>
      <c r="K1020" s="58"/>
      <c r="L1020" s="58"/>
      <c r="M1020" s="58"/>
      <c r="N1020" s="58"/>
      <c r="O1020" s="58"/>
    </row>
    <row r="1021" spans="2:15" ht="24.95" customHeight="1" x14ac:dyDescent="0.2">
      <c r="B1021" s="58"/>
      <c r="C1021" s="58"/>
      <c r="D1021" s="58"/>
      <c r="E1021" s="58"/>
      <c r="F1021" s="58"/>
      <c r="G1021" s="58"/>
      <c r="H1021" s="58"/>
      <c r="I1021" s="58"/>
      <c r="J1021" s="58"/>
      <c r="K1021" s="58"/>
      <c r="L1021" s="58"/>
      <c r="M1021" s="58"/>
      <c r="N1021" s="58"/>
      <c r="O1021" s="58"/>
    </row>
    <row r="1022" spans="2:15" ht="24.95" customHeight="1" x14ac:dyDescent="0.2">
      <c r="B1022" s="58"/>
      <c r="C1022" s="58"/>
      <c r="D1022" s="58"/>
      <c r="E1022" s="58"/>
      <c r="F1022" s="58"/>
      <c r="G1022" s="58"/>
      <c r="H1022" s="58"/>
      <c r="I1022" s="58"/>
      <c r="J1022" s="58"/>
      <c r="K1022" s="58"/>
      <c r="L1022" s="58"/>
      <c r="M1022" s="58"/>
      <c r="N1022" s="58"/>
      <c r="O1022" s="58"/>
    </row>
    <row r="1023" spans="2:15" ht="24.95" customHeight="1" x14ac:dyDescent="0.2">
      <c r="B1023" s="58"/>
      <c r="C1023" s="58"/>
      <c r="D1023" s="58"/>
      <c r="E1023" s="58"/>
      <c r="F1023" s="58"/>
      <c r="G1023" s="58"/>
      <c r="H1023" s="58"/>
      <c r="I1023" s="58"/>
      <c r="J1023" s="58"/>
      <c r="K1023" s="58"/>
      <c r="L1023" s="58"/>
      <c r="M1023" s="58"/>
      <c r="N1023" s="58"/>
      <c r="O1023" s="22"/>
    </row>
    <row r="1024" spans="2:15" ht="24.95" customHeight="1" x14ac:dyDescent="0.2">
      <c r="B1024" s="382" t="s">
        <v>15</v>
      </c>
      <c r="C1024" s="382"/>
      <c r="D1024" s="382"/>
      <c r="E1024" s="382"/>
      <c r="F1024" s="382"/>
      <c r="G1024" s="382"/>
      <c r="H1024" s="382"/>
      <c r="I1024" s="382"/>
      <c r="J1024" s="382"/>
    </row>
    <row r="1025" spans="2:15" ht="24.95" customHeight="1" x14ac:dyDescent="0.2">
      <c r="B1025" s="139" t="s">
        <v>35</v>
      </c>
      <c r="C1025" s="381" t="s">
        <v>112</v>
      </c>
      <c r="D1025" s="381"/>
      <c r="E1025" s="381" t="s">
        <v>111</v>
      </c>
      <c r="F1025" s="381"/>
      <c r="G1025" s="381" t="s">
        <v>42</v>
      </c>
      <c r="H1025" s="381"/>
      <c r="I1025" s="381" t="s">
        <v>18</v>
      </c>
      <c r="J1025" s="381"/>
      <c r="L1025" s="39"/>
    </row>
    <row r="1026" spans="2:15" ht="24.95" customHeight="1" x14ac:dyDescent="0.2">
      <c r="B1026" s="281" t="s">
        <v>176</v>
      </c>
      <c r="C1026" s="391">
        <v>0</v>
      </c>
      <c r="D1026" s="391"/>
      <c r="E1026" s="391">
        <v>0</v>
      </c>
      <c r="F1026" s="391"/>
      <c r="G1026" s="374">
        <v>0</v>
      </c>
      <c r="H1026" s="374"/>
      <c r="I1026" s="388">
        <v>0</v>
      </c>
      <c r="J1026" s="388"/>
    </row>
    <row r="1027" spans="2:15" ht="24.95" customHeight="1" x14ac:dyDescent="0.2">
      <c r="B1027" s="281" t="s">
        <v>156</v>
      </c>
      <c r="C1027" s="377">
        <v>6239</v>
      </c>
      <c r="D1027" s="377"/>
      <c r="E1027" s="377">
        <v>261</v>
      </c>
      <c r="F1027" s="377"/>
      <c r="G1027" s="374">
        <v>6500</v>
      </c>
      <c r="H1027" s="374"/>
      <c r="I1027" s="378">
        <v>2.5937025799999999E-2</v>
      </c>
      <c r="J1027" s="378"/>
    </row>
    <row r="1028" spans="2:15" ht="24.95" customHeight="1" x14ac:dyDescent="0.2">
      <c r="B1028" s="103" t="s">
        <v>43</v>
      </c>
      <c r="C1028" s="383"/>
      <c r="D1028" s="383"/>
      <c r="E1028" s="383"/>
      <c r="F1028" s="383"/>
      <c r="G1028" s="383"/>
      <c r="H1028" s="383"/>
      <c r="I1028" s="383"/>
      <c r="J1028" s="383"/>
    </row>
    <row r="1029" spans="2:15" ht="24.95" customHeight="1" x14ac:dyDescent="0.2">
      <c r="B1029" s="58"/>
      <c r="C1029" s="58"/>
      <c r="D1029" s="58"/>
      <c r="E1029" s="58"/>
      <c r="F1029" s="58"/>
      <c r="G1029" s="58"/>
      <c r="H1029" s="58"/>
      <c r="I1029" s="58"/>
      <c r="J1029" s="58"/>
      <c r="K1029" s="58"/>
      <c r="L1029" s="58"/>
      <c r="M1029" s="58"/>
      <c r="N1029" s="58"/>
      <c r="O1029" s="58"/>
    </row>
    <row r="1030" spans="2:15" ht="24.95" customHeight="1" x14ac:dyDescent="0.2">
      <c r="B1030" s="58"/>
      <c r="C1030" s="58"/>
      <c r="D1030" s="58"/>
      <c r="E1030" s="58"/>
      <c r="F1030" s="58"/>
      <c r="G1030" s="58"/>
      <c r="H1030" s="58"/>
      <c r="I1030" s="58"/>
      <c r="J1030" s="58"/>
      <c r="K1030" s="58"/>
      <c r="L1030" s="58"/>
      <c r="M1030" s="58"/>
      <c r="N1030" s="58"/>
      <c r="O1030" s="58"/>
    </row>
    <row r="1031" spans="2:15" ht="24.95" customHeight="1" x14ac:dyDescent="0.2">
      <c r="B1031" s="58"/>
      <c r="C1031" s="58"/>
      <c r="D1031" s="58"/>
      <c r="E1031" s="58"/>
      <c r="F1031" s="58"/>
      <c r="G1031" s="58"/>
      <c r="H1031" s="58"/>
      <c r="I1031" s="58"/>
      <c r="J1031" s="58"/>
      <c r="K1031" s="58"/>
      <c r="L1031" s="58"/>
      <c r="M1031" s="58"/>
      <c r="N1031" s="58"/>
      <c r="O1031" s="58"/>
    </row>
    <row r="1032" spans="2:15" ht="24.95" customHeight="1" x14ac:dyDescent="0.2">
      <c r="B1032" s="58"/>
      <c r="C1032" s="58"/>
      <c r="D1032" s="58"/>
      <c r="E1032" s="58"/>
      <c r="F1032" s="58"/>
      <c r="G1032" s="58"/>
      <c r="H1032" s="58"/>
      <c r="I1032" s="58"/>
      <c r="J1032" s="58"/>
      <c r="K1032" s="58"/>
      <c r="L1032" s="58"/>
      <c r="M1032" s="58"/>
      <c r="N1032" s="58"/>
      <c r="O1032" s="58"/>
    </row>
    <row r="1033" spans="2:15" ht="24.95" customHeight="1" x14ac:dyDescent="0.2">
      <c r="B1033" s="58"/>
      <c r="C1033" s="58"/>
      <c r="D1033" s="58"/>
      <c r="E1033" s="58"/>
      <c r="F1033" s="58"/>
      <c r="G1033" s="58"/>
      <c r="H1033" s="58"/>
      <c r="I1033" s="58"/>
      <c r="J1033" s="58"/>
      <c r="K1033" s="58"/>
      <c r="L1033" s="58"/>
      <c r="M1033" s="58"/>
      <c r="N1033" s="58"/>
      <c r="O1033" s="58"/>
    </row>
    <row r="1034" spans="2:15" ht="24.95" customHeight="1" x14ac:dyDescent="0.2">
      <c r="B1034" s="58"/>
      <c r="C1034" s="58"/>
      <c r="D1034" s="58"/>
      <c r="E1034" s="58"/>
      <c r="F1034" s="58"/>
      <c r="G1034" s="58"/>
      <c r="H1034" s="58"/>
      <c r="I1034" s="58"/>
      <c r="J1034" s="58"/>
      <c r="K1034" s="58"/>
      <c r="L1034" s="58"/>
      <c r="M1034" s="58"/>
      <c r="N1034" s="58"/>
      <c r="O1034" s="58"/>
    </row>
    <row r="1035" spans="2:15" ht="24.95" customHeight="1" x14ac:dyDescent="0.2">
      <c r="B1035" s="58"/>
      <c r="C1035" s="58"/>
      <c r="D1035" s="58"/>
      <c r="E1035" s="58"/>
      <c r="F1035" s="58"/>
      <c r="G1035" s="58"/>
      <c r="H1035" s="58"/>
      <c r="I1035" s="58"/>
      <c r="J1035" s="58"/>
      <c r="K1035" s="58"/>
      <c r="L1035" s="58"/>
      <c r="M1035" s="58"/>
      <c r="N1035" s="58"/>
      <c r="O1035" s="58"/>
    </row>
    <row r="1036" spans="2:15" ht="24.95" customHeight="1" x14ac:dyDescent="0.2">
      <c r="B1036" s="58"/>
      <c r="C1036" s="58"/>
      <c r="D1036" s="58"/>
      <c r="E1036" s="58"/>
      <c r="F1036" s="58"/>
      <c r="G1036" s="58"/>
      <c r="H1036" s="58"/>
      <c r="I1036" s="58"/>
      <c r="J1036" s="58"/>
      <c r="K1036" s="58"/>
      <c r="L1036" s="58"/>
      <c r="M1036" s="58"/>
      <c r="N1036" s="58"/>
      <c r="O1036" s="58"/>
    </row>
    <row r="1037" spans="2:15" ht="24.95" customHeight="1" x14ac:dyDescent="0.2">
      <c r="B1037" s="58"/>
      <c r="C1037" s="58"/>
      <c r="D1037" s="58"/>
      <c r="E1037" s="58"/>
      <c r="F1037" s="58"/>
      <c r="G1037" s="58"/>
      <c r="H1037" s="58"/>
      <c r="I1037" s="58"/>
      <c r="J1037" s="58"/>
      <c r="K1037" s="58"/>
      <c r="L1037" s="58"/>
      <c r="M1037" s="58"/>
      <c r="N1037" s="58"/>
      <c r="O1037" s="58"/>
    </row>
    <row r="1038" spans="2:15" ht="24.95" customHeight="1" x14ac:dyDescent="0.2">
      <c r="B1038" s="58"/>
      <c r="C1038" s="58"/>
      <c r="D1038" s="58"/>
      <c r="E1038" s="58"/>
      <c r="F1038" s="58"/>
      <c r="G1038" s="58"/>
      <c r="H1038" s="58"/>
      <c r="I1038" s="58"/>
      <c r="J1038" s="58"/>
      <c r="K1038" s="58"/>
      <c r="L1038" s="58"/>
      <c r="M1038" s="58"/>
      <c r="N1038" s="58"/>
    </row>
    <row r="1039" spans="2:15" ht="24.95" customHeight="1" x14ac:dyDescent="0.2">
      <c r="B1039" s="58"/>
      <c r="C1039" s="58"/>
      <c r="D1039" s="58"/>
      <c r="E1039" s="58"/>
      <c r="F1039" s="58"/>
      <c r="G1039" s="58"/>
      <c r="H1039" s="58"/>
      <c r="I1039" s="58"/>
      <c r="J1039" s="58"/>
      <c r="K1039" s="58"/>
      <c r="L1039" s="58"/>
      <c r="M1039" s="58"/>
      <c r="N1039" s="58"/>
    </row>
    <row r="1040" spans="2:15" ht="24.95" customHeight="1" x14ac:dyDescent="0.2">
      <c r="B1040" s="58"/>
      <c r="C1040" s="58"/>
      <c r="D1040" s="58"/>
      <c r="E1040" s="58"/>
      <c r="F1040" s="58"/>
      <c r="G1040" s="58"/>
      <c r="H1040" s="58"/>
      <c r="I1040" s="58"/>
      <c r="J1040" s="58"/>
      <c r="K1040" s="58"/>
      <c r="L1040" s="58"/>
      <c r="M1040" s="58"/>
      <c r="N1040" s="58"/>
      <c r="O1040" s="22"/>
    </row>
    <row r="1041" spans="2:15" ht="24.95" customHeight="1" x14ac:dyDescent="0.2">
      <c r="B1041" s="58"/>
      <c r="C1041" s="58"/>
      <c r="D1041" s="58"/>
      <c r="E1041" s="58"/>
      <c r="F1041" s="58"/>
      <c r="G1041" s="58"/>
      <c r="H1041" s="58"/>
      <c r="I1041" s="58"/>
      <c r="J1041" s="58"/>
      <c r="K1041" s="58"/>
      <c r="M1041" s="22">
        <v>12</v>
      </c>
      <c r="N1041" s="58"/>
    </row>
    <row r="1042" spans="2:15" ht="25.5" customHeight="1" x14ac:dyDescent="0.2">
      <c r="B1042" s="413" t="s">
        <v>168</v>
      </c>
      <c r="C1042" s="413"/>
      <c r="D1042" s="413"/>
      <c r="E1042" s="413"/>
      <c r="F1042" s="413"/>
      <c r="G1042" s="413"/>
      <c r="H1042" s="413"/>
      <c r="I1042" s="413"/>
      <c r="J1042" s="413"/>
      <c r="K1042" s="413"/>
      <c r="L1042" s="413"/>
      <c r="M1042" s="413"/>
    </row>
    <row r="1043" spans="2:15" ht="15" customHeight="1" x14ac:dyDescent="0.2">
      <c r="B1043" s="56"/>
      <c r="C1043" s="56"/>
      <c r="D1043" s="56"/>
      <c r="E1043" s="56"/>
      <c r="F1043" s="56"/>
      <c r="G1043" s="56"/>
    </row>
    <row r="1044" spans="2:15" ht="24.95" customHeight="1" x14ac:dyDescent="0.2">
      <c r="B1044" s="390" t="s">
        <v>13</v>
      </c>
      <c r="C1044" s="390"/>
      <c r="D1044" s="390"/>
      <c r="E1044" s="390"/>
      <c r="F1044" s="390"/>
      <c r="G1044" s="390"/>
      <c r="H1044" s="390"/>
      <c r="I1044" s="38"/>
      <c r="J1044" s="38"/>
      <c r="K1044" s="38"/>
      <c r="L1044" s="38"/>
      <c r="M1044" s="13"/>
      <c r="N1044" s="13"/>
      <c r="O1044" s="13"/>
    </row>
    <row r="1045" spans="2:15" ht="24.95" customHeight="1" x14ac:dyDescent="0.2">
      <c r="B1045" s="130" t="s">
        <v>35</v>
      </c>
      <c r="C1045" s="389" t="s">
        <v>62</v>
      </c>
      <c r="D1045" s="389"/>
      <c r="E1045" s="389" t="s">
        <v>110</v>
      </c>
      <c r="F1045" s="389"/>
      <c r="G1045" s="389" t="s">
        <v>0</v>
      </c>
      <c r="H1045" s="389"/>
      <c r="I1045" s="38"/>
      <c r="J1045" s="38"/>
      <c r="K1045" s="38"/>
      <c r="L1045" s="38"/>
      <c r="M1045" s="13"/>
      <c r="N1045" s="13"/>
      <c r="O1045" s="13"/>
    </row>
    <row r="1046" spans="2:15" ht="24.95" customHeight="1" x14ac:dyDescent="0.2">
      <c r="B1046" s="282" t="s">
        <v>159</v>
      </c>
      <c r="C1046" s="391">
        <v>5082</v>
      </c>
      <c r="D1046" s="391"/>
      <c r="E1046" s="391">
        <v>8800</v>
      </c>
      <c r="F1046" s="391"/>
      <c r="G1046" s="374">
        <v>13882</v>
      </c>
      <c r="H1046" s="376"/>
      <c r="I1046" s="38"/>
      <c r="J1046" s="38"/>
      <c r="K1046" s="38"/>
      <c r="L1046" s="38"/>
      <c r="M1046" s="13"/>
      <c r="N1046" s="13"/>
      <c r="O1046" s="13"/>
    </row>
    <row r="1047" spans="2:15" ht="24.95" customHeight="1" x14ac:dyDescent="0.2">
      <c r="B1047" s="282" t="s">
        <v>160</v>
      </c>
      <c r="C1047" s="377">
        <v>4385</v>
      </c>
      <c r="D1047" s="377"/>
      <c r="E1047" s="377">
        <v>546</v>
      </c>
      <c r="F1047" s="377"/>
      <c r="G1047" s="374">
        <v>4931</v>
      </c>
      <c r="H1047" s="376"/>
      <c r="I1047" s="38"/>
      <c r="J1047" s="38"/>
      <c r="K1047" s="38"/>
      <c r="L1047" s="38"/>
      <c r="M1047" s="13"/>
      <c r="N1047" s="13"/>
      <c r="O1047" s="13"/>
    </row>
    <row r="1048" spans="2:15" ht="24.95" customHeight="1" x14ac:dyDescent="0.2">
      <c r="B1048" s="111" t="s">
        <v>43</v>
      </c>
      <c r="C1048" s="380">
        <f>(C1047-C1046)/C1046</f>
        <v>-0.13715072805981898</v>
      </c>
      <c r="D1048" s="380"/>
      <c r="E1048" s="380">
        <f>(E1047-E1046)/E1046</f>
        <v>-0.93795454545454549</v>
      </c>
      <c r="F1048" s="380"/>
      <c r="G1048" s="380">
        <f>(G1047-G1046)/G1046</f>
        <v>-0.64479181674110364</v>
      </c>
      <c r="H1048" s="380"/>
      <c r="I1048" s="38"/>
      <c r="J1048" s="38"/>
      <c r="K1048" s="38"/>
      <c r="L1048" s="38"/>
      <c r="M1048" s="13"/>
      <c r="N1048" s="13"/>
      <c r="O1048" s="13"/>
    </row>
    <row r="1049" spans="2:15" ht="24.95" customHeight="1" x14ac:dyDescent="0.2">
      <c r="B1049" s="37"/>
      <c r="C1049" s="38"/>
      <c r="D1049" s="38"/>
      <c r="E1049" s="38"/>
      <c r="F1049" s="57"/>
      <c r="G1049" s="37"/>
      <c r="H1049" s="37"/>
      <c r="I1049" s="38"/>
      <c r="J1049" s="38"/>
      <c r="K1049" s="38"/>
      <c r="L1049" s="38"/>
      <c r="M1049" s="13"/>
      <c r="N1049" s="13"/>
      <c r="O1049" s="13"/>
    </row>
    <row r="1050" spans="2:15" ht="24.95" customHeight="1" x14ac:dyDescent="0.2">
      <c r="B1050" s="37"/>
      <c r="C1050" s="38"/>
      <c r="D1050" s="38"/>
      <c r="E1050" s="38"/>
      <c r="F1050" s="57"/>
      <c r="G1050" s="37"/>
      <c r="H1050" s="37"/>
      <c r="I1050" s="38"/>
      <c r="J1050" s="38"/>
      <c r="K1050" s="38"/>
      <c r="L1050" s="38"/>
      <c r="M1050" s="13"/>
      <c r="N1050" s="13"/>
      <c r="O1050" s="13"/>
    </row>
    <row r="1051" spans="2:15" ht="24.95" customHeight="1" x14ac:dyDescent="0.2">
      <c r="B1051" s="37"/>
      <c r="C1051" s="38"/>
      <c r="D1051" s="38"/>
      <c r="E1051" s="38"/>
      <c r="F1051" s="57"/>
      <c r="G1051" s="37"/>
      <c r="H1051" s="37"/>
      <c r="I1051" s="38"/>
      <c r="J1051" s="38"/>
      <c r="K1051" s="38"/>
      <c r="L1051" s="38"/>
      <c r="M1051" s="13"/>
      <c r="N1051" s="13"/>
      <c r="O1051" s="13"/>
    </row>
    <row r="1052" spans="2:15" ht="24.95" customHeight="1" x14ac:dyDescent="0.2">
      <c r="B1052" s="37"/>
      <c r="C1052" s="38"/>
      <c r="D1052" s="38"/>
      <c r="E1052" s="38"/>
      <c r="F1052" s="57"/>
      <c r="G1052" s="37"/>
      <c r="H1052" s="37"/>
      <c r="I1052" s="38"/>
      <c r="J1052" s="38"/>
      <c r="K1052" s="38"/>
      <c r="L1052" s="38"/>
      <c r="M1052" s="13"/>
      <c r="N1052" s="13"/>
      <c r="O1052" s="13"/>
    </row>
    <row r="1053" spans="2:15" ht="24.95" customHeight="1" x14ac:dyDescent="0.2">
      <c r="B1053" s="37"/>
      <c r="C1053" s="38"/>
      <c r="D1053" s="38"/>
      <c r="E1053" s="38"/>
      <c r="F1053" s="57"/>
      <c r="G1053" s="37"/>
      <c r="H1053" s="37"/>
      <c r="I1053" s="38"/>
      <c r="J1053" s="38"/>
      <c r="K1053" s="38"/>
      <c r="L1053" s="38"/>
      <c r="M1053" s="13"/>
      <c r="N1053" s="13"/>
      <c r="O1053" s="13"/>
    </row>
    <row r="1054" spans="2:15" ht="24.95" customHeight="1" x14ac:dyDescent="0.2">
      <c r="B1054" s="37"/>
      <c r="C1054" s="38"/>
      <c r="D1054" s="38"/>
      <c r="E1054" s="38"/>
      <c r="F1054" s="57"/>
      <c r="G1054" s="37"/>
      <c r="H1054" s="37"/>
      <c r="I1054" s="38"/>
      <c r="J1054" s="38"/>
      <c r="K1054" s="38"/>
      <c r="L1054" s="38"/>
      <c r="M1054" s="13"/>
      <c r="N1054" s="13"/>
      <c r="O1054" s="13"/>
    </row>
    <row r="1055" spans="2:15" ht="24.95" customHeight="1" x14ac:dyDescent="0.2">
      <c r="B1055" s="37"/>
      <c r="C1055" s="38"/>
      <c r="D1055" s="38"/>
      <c r="E1055" s="38"/>
      <c r="F1055" s="57"/>
      <c r="G1055" s="37"/>
      <c r="H1055" s="37"/>
      <c r="I1055" s="38"/>
      <c r="J1055" s="38"/>
      <c r="K1055" s="38"/>
      <c r="L1055" s="38"/>
      <c r="M1055" s="13"/>
      <c r="N1055" s="13"/>
      <c r="O1055" s="13"/>
    </row>
    <row r="1056" spans="2:15" ht="24.95" customHeight="1" x14ac:dyDescent="0.2">
      <c r="B1056" s="149"/>
      <c r="C1056" s="149"/>
      <c r="D1056" s="149"/>
      <c r="E1056" s="149"/>
      <c r="F1056" s="149"/>
      <c r="G1056" s="149"/>
      <c r="H1056" s="149"/>
      <c r="I1056" s="149"/>
      <c r="J1056" s="149"/>
      <c r="K1056" s="149"/>
      <c r="L1056" s="149"/>
      <c r="M1056" s="58"/>
      <c r="N1056" s="58"/>
      <c r="O1056" s="58"/>
    </row>
    <row r="1057" spans="2:15" ht="24.95" customHeight="1" x14ac:dyDescent="0.2">
      <c r="B1057" s="58"/>
      <c r="C1057" s="58"/>
      <c r="D1057" s="58"/>
      <c r="E1057" s="58"/>
      <c r="F1057" s="58"/>
      <c r="G1057" s="58"/>
      <c r="H1057" s="58"/>
      <c r="I1057" s="58"/>
      <c r="J1057" s="58"/>
      <c r="K1057" s="58"/>
      <c r="L1057" s="58"/>
      <c r="M1057" s="58"/>
      <c r="N1057" s="58"/>
      <c r="O1057" s="58"/>
    </row>
    <row r="1058" spans="2:15" ht="24.95" customHeight="1" x14ac:dyDescent="0.2">
      <c r="B1058" s="58"/>
      <c r="C1058" s="58"/>
      <c r="D1058" s="58"/>
      <c r="E1058" s="58"/>
      <c r="F1058" s="58"/>
      <c r="G1058" s="58"/>
      <c r="H1058" s="58"/>
      <c r="I1058" s="58"/>
      <c r="J1058" s="58"/>
      <c r="K1058" s="58"/>
      <c r="L1058" s="58"/>
      <c r="M1058" s="58"/>
      <c r="N1058" s="58"/>
      <c r="O1058" s="58"/>
    </row>
    <row r="1059" spans="2:15" ht="24.95" customHeight="1" x14ac:dyDescent="0.2">
      <c r="B1059" s="58"/>
      <c r="C1059" s="58"/>
      <c r="D1059" s="58"/>
      <c r="E1059" s="58"/>
      <c r="F1059" s="58"/>
      <c r="G1059" s="58"/>
      <c r="H1059" s="58"/>
      <c r="I1059" s="58"/>
      <c r="J1059" s="58"/>
      <c r="K1059" s="58"/>
      <c r="L1059" s="58"/>
      <c r="M1059" s="58"/>
      <c r="N1059" s="58"/>
      <c r="O1059" s="58"/>
    </row>
    <row r="1060" spans="2:15" ht="24.95" customHeight="1" x14ac:dyDescent="0.2">
      <c r="B1060" s="58"/>
      <c r="C1060" s="58"/>
      <c r="D1060" s="58"/>
      <c r="E1060" s="58"/>
      <c r="F1060" s="58"/>
      <c r="G1060" s="58"/>
      <c r="H1060" s="58"/>
      <c r="I1060" s="58"/>
      <c r="J1060" s="58"/>
      <c r="K1060" s="58"/>
      <c r="L1060" s="58"/>
      <c r="M1060" s="58"/>
      <c r="N1060" s="58"/>
      <c r="O1060" s="58"/>
    </row>
    <row r="1061" spans="2:15" ht="24.95" customHeight="1" x14ac:dyDescent="0.2">
      <c r="B1061" s="58"/>
      <c r="C1061" s="58"/>
      <c r="D1061" s="58"/>
      <c r="E1061" s="58"/>
      <c r="F1061" s="58"/>
      <c r="G1061" s="58"/>
      <c r="H1061" s="58"/>
      <c r="I1061" s="58"/>
      <c r="J1061" s="58"/>
      <c r="K1061" s="58"/>
      <c r="L1061" s="58"/>
      <c r="M1061" s="58"/>
      <c r="N1061" s="58"/>
      <c r="O1061" s="58"/>
    </row>
    <row r="1062" spans="2:15" ht="24.95" customHeight="1" x14ac:dyDescent="0.2">
      <c r="B1062" s="58"/>
      <c r="C1062" s="58"/>
      <c r="D1062" s="58"/>
      <c r="E1062" s="58"/>
      <c r="F1062" s="58"/>
      <c r="G1062" s="58"/>
      <c r="H1062" s="58"/>
      <c r="I1062" s="58"/>
      <c r="J1062" s="58"/>
      <c r="K1062" s="58"/>
      <c r="L1062" s="58"/>
      <c r="M1062" s="58"/>
      <c r="N1062" s="58"/>
      <c r="O1062" s="58"/>
    </row>
    <row r="1063" spans="2:15" ht="24.95" customHeight="1" x14ac:dyDescent="0.2">
      <c r="B1063" s="58"/>
      <c r="C1063" s="58"/>
      <c r="D1063" s="58"/>
      <c r="E1063" s="58"/>
      <c r="F1063" s="58"/>
      <c r="G1063" s="58"/>
      <c r="H1063" s="58"/>
      <c r="I1063" s="58"/>
      <c r="J1063" s="58"/>
      <c r="K1063" s="58"/>
      <c r="L1063" s="58"/>
      <c r="M1063" s="58"/>
      <c r="N1063" s="58"/>
      <c r="O1063" s="58"/>
    </row>
    <row r="1064" spans="2:15" ht="24.95" customHeight="1" x14ac:dyDescent="0.2">
      <c r="B1064" s="58"/>
      <c r="C1064" s="58"/>
      <c r="D1064" s="58"/>
      <c r="E1064" s="58"/>
      <c r="F1064" s="58"/>
      <c r="G1064" s="58"/>
      <c r="H1064" s="58"/>
      <c r="I1064" s="58"/>
      <c r="J1064" s="58"/>
      <c r="K1064" s="58"/>
      <c r="L1064" s="58"/>
      <c r="M1064" s="58"/>
      <c r="N1064" s="58"/>
      <c r="O1064" s="58"/>
    </row>
    <row r="1065" spans="2:15" ht="24.95" customHeight="1" x14ac:dyDescent="0.2">
      <c r="B1065" s="58"/>
      <c r="C1065" s="58"/>
      <c r="D1065" s="58"/>
      <c r="E1065" s="58"/>
      <c r="F1065" s="58"/>
      <c r="G1065" s="58"/>
      <c r="H1065" s="58"/>
      <c r="I1065" s="58"/>
      <c r="J1065" s="58"/>
      <c r="K1065" s="58"/>
      <c r="L1065" s="58"/>
      <c r="M1065" s="58"/>
      <c r="N1065" s="58"/>
      <c r="O1065" s="58"/>
    </row>
    <row r="1066" spans="2:15" ht="24.95" customHeight="1" x14ac:dyDescent="0.2">
      <c r="B1066" s="58"/>
      <c r="C1066" s="58"/>
      <c r="D1066" s="58"/>
      <c r="E1066" s="58"/>
      <c r="F1066" s="58"/>
      <c r="G1066" s="58"/>
      <c r="H1066" s="58"/>
      <c r="I1066" s="58"/>
      <c r="J1066" s="58"/>
      <c r="K1066" s="58"/>
      <c r="L1066" s="58"/>
      <c r="M1066" s="58"/>
      <c r="N1066" s="58"/>
      <c r="O1066" s="58"/>
    </row>
    <row r="1067" spans="2:15" ht="24.95" customHeight="1" x14ac:dyDescent="0.2">
      <c r="B1067" s="58"/>
      <c r="C1067" s="58"/>
      <c r="D1067" s="58"/>
      <c r="E1067" s="58"/>
      <c r="F1067" s="58"/>
      <c r="G1067" s="58"/>
      <c r="H1067" s="58"/>
      <c r="I1067" s="58"/>
      <c r="J1067" s="58"/>
      <c r="K1067" s="58"/>
      <c r="L1067" s="58"/>
      <c r="M1067" s="58"/>
      <c r="N1067" s="58"/>
      <c r="O1067" s="58"/>
    </row>
    <row r="1068" spans="2:15" ht="24.95" customHeight="1" x14ac:dyDescent="0.2">
      <c r="B1068" s="58"/>
      <c r="C1068" s="58"/>
      <c r="D1068" s="58"/>
      <c r="E1068" s="58"/>
      <c r="F1068" s="58"/>
      <c r="G1068" s="58"/>
      <c r="H1068" s="58"/>
      <c r="I1068" s="58"/>
      <c r="J1068" s="58"/>
      <c r="K1068" s="58"/>
      <c r="L1068" s="58"/>
      <c r="M1068" s="58"/>
      <c r="N1068" s="58"/>
      <c r="O1068" s="58"/>
    </row>
    <row r="1069" spans="2:15" ht="24.95" customHeight="1" x14ac:dyDescent="0.2">
      <c r="B1069" s="58"/>
      <c r="C1069" s="58"/>
      <c r="D1069" s="58"/>
      <c r="E1069" s="58"/>
      <c r="F1069" s="58"/>
      <c r="G1069" s="58"/>
      <c r="H1069" s="58"/>
      <c r="I1069" s="58"/>
      <c r="J1069" s="58"/>
      <c r="K1069" s="58"/>
      <c r="L1069" s="58"/>
      <c r="M1069" s="58"/>
      <c r="N1069" s="58"/>
      <c r="O1069" s="58"/>
    </row>
    <row r="1070" spans="2:15" ht="24.95" customHeight="1" x14ac:dyDescent="0.2">
      <c r="B1070" s="382" t="s">
        <v>15</v>
      </c>
      <c r="C1070" s="382"/>
      <c r="D1070" s="382"/>
      <c r="E1070" s="382"/>
      <c r="F1070" s="382"/>
      <c r="G1070" s="382"/>
      <c r="H1070" s="382"/>
      <c r="I1070" s="382"/>
      <c r="J1070" s="382"/>
    </row>
    <row r="1071" spans="2:15" ht="24.95" customHeight="1" x14ac:dyDescent="0.2">
      <c r="B1071" s="139" t="s">
        <v>35</v>
      </c>
      <c r="C1071" s="381" t="s">
        <v>112</v>
      </c>
      <c r="D1071" s="381"/>
      <c r="E1071" s="381" t="s">
        <v>111</v>
      </c>
      <c r="F1071" s="381"/>
      <c r="G1071" s="381" t="s">
        <v>42</v>
      </c>
      <c r="H1071" s="381"/>
      <c r="I1071" s="381" t="s">
        <v>18</v>
      </c>
      <c r="J1071" s="381"/>
      <c r="L1071" s="39"/>
    </row>
    <row r="1072" spans="2:15" ht="24.95" customHeight="1" x14ac:dyDescent="0.2">
      <c r="B1072" s="283" t="s">
        <v>159</v>
      </c>
      <c r="C1072" s="391">
        <v>9060</v>
      </c>
      <c r="D1072" s="391"/>
      <c r="E1072" s="391">
        <v>11592</v>
      </c>
      <c r="F1072" s="391"/>
      <c r="G1072" s="374">
        <v>20652</v>
      </c>
      <c r="H1072" s="374"/>
      <c r="I1072" s="388">
        <v>2.5029974925127998E-2</v>
      </c>
      <c r="J1072" s="388"/>
    </row>
    <row r="1073" spans="2:15" ht="24.95" customHeight="1" x14ac:dyDescent="0.2">
      <c r="B1073" s="283" t="s">
        <v>160</v>
      </c>
      <c r="C1073" s="377">
        <v>9899</v>
      </c>
      <c r="D1073" s="377"/>
      <c r="E1073" s="377">
        <v>718</v>
      </c>
      <c r="F1073" s="377"/>
      <c r="G1073" s="374">
        <v>10617</v>
      </c>
      <c r="H1073" s="374"/>
      <c r="I1073" s="378">
        <v>1.6780494049835001E-2</v>
      </c>
      <c r="J1073" s="378"/>
    </row>
    <row r="1074" spans="2:15" ht="24.95" customHeight="1" x14ac:dyDescent="0.2">
      <c r="B1074" s="103" t="s">
        <v>43</v>
      </c>
      <c r="C1074" s="383">
        <f>(C1073-C1072)/C1072</f>
        <v>9.2604856512141287E-2</v>
      </c>
      <c r="D1074" s="383"/>
      <c r="E1074" s="383">
        <f>(E1073-E1072)/E1072</f>
        <v>-0.93806073153899239</v>
      </c>
      <c r="F1074" s="383"/>
      <c r="G1074" s="383">
        <f>(G1073-G1072)/G1072</f>
        <v>-0.48590935502614757</v>
      </c>
      <c r="H1074" s="383"/>
      <c r="I1074" s="383">
        <f>(I1073-I1072)/I1072</f>
        <v>-0.32958406470520313</v>
      </c>
      <c r="J1074" s="383"/>
    </row>
    <row r="1075" spans="2:15" ht="24.95" customHeight="1" x14ac:dyDescent="0.2">
      <c r="B1075" s="58"/>
      <c r="C1075" s="58"/>
      <c r="D1075" s="58"/>
      <c r="E1075" s="58"/>
      <c r="F1075" s="58"/>
      <c r="G1075" s="58"/>
      <c r="H1075" s="58"/>
      <c r="I1075" s="58"/>
      <c r="J1075" s="58"/>
      <c r="K1075" s="42"/>
      <c r="L1075" s="42"/>
      <c r="M1075" s="58"/>
      <c r="N1075" s="58"/>
      <c r="O1075" s="58"/>
    </row>
    <row r="1076" spans="2:15" ht="24.95" customHeight="1" x14ac:dyDescent="0.2">
      <c r="B1076" s="58"/>
      <c r="C1076" s="58"/>
      <c r="D1076" s="58"/>
      <c r="E1076" s="58"/>
      <c r="F1076" s="58"/>
      <c r="G1076" s="58"/>
      <c r="H1076" s="58"/>
      <c r="I1076" s="58"/>
      <c r="J1076" s="58"/>
      <c r="K1076" s="42"/>
      <c r="L1076" s="42"/>
      <c r="M1076" s="58"/>
      <c r="N1076" s="58"/>
      <c r="O1076" s="58"/>
    </row>
    <row r="1077" spans="2:15" ht="24.95" customHeight="1" x14ac:dyDescent="0.2">
      <c r="B1077" s="58"/>
      <c r="C1077" s="58"/>
      <c r="D1077" s="58"/>
      <c r="E1077" s="58"/>
      <c r="F1077" s="58"/>
      <c r="G1077" s="58"/>
      <c r="H1077" s="58"/>
      <c r="I1077" s="58"/>
      <c r="J1077" s="58"/>
      <c r="K1077" s="42"/>
      <c r="L1077" s="42"/>
      <c r="M1077" s="58"/>
      <c r="N1077" s="58"/>
      <c r="O1077" s="58"/>
    </row>
    <row r="1078" spans="2:15" ht="24.95" customHeight="1" x14ac:dyDescent="0.2">
      <c r="B1078" s="58"/>
      <c r="C1078" s="58"/>
      <c r="D1078" s="58"/>
      <c r="E1078" s="58"/>
      <c r="F1078" s="58"/>
      <c r="G1078" s="58"/>
      <c r="H1078" s="58"/>
      <c r="I1078" s="58"/>
      <c r="J1078" s="58"/>
      <c r="K1078" s="42"/>
      <c r="L1078" s="42"/>
      <c r="M1078" s="58"/>
      <c r="N1078" s="58"/>
      <c r="O1078" s="58"/>
    </row>
    <row r="1079" spans="2:15" ht="24.95" customHeight="1" x14ac:dyDescent="0.2">
      <c r="B1079" s="58"/>
      <c r="C1079" s="58"/>
      <c r="D1079" s="58"/>
      <c r="E1079" s="58"/>
      <c r="F1079" s="58"/>
      <c r="G1079" s="58"/>
      <c r="H1079" s="58"/>
      <c r="I1079" s="58"/>
      <c r="J1079" s="58"/>
      <c r="K1079" s="42"/>
      <c r="L1079" s="42"/>
      <c r="M1079" s="58"/>
      <c r="N1079" s="58"/>
      <c r="O1079" s="58"/>
    </row>
    <row r="1080" spans="2:15" ht="24.95" customHeight="1" x14ac:dyDescent="0.2">
      <c r="B1080" s="58"/>
      <c r="C1080" s="58"/>
      <c r="D1080" s="58"/>
      <c r="E1080" s="58"/>
      <c r="F1080" s="58"/>
      <c r="G1080" s="58"/>
      <c r="H1080" s="58"/>
      <c r="I1080" s="58"/>
      <c r="J1080" s="58"/>
      <c r="K1080" s="42"/>
      <c r="L1080" s="42"/>
      <c r="M1080" s="58"/>
      <c r="N1080" s="58"/>
      <c r="O1080" s="58"/>
    </row>
    <row r="1081" spans="2:15" ht="24.95" customHeight="1" x14ac:dyDescent="0.2">
      <c r="B1081" s="58"/>
      <c r="C1081" s="58"/>
      <c r="D1081" s="58"/>
      <c r="E1081" s="58"/>
      <c r="F1081" s="58"/>
      <c r="G1081" s="58"/>
      <c r="H1081" s="58"/>
      <c r="I1081" s="58"/>
      <c r="J1081" s="58"/>
      <c r="K1081" s="42"/>
      <c r="L1081" s="42"/>
      <c r="M1081" s="58"/>
      <c r="N1081" s="58"/>
      <c r="O1081" s="58"/>
    </row>
    <row r="1082" spans="2:15" ht="24.95" customHeight="1" x14ac:dyDescent="0.2">
      <c r="B1082" s="58"/>
      <c r="C1082" s="58"/>
      <c r="D1082" s="58"/>
      <c r="E1082" s="58"/>
      <c r="F1082" s="58"/>
      <c r="G1082" s="58"/>
      <c r="H1082" s="58"/>
      <c r="I1082" s="58"/>
      <c r="J1082" s="58"/>
      <c r="K1082" s="42"/>
      <c r="L1082" s="42"/>
      <c r="M1082" s="58"/>
      <c r="N1082" s="58"/>
      <c r="O1082" s="58"/>
    </row>
    <row r="1083" spans="2:15" ht="24.95" customHeight="1" x14ac:dyDescent="0.2">
      <c r="B1083" s="58"/>
      <c r="C1083" s="58"/>
      <c r="D1083" s="58"/>
      <c r="E1083" s="58"/>
      <c r="F1083" s="58"/>
      <c r="G1083" s="58"/>
      <c r="H1083" s="58"/>
      <c r="I1083" s="58"/>
      <c r="J1083" s="58"/>
      <c r="K1083" s="42"/>
      <c r="L1083" s="42"/>
      <c r="M1083" s="58"/>
      <c r="N1083" s="58"/>
      <c r="O1083" s="58"/>
    </row>
    <row r="1084" spans="2:15" ht="24.95" customHeight="1" x14ac:dyDescent="0.2">
      <c r="B1084" s="58"/>
      <c r="C1084" s="58"/>
      <c r="D1084" s="58"/>
      <c r="E1084" s="58"/>
      <c r="F1084" s="58"/>
      <c r="G1084" s="58"/>
      <c r="H1084" s="58"/>
      <c r="I1084" s="58"/>
      <c r="J1084" s="58"/>
      <c r="K1084" s="42"/>
      <c r="L1084" s="42"/>
      <c r="M1084" s="58"/>
      <c r="N1084" s="58"/>
      <c r="O1084" s="58"/>
    </row>
    <row r="1085" spans="2:15" ht="24.95" customHeight="1" x14ac:dyDescent="0.2">
      <c r="B1085" s="58"/>
      <c r="C1085" s="58"/>
      <c r="D1085" s="58"/>
      <c r="E1085" s="58"/>
      <c r="F1085" s="58"/>
      <c r="G1085" s="58"/>
      <c r="H1085" s="58"/>
      <c r="I1085" s="58"/>
      <c r="J1085" s="58"/>
      <c r="K1085" s="42"/>
      <c r="L1085" s="42"/>
      <c r="M1085" s="58"/>
      <c r="N1085" s="58"/>
      <c r="O1085" s="58"/>
    </row>
    <row r="1086" spans="2:15" ht="24.95" customHeight="1" x14ac:dyDescent="0.2">
      <c r="B1086" s="58"/>
      <c r="C1086" s="58"/>
      <c r="D1086" s="58"/>
      <c r="E1086" s="58"/>
      <c r="F1086" s="58"/>
      <c r="G1086" s="58"/>
      <c r="H1086" s="58"/>
      <c r="I1086" s="58"/>
      <c r="J1086" s="58"/>
      <c r="K1086" s="42"/>
      <c r="L1086" s="42"/>
      <c r="M1086" s="58"/>
      <c r="N1086" s="58"/>
      <c r="O1086" s="58"/>
    </row>
    <row r="1087" spans="2:15" ht="24.95" customHeight="1" x14ac:dyDescent="0.2">
      <c r="B1087" s="58"/>
      <c r="C1087" s="58"/>
      <c r="D1087" s="58"/>
      <c r="E1087" s="58"/>
      <c r="F1087" s="58"/>
      <c r="G1087" s="58"/>
      <c r="H1087" s="58"/>
      <c r="I1087" s="58"/>
      <c r="J1087" s="58"/>
      <c r="K1087" s="42"/>
      <c r="L1087" s="42"/>
      <c r="M1087" s="58"/>
      <c r="N1087" s="58"/>
      <c r="O1087" s="58"/>
    </row>
    <row r="1088" spans="2:15" ht="24.95" customHeight="1" x14ac:dyDescent="0.2">
      <c r="B1088" s="58"/>
      <c r="C1088" s="58"/>
      <c r="D1088" s="58"/>
      <c r="E1088" s="58"/>
      <c r="F1088" s="58"/>
      <c r="G1088" s="58"/>
      <c r="H1088" s="58"/>
      <c r="I1088" s="58"/>
      <c r="J1088" s="58"/>
      <c r="K1088" s="42"/>
      <c r="L1088" s="42"/>
      <c r="M1088" s="58"/>
      <c r="N1088" s="58"/>
      <c r="O1088" s="58"/>
    </row>
    <row r="1089" spans="2:15" ht="24.95" customHeight="1" x14ac:dyDescent="0.2">
      <c r="B1089" s="58"/>
      <c r="C1089" s="58"/>
      <c r="D1089" s="58"/>
      <c r="E1089" s="58"/>
      <c r="F1089" s="58"/>
      <c r="G1089" s="58"/>
      <c r="H1089" s="58"/>
      <c r="I1089" s="58"/>
      <c r="J1089" s="58"/>
      <c r="K1089" s="42"/>
      <c r="L1089" s="42"/>
      <c r="M1089" s="58"/>
      <c r="N1089" s="58"/>
      <c r="O1089" s="58"/>
    </row>
    <row r="1090" spans="2:15" ht="24.95" customHeight="1" x14ac:dyDescent="0.2">
      <c r="B1090" s="58"/>
      <c r="C1090" s="58"/>
      <c r="D1090" s="58"/>
      <c r="E1090" s="58"/>
      <c r="F1090" s="58"/>
      <c r="G1090" s="58"/>
      <c r="H1090" s="58"/>
      <c r="I1090" s="58"/>
      <c r="J1090" s="58"/>
      <c r="K1090" s="42"/>
      <c r="L1090" s="42"/>
      <c r="M1090" s="58"/>
      <c r="N1090" s="58"/>
      <c r="O1090" s="58"/>
    </row>
    <row r="1091" spans="2:15" ht="24.95" customHeight="1" x14ac:dyDescent="0.2">
      <c r="B1091" s="58"/>
      <c r="C1091" s="58"/>
      <c r="D1091" s="58"/>
      <c r="E1091" s="58"/>
      <c r="F1091" s="58"/>
      <c r="G1091" s="58"/>
      <c r="H1091" s="58"/>
      <c r="I1091" s="58"/>
      <c r="J1091" s="58"/>
      <c r="K1091" s="42"/>
      <c r="L1091" s="42"/>
      <c r="M1091" s="58"/>
      <c r="N1091" s="58"/>
      <c r="O1091" s="58"/>
    </row>
    <row r="1092" spans="2:15" ht="24.95" customHeight="1" x14ac:dyDescent="0.2">
      <c r="B1092" s="58"/>
      <c r="C1092" s="58"/>
      <c r="D1092" s="58"/>
      <c r="E1092" s="58"/>
      <c r="F1092" s="58"/>
      <c r="G1092" s="58"/>
      <c r="H1092" s="58"/>
      <c r="I1092" s="58"/>
      <c r="J1092" s="58"/>
      <c r="K1092" s="42"/>
      <c r="L1092" s="42"/>
      <c r="M1092" s="58"/>
      <c r="N1092" s="58"/>
      <c r="O1092" s="58"/>
    </row>
    <row r="1093" spans="2:15" ht="24.95" customHeight="1" x14ac:dyDescent="0.2">
      <c r="B1093" s="58"/>
      <c r="C1093" s="58"/>
      <c r="D1093" s="58"/>
      <c r="E1093" s="58"/>
      <c r="F1093" s="58"/>
      <c r="G1093" s="58"/>
      <c r="H1093" s="58"/>
      <c r="I1093" s="58"/>
      <c r="J1093" s="58"/>
      <c r="K1093" s="42"/>
      <c r="L1093" s="42"/>
      <c r="M1093" s="58"/>
      <c r="N1093" s="58"/>
      <c r="O1093" s="58"/>
    </row>
    <row r="1094" spans="2:15" ht="24.95" customHeight="1" x14ac:dyDescent="0.2">
      <c r="B1094" s="58"/>
      <c r="C1094" s="58"/>
      <c r="D1094" s="58"/>
      <c r="E1094" s="58"/>
      <c r="F1094" s="58"/>
      <c r="G1094" s="58"/>
      <c r="H1094" s="58"/>
      <c r="I1094" s="58"/>
      <c r="J1094" s="58"/>
      <c r="K1094" s="42"/>
      <c r="L1094" s="42"/>
      <c r="M1094" s="58"/>
      <c r="N1094" s="58"/>
      <c r="O1094" s="58"/>
    </row>
    <row r="1095" spans="2:15" ht="24.95" customHeight="1" x14ac:dyDescent="0.2">
      <c r="B1095" s="58"/>
      <c r="C1095" s="58"/>
      <c r="D1095" s="58"/>
      <c r="E1095" s="58"/>
      <c r="F1095" s="58"/>
      <c r="G1095" s="58"/>
      <c r="H1095" s="58"/>
      <c r="I1095" s="58"/>
      <c r="J1095" s="58"/>
      <c r="K1095" s="42"/>
      <c r="L1095" s="42"/>
      <c r="M1095" s="58"/>
      <c r="N1095" s="58"/>
      <c r="O1095" s="58"/>
    </row>
    <row r="1096" spans="2:15" ht="24.95" customHeight="1" x14ac:dyDescent="0.2">
      <c r="B1096" s="42"/>
      <c r="C1096" s="42"/>
      <c r="D1096" s="42"/>
      <c r="E1096" s="42"/>
      <c r="F1096" s="42"/>
      <c r="G1096" s="42"/>
      <c r="H1096" s="42"/>
      <c r="I1096" s="42"/>
      <c r="J1096" s="42"/>
      <c r="K1096" s="42"/>
      <c r="L1096" s="42"/>
      <c r="M1096" s="58"/>
      <c r="N1096" s="58"/>
      <c r="O1096" s="58"/>
    </row>
    <row r="1097" spans="2:15" ht="24.95" customHeight="1" x14ac:dyDescent="0.2">
      <c r="B1097" s="42"/>
      <c r="C1097" s="42"/>
      <c r="D1097" s="42"/>
      <c r="E1097" s="42"/>
      <c r="F1097" s="42"/>
      <c r="G1097" s="42"/>
      <c r="H1097" s="42"/>
      <c r="I1097" s="42"/>
      <c r="J1097" s="42"/>
      <c r="K1097" s="42"/>
      <c r="L1097" s="42"/>
      <c r="M1097" s="58"/>
      <c r="N1097" s="58"/>
      <c r="O1097" s="58"/>
    </row>
    <row r="1098" spans="2:15" ht="24.95" customHeight="1" x14ac:dyDescent="0.2">
      <c r="B1098" s="42"/>
      <c r="C1098" s="42"/>
      <c r="D1098" s="42"/>
      <c r="E1098" s="42"/>
      <c r="F1098" s="42"/>
      <c r="G1098" s="42"/>
      <c r="H1098" s="42"/>
      <c r="I1098" s="42"/>
      <c r="J1098" s="42"/>
      <c r="K1098" s="42"/>
      <c r="L1098" s="42"/>
      <c r="M1098" s="58"/>
      <c r="N1098" s="58"/>
      <c r="O1098" s="58"/>
    </row>
    <row r="1099" spans="2:15" ht="24.95" customHeight="1" x14ac:dyDescent="0.2">
      <c r="B1099" s="42"/>
      <c r="C1099" s="42"/>
      <c r="D1099" s="42"/>
      <c r="E1099" s="42"/>
      <c r="F1099" s="42"/>
      <c r="G1099" s="42"/>
      <c r="H1099" s="42"/>
      <c r="I1099" s="42"/>
      <c r="J1099" s="42"/>
      <c r="K1099" s="42"/>
      <c r="L1099" s="42"/>
      <c r="M1099" s="58"/>
      <c r="N1099" s="58"/>
      <c r="O1099" s="58"/>
    </row>
    <row r="1100" spans="2:15" ht="24.95" customHeight="1" x14ac:dyDescent="0.2">
      <c r="B1100" s="42"/>
      <c r="C1100" s="42"/>
      <c r="D1100" s="42"/>
      <c r="E1100" s="42"/>
      <c r="F1100" s="42"/>
      <c r="G1100" s="42"/>
      <c r="H1100" s="42"/>
      <c r="I1100" s="42"/>
      <c r="J1100" s="42"/>
      <c r="K1100" s="42"/>
      <c r="L1100" s="42"/>
      <c r="M1100" s="58"/>
      <c r="N1100" s="58"/>
      <c r="O1100" s="58"/>
    </row>
    <row r="1101" spans="2:15" ht="24.95" customHeight="1" x14ac:dyDescent="0.2">
      <c r="B1101" s="42"/>
      <c r="C1101" s="42"/>
      <c r="D1101" s="42"/>
      <c r="E1101" s="42"/>
      <c r="F1101" s="42"/>
      <c r="G1101" s="42"/>
      <c r="H1101" s="42"/>
      <c r="I1101" s="42"/>
      <c r="J1101" s="42"/>
      <c r="K1101" s="42"/>
      <c r="L1101" s="42"/>
      <c r="M1101" s="58"/>
      <c r="N1101" s="58"/>
      <c r="O1101" s="58"/>
    </row>
    <row r="1102" spans="2:15" ht="24.95" customHeight="1" x14ac:dyDescent="0.2">
      <c r="B1102" s="42"/>
      <c r="C1102" s="42"/>
      <c r="D1102" s="42"/>
      <c r="E1102" s="42"/>
      <c r="F1102" s="42"/>
      <c r="G1102" s="42"/>
      <c r="H1102" s="42"/>
      <c r="I1102" s="42"/>
      <c r="J1102" s="42"/>
      <c r="K1102" s="42"/>
      <c r="L1102" s="42"/>
      <c r="M1102" s="58"/>
      <c r="N1102" s="58"/>
      <c r="O1102" s="58"/>
    </row>
    <row r="1103" spans="2:15" ht="24.95" customHeight="1" x14ac:dyDescent="0.2">
      <c r="B1103" s="42"/>
      <c r="C1103" s="42"/>
      <c r="D1103" s="42"/>
      <c r="E1103" s="42"/>
      <c r="F1103" s="42"/>
      <c r="G1103" s="42"/>
      <c r="H1103" s="42"/>
      <c r="I1103" s="42"/>
      <c r="J1103" s="42"/>
      <c r="K1103" s="42"/>
      <c r="L1103" s="42"/>
      <c r="M1103" s="58"/>
      <c r="N1103" s="58"/>
      <c r="O1103" s="58"/>
    </row>
    <row r="1104" spans="2:15" ht="24.95" customHeight="1" x14ac:dyDescent="0.2">
      <c r="B1104" s="42"/>
      <c r="C1104" s="42"/>
      <c r="D1104" s="42"/>
      <c r="E1104" s="42"/>
      <c r="F1104" s="42"/>
      <c r="G1104" s="42"/>
      <c r="H1104" s="42"/>
      <c r="I1104" s="42"/>
      <c r="J1104" s="42"/>
      <c r="K1104" s="42"/>
      <c r="L1104" s="42"/>
      <c r="M1104" s="58"/>
      <c r="N1104" s="58"/>
      <c r="O1104" s="58"/>
    </row>
    <row r="1105" spans="2:15" ht="24.95" customHeight="1" x14ac:dyDescent="0.2">
      <c r="B1105" s="42"/>
      <c r="C1105" s="42"/>
      <c r="D1105" s="42"/>
      <c r="E1105" s="42"/>
      <c r="F1105" s="42"/>
      <c r="G1105" s="42"/>
      <c r="H1105" s="42"/>
      <c r="I1105" s="42"/>
      <c r="J1105" s="42"/>
      <c r="K1105" s="42"/>
      <c r="L1105" s="42"/>
      <c r="M1105" s="58"/>
      <c r="N1105" s="58"/>
      <c r="O1105" s="58"/>
    </row>
    <row r="1106" spans="2:15" ht="24.95" customHeight="1" x14ac:dyDescent="0.2">
      <c r="B1106" s="42"/>
      <c r="C1106" s="42"/>
      <c r="D1106" s="42"/>
      <c r="E1106" s="42"/>
      <c r="F1106" s="42"/>
      <c r="G1106" s="42"/>
      <c r="H1106" s="42"/>
      <c r="I1106" s="42"/>
      <c r="J1106" s="42"/>
      <c r="K1106" s="42"/>
      <c r="L1106" s="42"/>
      <c r="M1106" s="58"/>
      <c r="N1106" s="58"/>
      <c r="O1106" s="58"/>
    </row>
    <row r="1107" spans="2:15" ht="24.95" customHeight="1" x14ac:dyDescent="0.2">
      <c r="B1107" s="42"/>
      <c r="C1107" s="42"/>
      <c r="D1107" s="42"/>
      <c r="E1107" s="42"/>
      <c r="F1107" s="42"/>
      <c r="G1107" s="42"/>
      <c r="H1107" s="42"/>
      <c r="I1107" s="42"/>
      <c r="J1107" s="42"/>
      <c r="K1107" s="42"/>
      <c r="M1107" s="22">
        <v>13</v>
      </c>
      <c r="N1107" s="58"/>
    </row>
    <row r="1108" spans="2:15" ht="25.5" customHeight="1" x14ac:dyDescent="0.2">
      <c r="B1108" s="392" t="s">
        <v>122</v>
      </c>
      <c r="C1108" s="392"/>
      <c r="D1108" s="392"/>
      <c r="E1108" s="392"/>
      <c r="F1108" s="392"/>
      <c r="G1108" s="392"/>
      <c r="H1108" s="392"/>
      <c r="I1108" s="392"/>
      <c r="J1108" s="392"/>
      <c r="K1108" s="392"/>
      <c r="L1108" s="392"/>
      <c r="M1108" s="392"/>
    </row>
    <row r="1109" spans="2:15" ht="15" customHeight="1" x14ac:dyDescent="0.2">
      <c r="B1109" s="65"/>
      <c r="C1109" s="65"/>
      <c r="D1109" s="65"/>
      <c r="E1109" s="65"/>
      <c r="F1109" s="65"/>
      <c r="G1109" s="65"/>
      <c r="H1109" s="65"/>
      <c r="I1109" s="65"/>
      <c r="J1109" s="65"/>
      <c r="K1109" s="65"/>
      <c r="L1109" s="65"/>
    </row>
    <row r="1110" spans="2:15" ht="25.5" customHeight="1" x14ac:dyDescent="0.2">
      <c r="B1110" s="392" t="s">
        <v>118</v>
      </c>
      <c r="C1110" s="392"/>
      <c r="D1110" s="392"/>
      <c r="E1110" s="392"/>
      <c r="F1110" s="392"/>
      <c r="G1110" s="392"/>
      <c r="H1110" s="392"/>
      <c r="I1110" s="392"/>
      <c r="J1110" s="392"/>
      <c r="K1110" s="392"/>
      <c r="L1110" s="392"/>
      <c r="M1110" s="392"/>
    </row>
    <row r="1111" spans="2:15" s="13" customFormat="1" ht="15" customHeight="1" x14ac:dyDescent="0.2">
      <c r="B1111" s="150"/>
      <c r="C1111" s="150"/>
      <c r="D1111" s="150"/>
      <c r="E1111" s="150"/>
      <c r="F1111" s="150"/>
      <c r="G1111" s="150"/>
    </row>
    <row r="1112" spans="2:15" ht="24.95" customHeight="1" x14ac:dyDescent="0.2">
      <c r="B1112" s="384" t="s">
        <v>58</v>
      </c>
      <c r="C1112" s="384"/>
      <c r="D1112" s="384"/>
      <c r="E1112" s="384"/>
      <c r="F1112" s="384"/>
      <c r="G1112" s="384"/>
      <c r="H1112" s="384"/>
      <c r="I1112" s="384"/>
      <c r="J1112" s="384"/>
    </row>
    <row r="1113" spans="2:15" ht="24.95" customHeight="1" x14ac:dyDescent="0.2">
      <c r="B1113" s="385" t="s">
        <v>36</v>
      </c>
      <c r="C1113" s="387" t="s">
        <v>47</v>
      </c>
      <c r="D1113" s="387"/>
      <c r="E1113" s="387"/>
      <c r="F1113" s="387" t="s">
        <v>48</v>
      </c>
      <c r="G1113" s="387"/>
      <c r="H1113" s="387"/>
      <c r="I1113" s="135" t="s">
        <v>52</v>
      </c>
      <c r="J1113" s="137" t="s">
        <v>53</v>
      </c>
      <c r="M1113" s="44"/>
    </row>
    <row r="1114" spans="2:15" ht="24.95" customHeight="1" x14ac:dyDescent="0.2">
      <c r="B1114" s="386"/>
      <c r="C1114" s="133" t="s">
        <v>66</v>
      </c>
      <c r="D1114" s="133" t="s">
        <v>67</v>
      </c>
      <c r="E1114" s="184" t="s">
        <v>68</v>
      </c>
      <c r="F1114" s="133" t="s">
        <v>69</v>
      </c>
      <c r="G1114" s="133" t="s">
        <v>70</v>
      </c>
      <c r="H1114" s="134" t="s">
        <v>71</v>
      </c>
      <c r="I1114" s="136" t="s">
        <v>85</v>
      </c>
      <c r="J1114" s="138" t="s">
        <v>86</v>
      </c>
      <c r="K1114" s="19"/>
      <c r="M1114" s="44"/>
    </row>
    <row r="1115" spans="2:15" ht="24.95" customHeight="1" x14ac:dyDescent="0.2">
      <c r="B1115" s="131" t="s">
        <v>114</v>
      </c>
      <c r="C1115" s="350">
        <v>33</v>
      </c>
      <c r="D1115" s="350">
        <v>0</v>
      </c>
      <c r="E1115" s="358">
        <v>33</v>
      </c>
      <c r="F1115" s="350">
        <v>105</v>
      </c>
      <c r="G1115" s="350">
        <v>0</v>
      </c>
      <c r="H1115" s="352">
        <v>105</v>
      </c>
      <c r="I1115" s="354">
        <v>6.9203514000000001E-3</v>
      </c>
      <c r="J1115" s="356">
        <v>3.1818181818181999</v>
      </c>
      <c r="K1115" s="46"/>
      <c r="M1115" s="44"/>
    </row>
    <row r="1116" spans="2:15" ht="24.95" customHeight="1" x14ac:dyDescent="0.2">
      <c r="B1116" s="131" t="s">
        <v>5</v>
      </c>
      <c r="C1116" s="350">
        <v>44</v>
      </c>
      <c r="D1116" s="350">
        <v>0</v>
      </c>
      <c r="E1116" s="358">
        <v>44</v>
      </c>
      <c r="F1116" s="350">
        <v>44</v>
      </c>
      <c r="G1116" s="350">
        <v>0</v>
      </c>
      <c r="H1116" s="352">
        <v>44</v>
      </c>
      <c r="I1116" s="354">
        <v>4.1677381000000003E-3</v>
      </c>
      <c r="J1116" s="356">
        <v>1</v>
      </c>
      <c r="K1116" s="46"/>
      <c r="M1116" s="44"/>
    </row>
    <row r="1117" spans="2:15" ht="24.95" customHeight="1" x14ac:dyDescent="0.2">
      <c r="B1117" s="131" t="s">
        <v>22</v>
      </c>
      <c r="C1117" s="350">
        <v>68</v>
      </c>
      <c r="D1117" s="350">
        <v>22</v>
      </c>
      <c r="E1117" s="358">
        <v>90</v>
      </c>
      <c r="F1117" s="350">
        <v>199</v>
      </c>
      <c r="G1117" s="350">
        <v>62</v>
      </c>
      <c r="H1117" s="352">
        <v>261</v>
      </c>
      <c r="I1117" s="354">
        <v>3.0048425600000001E-2</v>
      </c>
      <c r="J1117" s="356">
        <v>2.9</v>
      </c>
      <c r="K1117" s="46"/>
      <c r="M1117" s="44"/>
    </row>
    <row r="1118" spans="2:15" ht="24.95" customHeight="1" x14ac:dyDescent="0.2">
      <c r="B1118" s="131" t="s">
        <v>7</v>
      </c>
      <c r="C1118" s="350">
        <v>3</v>
      </c>
      <c r="D1118" s="350">
        <v>2</v>
      </c>
      <c r="E1118" s="358">
        <v>5</v>
      </c>
      <c r="F1118" s="350">
        <v>3</v>
      </c>
      <c r="G1118" s="350">
        <v>2</v>
      </c>
      <c r="H1118" s="352">
        <v>5</v>
      </c>
      <c r="I1118" s="354">
        <v>1.3436836E-3</v>
      </c>
      <c r="J1118" s="356">
        <v>1</v>
      </c>
      <c r="K1118" s="46"/>
      <c r="M1118" s="44"/>
    </row>
    <row r="1119" spans="2:15" ht="24.95" customHeight="1" x14ac:dyDescent="0.2">
      <c r="B1119" s="131" t="s">
        <v>8</v>
      </c>
      <c r="C1119" s="350">
        <v>63</v>
      </c>
      <c r="D1119" s="350">
        <v>7</v>
      </c>
      <c r="E1119" s="358">
        <v>70</v>
      </c>
      <c r="F1119" s="350">
        <v>167</v>
      </c>
      <c r="G1119" s="350">
        <v>7</v>
      </c>
      <c r="H1119" s="352">
        <v>174</v>
      </c>
      <c r="I1119" s="354">
        <v>4.0330028300000001E-2</v>
      </c>
      <c r="J1119" s="356">
        <v>2.4857142857143</v>
      </c>
      <c r="K1119" s="46"/>
      <c r="M1119" s="44"/>
    </row>
    <row r="1120" spans="2:15" ht="24.95" customHeight="1" x14ac:dyDescent="0.2">
      <c r="B1120" s="131" t="s">
        <v>9</v>
      </c>
      <c r="C1120" s="350">
        <v>372</v>
      </c>
      <c r="D1120" s="350">
        <v>0</v>
      </c>
      <c r="E1120" s="358">
        <v>372</v>
      </c>
      <c r="F1120" s="350">
        <v>743</v>
      </c>
      <c r="G1120" s="350">
        <v>0</v>
      </c>
      <c r="H1120" s="352">
        <v>743</v>
      </c>
      <c r="I1120" s="354">
        <v>0.1514901119</v>
      </c>
      <c r="J1120" s="356">
        <v>1.9973118279569999</v>
      </c>
      <c r="K1120" s="46"/>
      <c r="M1120" s="44"/>
    </row>
    <row r="1121" spans="2:14" ht="24.95" customHeight="1" x14ac:dyDescent="0.2">
      <c r="B1121" s="131" t="s">
        <v>10</v>
      </c>
      <c r="C1121" s="350">
        <v>14</v>
      </c>
      <c r="D1121" s="350">
        <v>3</v>
      </c>
      <c r="E1121" s="358">
        <v>17</v>
      </c>
      <c r="F1121" s="350">
        <v>42</v>
      </c>
      <c r="G1121" s="350">
        <v>3</v>
      </c>
      <c r="H1121" s="352">
        <v>45</v>
      </c>
      <c r="I1121" s="354">
        <v>3.5170462200000002E-2</v>
      </c>
      <c r="J1121" s="356">
        <v>2.6470588235294001</v>
      </c>
      <c r="K1121" s="46"/>
      <c r="M1121" s="44"/>
    </row>
    <row r="1122" spans="2:14" ht="24.95" customHeight="1" x14ac:dyDescent="0.2">
      <c r="B1122" s="131" t="s">
        <v>11</v>
      </c>
      <c r="C1122" s="350">
        <v>36</v>
      </c>
      <c r="D1122" s="350">
        <v>3</v>
      </c>
      <c r="E1122" s="358">
        <v>39</v>
      </c>
      <c r="F1122" s="350">
        <v>125</v>
      </c>
      <c r="G1122" s="350">
        <v>23</v>
      </c>
      <c r="H1122" s="352">
        <v>148</v>
      </c>
      <c r="I1122" s="354">
        <v>3.6951058199999998E-2</v>
      </c>
      <c r="J1122" s="356">
        <v>3.7948717948718</v>
      </c>
      <c r="K1122" s="46"/>
      <c r="M1122" s="47"/>
    </row>
    <row r="1123" spans="2:14" ht="24.95" customHeight="1" x14ac:dyDescent="0.2">
      <c r="B1123" s="131" t="s">
        <v>12</v>
      </c>
      <c r="C1123" s="350">
        <v>24</v>
      </c>
      <c r="D1123" s="350">
        <v>13</v>
      </c>
      <c r="E1123" s="358">
        <v>37</v>
      </c>
      <c r="F1123" s="350">
        <v>24</v>
      </c>
      <c r="G1123" s="350">
        <v>13</v>
      </c>
      <c r="H1123" s="352">
        <v>37</v>
      </c>
      <c r="I1123" s="354">
        <v>2.09165345E-2</v>
      </c>
      <c r="J1123" s="356">
        <v>1</v>
      </c>
      <c r="K1123" s="46"/>
      <c r="M1123" s="47"/>
    </row>
    <row r="1124" spans="2:14" ht="24.95" customHeight="1" x14ac:dyDescent="0.2">
      <c r="B1124" s="132" t="s">
        <v>14</v>
      </c>
      <c r="C1124" s="351">
        <v>657</v>
      </c>
      <c r="D1124" s="351">
        <v>50</v>
      </c>
      <c r="E1124" s="359">
        <v>707</v>
      </c>
      <c r="F1124" s="351">
        <v>1452</v>
      </c>
      <c r="G1124" s="351">
        <v>110</v>
      </c>
      <c r="H1124" s="353">
        <v>1562</v>
      </c>
      <c r="I1124" s="355">
        <v>2.8708090799999999E-2</v>
      </c>
      <c r="J1124" s="357">
        <v>2.2093352192362001</v>
      </c>
      <c r="M1124" s="47"/>
    </row>
    <row r="1125" spans="2:14" ht="24.95" customHeight="1" x14ac:dyDescent="0.2">
      <c r="B1125" s="212"/>
      <c r="C1125" s="53"/>
      <c r="D1125" s="53"/>
      <c r="E1125" s="54"/>
      <c r="F1125" s="53"/>
      <c r="G1125" s="53"/>
      <c r="H1125" s="54"/>
      <c r="I1125" s="62"/>
      <c r="J1125" s="63"/>
      <c r="K1125" s="67"/>
      <c r="L1125" s="67"/>
      <c r="M1125" s="66"/>
      <c r="N1125" s="19"/>
    </row>
    <row r="1126" spans="2:14" ht="24.95" customHeight="1" x14ac:dyDescent="0.2">
      <c r="B1126" s="70"/>
      <c r="C1126" s="70"/>
      <c r="D1126" s="70"/>
      <c r="E1126" s="70"/>
      <c r="F1126" s="70"/>
      <c r="G1126" s="370"/>
      <c r="H1126" s="70"/>
      <c r="I1126" s="70"/>
      <c r="J1126" s="70"/>
      <c r="K1126" s="70"/>
      <c r="L1126" s="70"/>
      <c r="M1126" s="70"/>
      <c r="N1126" s="70"/>
    </row>
    <row r="1127" spans="2:14" ht="24.95" customHeight="1" x14ac:dyDescent="0.2">
      <c r="B1127" s="68"/>
      <c r="C1127" s="68"/>
      <c r="D1127" s="68"/>
      <c r="E1127" s="68"/>
      <c r="F1127" s="68"/>
      <c r="G1127" s="371"/>
      <c r="H1127" s="68"/>
      <c r="I1127" s="68"/>
      <c r="J1127" s="68"/>
      <c r="K1127" s="69"/>
      <c r="L1127" s="69"/>
      <c r="M1127" s="69"/>
      <c r="N1127" s="69"/>
    </row>
    <row r="1128" spans="2:14" ht="24.95" customHeight="1" x14ac:dyDescent="0.2">
      <c r="B1128" s="64"/>
      <c r="C1128" s="64"/>
      <c r="D1128" s="64"/>
      <c r="E1128" s="64"/>
      <c r="G1128" s="368"/>
      <c r="H1128" s="64"/>
      <c r="I1128" s="64"/>
      <c r="J1128" s="64"/>
    </row>
    <row r="1129" spans="2:14" ht="24.95" customHeight="1" x14ac:dyDescent="0.2">
      <c r="B1129" s="64"/>
      <c r="C1129" s="64"/>
      <c r="D1129" s="64"/>
      <c r="E1129" s="64"/>
      <c r="G1129" s="368"/>
      <c r="H1129" s="64"/>
      <c r="I1129" s="64"/>
      <c r="J1129" s="64"/>
    </row>
    <row r="1130" spans="2:14" ht="24.95" customHeight="1" x14ac:dyDescent="0.2">
      <c r="B1130" s="64"/>
      <c r="C1130" s="64"/>
      <c r="D1130" s="64"/>
      <c r="E1130" s="64"/>
      <c r="G1130" s="368"/>
      <c r="H1130" s="64"/>
      <c r="I1130" s="64"/>
      <c r="J1130" s="64"/>
    </row>
    <row r="1131" spans="2:14" ht="24.95" customHeight="1" x14ac:dyDescent="0.2">
      <c r="B1131" s="64"/>
      <c r="C1131" s="64"/>
      <c r="D1131" s="64"/>
      <c r="E1131" s="64"/>
      <c r="G1131" s="368"/>
      <c r="H1131" s="64"/>
      <c r="I1131" s="64"/>
      <c r="J1131" s="64"/>
    </row>
    <row r="1132" spans="2:14" ht="24.95" customHeight="1" x14ac:dyDescent="0.2">
      <c r="B1132" s="64"/>
      <c r="C1132" s="64"/>
      <c r="D1132" s="64"/>
      <c r="E1132" s="64"/>
      <c r="G1132" s="368"/>
      <c r="H1132" s="64"/>
      <c r="I1132" s="64"/>
      <c r="J1132" s="64"/>
    </row>
    <row r="1133" spans="2:14" ht="24.95" customHeight="1" x14ac:dyDescent="0.2">
      <c r="B1133" s="64"/>
      <c r="C1133" s="64"/>
      <c r="D1133" s="64"/>
      <c r="E1133" s="64"/>
      <c r="G1133" s="368"/>
      <c r="H1133" s="64"/>
      <c r="I1133" s="64"/>
      <c r="J1133" s="64"/>
    </row>
    <row r="1134" spans="2:14" ht="24.95" customHeight="1" x14ac:dyDescent="0.2">
      <c r="B1134" s="64"/>
      <c r="C1134" s="64"/>
      <c r="D1134" s="64"/>
      <c r="E1134" s="64"/>
      <c r="G1134" s="368"/>
      <c r="H1134" s="64"/>
      <c r="I1134" s="64"/>
      <c r="J1134" s="64"/>
    </row>
    <row r="1135" spans="2:14" ht="24.95" customHeight="1" x14ac:dyDescent="0.2">
      <c r="B1135" s="64"/>
      <c r="C1135" s="64"/>
      <c r="D1135" s="64"/>
      <c r="E1135" s="64"/>
      <c r="G1135" s="368"/>
      <c r="H1135" s="64"/>
      <c r="I1135" s="64"/>
      <c r="J1135" s="64"/>
    </row>
    <row r="1136" spans="2:14" ht="24.95" customHeight="1" x14ac:dyDescent="0.2">
      <c r="B1136" s="64"/>
      <c r="C1136" s="64"/>
      <c r="D1136" s="64"/>
      <c r="E1136" s="64"/>
      <c r="G1136" s="368"/>
      <c r="H1136" s="64"/>
      <c r="I1136" s="64"/>
      <c r="J1136" s="64"/>
    </row>
    <row r="1137" spans="2:15" ht="24.95" customHeight="1" x14ac:dyDescent="0.2">
      <c r="B1137" s="64"/>
      <c r="C1137" s="64"/>
      <c r="D1137" s="64"/>
      <c r="E1137" s="64"/>
      <c r="G1137" s="64"/>
      <c r="H1137" s="64"/>
      <c r="I1137" s="64"/>
      <c r="J1137" s="64"/>
    </row>
    <row r="1138" spans="2:15" ht="25.5" customHeight="1" x14ac:dyDescent="0.2">
      <c r="B1138" s="393" t="s">
        <v>169</v>
      </c>
      <c r="C1138" s="393"/>
      <c r="D1138" s="393"/>
      <c r="E1138" s="393"/>
      <c r="F1138" s="393"/>
      <c r="G1138" s="393"/>
      <c r="H1138" s="393"/>
      <c r="I1138" s="393"/>
      <c r="J1138" s="393"/>
      <c r="K1138" s="393"/>
      <c r="L1138" s="393"/>
      <c r="M1138" s="393"/>
    </row>
    <row r="1139" spans="2:15" ht="15" customHeight="1" x14ac:dyDescent="0.2">
      <c r="B1139" s="56"/>
      <c r="C1139" s="56"/>
      <c r="D1139" s="56"/>
      <c r="E1139" s="56"/>
      <c r="F1139" s="56"/>
      <c r="G1139" s="56"/>
    </row>
    <row r="1140" spans="2:15" ht="24.95" customHeight="1" x14ac:dyDescent="0.2">
      <c r="B1140" s="390" t="s">
        <v>13</v>
      </c>
      <c r="C1140" s="390"/>
      <c r="D1140" s="390"/>
      <c r="E1140" s="390"/>
      <c r="F1140" s="390"/>
      <c r="G1140" s="390"/>
      <c r="H1140" s="390"/>
      <c r="I1140" s="38"/>
      <c r="J1140" s="38"/>
      <c r="K1140" s="38"/>
      <c r="L1140" s="38"/>
      <c r="M1140" s="13"/>
      <c r="N1140" s="13"/>
      <c r="O1140" s="13"/>
    </row>
    <row r="1141" spans="2:15" ht="24.95" customHeight="1" x14ac:dyDescent="0.2">
      <c r="B1141" s="130" t="s">
        <v>35</v>
      </c>
      <c r="C1141" s="389" t="s">
        <v>62</v>
      </c>
      <c r="D1141" s="389"/>
      <c r="E1141" s="389" t="s">
        <v>63</v>
      </c>
      <c r="F1141" s="389"/>
      <c r="G1141" s="389" t="s">
        <v>0</v>
      </c>
      <c r="H1141" s="389"/>
      <c r="I1141" s="38"/>
      <c r="J1141" s="38"/>
      <c r="K1141" s="38"/>
      <c r="L1141" s="38"/>
      <c r="M1141" s="13"/>
      <c r="N1141" s="13"/>
      <c r="O1141" s="13"/>
    </row>
    <row r="1142" spans="2:15" ht="24.95" customHeight="1" x14ac:dyDescent="0.2">
      <c r="B1142" s="360" t="s">
        <v>176</v>
      </c>
      <c r="C1142" s="398">
        <v>0</v>
      </c>
      <c r="D1142" s="398"/>
      <c r="E1142" s="398">
        <v>0</v>
      </c>
      <c r="F1142" s="398"/>
      <c r="G1142" s="400">
        <v>0</v>
      </c>
      <c r="H1142" s="446"/>
      <c r="I1142" s="38"/>
      <c r="J1142" s="38"/>
      <c r="K1142" s="38"/>
      <c r="L1142" s="38"/>
      <c r="M1142" s="13"/>
      <c r="N1142" s="13"/>
      <c r="O1142" s="13"/>
    </row>
    <row r="1143" spans="2:15" ht="24.95" customHeight="1" x14ac:dyDescent="0.2">
      <c r="B1143" s="360" t="s">
        <v>156</v>
      </c>
      <c r="C1143" s="399">
        <v>657</v>
      </c>
      <c r="D1143" s="399"/>
      <c r="E1143" s="399">
        <v>50</v>
      </c>
      <c r="F1143" s="399"/>
      <c r="G1143" s="400">
        <v>707</v>
      </c>
      <c r="H1143" s="446"/>
      <c r="I1143" s="38"/>
      <c r="J1143" s="38"/>
      <c r="K1143" s="38"/>
      <c r="L1143" s="38"/>
      <c r="M1143" s="13"/>
      <c r="N1143" s="13"/>
      <c r="O1143" s="13"/>
    </row>
    <row r="1144" spans="2:15" ht="24.95" customHeight="1" x14ac:dyDescent="0.2">
      <c r="B1144" s="111" t="s">
        <v>43</v>
      </c>
      <c r="C1144" s="380"/>
      <c r="D1144" s="380"/>
      <c r="E1144" s="380"/>
      <c r="F1144" s="380"/>
      <c r="G1144" s="380"/>
      <c r="H1144" s="380"/>
      <c r="I1144" s="38"/>
      <c r="J1144" s="38"/>
      <c r="K1144" s="38"/>
      <c r="L1144" s="38"/>
      <c r="M1144" s="13"/>
      <c r="N1144" s="13"/>
      <c r="O1144" s="13"/>
    </row>
    <row r="1145" spans="2:15" ht="24.95" customHeight="1" x14ac:dyDescent="0.2"/>
    <row r="1146" spans="2:15" ht="24.95" customHeight="1" x14ac:dyDescent="0.2"/>
    <row r="1147" spans="2:15" ht="24.95" customHeight="1" x14ac:dyDescent="0.2"/>
    <row r="1148" spans="2:15" ht="24.95" customHeight="1" x14ac:dyDescent="0.2"/>
    <row r="1149" spans="2:15" ht="24.95" customHeight="1" x14ac:dyDescent="0.2"/>
    <row r="1150" spans="2:15" ht="24.95" customHeight="1" x14ac:dyDescent="0.2"/>
    <row r="1151" spans="2:15" ht="24.95" customHeight="1" x14ac:dyDescent="0.2"/>
    <row r="1152" spans="2:15" ht="24.95" customHeight="1" x14ac:dyDescent="0.2"/>
    <row r="1153" spans="2:12" ht="24.95" customHeight="1" x14ac:dyDescent="0.2"/>
    <row r="1154" spans="2:12" ht="24.95" customHeight="1" x14ac:dyDescent="0.2"/>
    <row r="1155" spans="2:12" ht="24.95" customHeight="1" x14ac:dyDescent="0.2"/>
    <row r="1156" spans="2:12" ht="24.95" customHeight="1" x14ac:dyDescent="0.2">
      <c r="B1156" s="42"/>
      <c r="C1156" s="42"/>
      <c r="D1156" s="42"/>
      <c r="E1156" s="42"/>
      <c r="F1156" s="42"/>
      <c r="G1156" s="42"/>
      <c r="H1156" s="42"/>
      <c r="I1156" s="42"/>
      <c r="J1156" s="42"/>
      <c r="K1156" s="42"/>
      <c r="L1156" s="42"/>
    </row>
    <row r="1157" spans="2:12" ht="24.95" customHeight="1" x14ac:dyDescent="0.2">
      <c r="B1157" s="382" t="s">
        <v>15</v>
      </c>
      <c r="C1157" s="382"/>
      <c r="D1157" s="382"/>
      <c r="E1157" s="382"/>
      <c r="F1157" s="382"/>
      <c r="G1157" s="382"/>
      <c r="H1157" s="382"/>
      <c r="I1157" s="382"/>
      <c r="J1157" s="382"/>
    </row>
    <row r="1158" spans="2:12" ht="24.95" customHeight="1" x14ac:dyDescent="0.2">
      <c r="B1158" s="139" t="s">
        <v>35</v>
      </c>
      <c r="C1158" s="381" t="s">
        <v>64</v>
      </c>
      <c r="D1158" s="381"/>
      <c r="E1158" s="381" t="s">
        <v>65</v>
      </c>
      <c r="F1158" s="381"/>
      <c r="G1158" s="381" t="s">
        <v>1</v>
      </c>
      <c r="H1158" s="381"/>
      <c r="I1158" s="381" t="s">
        <v>18</v>
      </c>
      <c r="J1158" s="381"/>
      <c r="L1158" s="39"/>
    </row>
    <row r="1159" spans="2:12" ht="24.95" customHeight="1" x14ac:dyDescent="0.2">
      <c r="B1159" s="284" t="s">
        <v>176</v>
      </c>
      <c r="C1159" s="379">
        <v>0</v>
      </c>
      <c r="D1159" s="379"/>
      <c r="E1159" s="379">
        <v>0</v>
      </c>
      <c r="F1159" s="379"/>
      <c r="G1159" s="374">
        <v>0</v>
      </c>
      <c r="H1159" s="374"/>
      <c r="I1159" s="375">
        <v>0</v>
      </c>
      <c r="J1159" s="376"/>
    </row>
    <row r="1160" spans="2:12" ht="24.95" customHeight="1" x14ac:dyDescent="0.2">
      <c r="B1160" s="361" t="s">
        <v>156</v>
      </c>
      <c r="C1160" s="448">
        <v>1452</v>
      </c>
      <c r="D1160" s="448"/>
      <c r="E1160" s="448">
        <v>110</v>
      </c>
      <c r="F1160" s="448"/>
      <c r="G1160" s="400">
        <v>1562</v>
      </c>
      <c r="H1160" s="400"/>
      <c r="I1160" s="447">
        <v>2.8708090799999999E-2</v>
      </c>
      <c r="J1160" s="446"/>
    </row>
    <row r="1161" spans="2:12" ht="24.95" customHeight="1" x14ac:dyDescent="0.2">
      <c r="B1161" s="103" t="s">
        <v>43</v>
      </c>
      <c r="C1161" s="383"/>
      <c r="D1161" s="383"/>
      <c r="E1161" s="383"/>
      <c r="F1161" s="383"/>
      <c r="G1161" s="383"/>
      <c r="H1161" s="383"/>
      <c r="I1161" s="383"/>
      <c r="J1161" s="383"/>
    </row>
    <row r="1162" spans="2:12" ht="24.95" customHeight="1" x14ac:dyDescent="0.2"/>
    <row r="1163" spans="2:12" ht="24.95" customHeight="1" x14ac:dyDescent="0.2"/>
    <row r="1164" spans="2:12" ht="24.95" customHeight="1" x14ac:dyDescent="0.2"/>
    <row r="1165" spans="2:12" ht="24.95" customHeight="1" x14ac:dyDescent="0.2"/>
    <row r="1166" spans="2:12" ht="24.95" customHeight="1" x14ac:dyDescent="0.2"/>
    <row r="1167" spans="2:12" ht="24.95" customHeight="1" x14ac:dyDescent="0.2"/>
    <row r="1168" spans="2:12" ht="24.95" customHeight="1" x14ac:dyDescent="0.2"/>
    <row r="1169" spans="2:15" ht="24.95" customHeight="1" x14ac:dyDescent="0.2"/>
    <row r="1170" spans="2:15" ht="24.95" customHeight="1" x14ac:dyDescent="0.2"/>
    <row r="1171" spans="2:15" ht="24.95" customHeight="1" x14ac:dyDescent="0.2"/>
    <row r="1172" spans="2:15" ht="24.95" customHeight="1" x14ac:dyDescent="0.2"/>
    <row r="1173" spans="2:15" ht="24.95" customHeight="1" x14ac:dyDescent="0.2"/>
    <row r="1174" spans="2:15" ht="24.95" customHeight="1" x14ac:dyDescent="0.2">
      <c r="M1174" s="22">
        <v>14</v>
      </c>
    </row>
    <row r="1175" spans="2:15" ht="25.5" customHeight="1" x14ac:dyDescent="0.2">
      <c r="B1175" s="413" t="s">
        <v>170</v>
      </c>
      <c r="C1175" s="413"/>
      <c r="D1175" s="413"/>
      <c r="E1175" s="413"/>
      <c r="F1175" s="413"/>
      <c r="G1175" s="413"/>
      <c r="H1175" s="413"/>
      <c r="I1175" s="413"/>
      <c r="J1175" s="413"/>
      <c r="K1175" s="413"/>
      <c r="L1175" s="413"/>
      <c r="M1175" s="413"/>
    </row>
    <row r="1176" spans="2:15" ht="15" customHeight="1" x14ac:dyDescent="0.2">
      <c r="B1176" s="56"/>
      <c r="C1176" s="56"/>
      <c r="D1176" s="56"/>
      <c r="E1176" s="56"/>
      <c r="F1176" s="56"/>
      <c r="G1176" s="56"/>
    </row>
    <row r="1177" spans="2:15" ht="24.95" customHeight="1" x14ac:dyDescent="0.2">
      <c r="B1177" s="390" t="s">
        <v>13</v>
      </c>
      <c r="C1177" s="390"/>
      <c r="D1177" s="390"/>
      <c r="E1177" s="390"/>
      <c r="F1177" s="390"/>
      <c r="G1177" s="390"/>
      <c r="H1177" s="390"/>
      <c r="I1177" s="38"/>
      <c r="J1177" s="38"/>
      <c r="K1177" s="38"/>
      <c r="L1177" s="38"/>
      <c r="M1177" s="13"/>
      <c r="N1177" s="13"/>
      <c r="O1177" s="13"/>
    </row>
    <row r="1178" spans="2:15" ht="24.95" customHeight="1" x14ac:dyDescent="0.2">
      <c r="B1178" s="130" t="s">
        <v>35</v>
      </c>
      <c r="C1178" s="389" t="s">
        <v>62</v>
      </c>
      <c r="D1178" s="389"/>
      <c r="E1178" s="389" t="s">
        <v>110</v>
      </c>
      <c r="F1178" s="389"/>
      <c r="G1178" s="389" t="s">
        <v>0</v>
      </c>
      <c r="H1178" s="389"/>
      <c r="I1178" s="38"/>
      <c r="J1178" s="38"/>
      <c r="K1178" s="38"/>
      <c r="L1178" s="38"/>
      <c r="M1178" s="13"/>
      <c r="N1178" s="13"/>
      <c r="O1178" s="13"/>
    </row>
    <row r="1179" spans="2:15" ht="24.95" customHeight="1" x14ac:dyDescent="0.2">
      <c r="B1179" s="285" t="s">
        <v>159</v>
      </c>
      <c r="C1179" s="379">
        <v>9189</v>
      </c>
      <c r="D1179" s="379"/>
      <c r="E1179" s="379">
        <v>3939</v>
      </c>
      <c r="F1179" s="379"/>
      <c r="G1179" s="374">
        <v>13128</v>
      </c>
      <c r="H1179" s="376"/>
      <c r="I1179" s="38"/>
      <c r="J1179" s="38"/>
      <c r="K1179" s="38"/>
      <c r="L1179" s="38"/>
      <c r="M1179" s="13"/>
      <c r="N1179" s="13"/>
      <c r="O1179" s="13"/>
    </row>
    <row r="1180" spans="2:15" ht="24.95" customHeight="1" x14ac:dyDescent="0.2">
      <c r="B1180" s="362" t="s">
        <v>160</v>
      </c>
      <c r="C1180" s="399">
        <v>999</v>
      </c>
      <c r="D1180" s="399"/>
      <c r="E1180" s="399">
        <v>90</v>
      </c>
      <c r="F1180" s="399"/>
      <c r="G1180" s="400">
        <v>1089</v>
      </c>
      <c r="H1180" s="446"/>
      <c r="I1180" s="38"/>
      <c r="J1180" s="38"/>
      <c r="K1180" s="38"/>
      <c r="L1180" s="38"/>
      <c r="M1180" s="13"/>
      <c r="N1180" s="13"/>
      <c r="O1180" s="13"/>
    </row>
    <row r="1181" spans="2:15" ht="24.95" customHeight="1" x14ac:dyDescent="0.2">
      <c r="B1181" s="111" t="s">
        <v>43</v>
      </c>
      <c r="C1181" s="380">
        <f>(C1180-C1179)/C1179</f>
        <v>-0.89128305582762002</v>
      </c>
      <c r="D1181" s="380"/>
      <c r="E1181" s="380">
        <f>(E1180-E1179)/E1179</f>
        <v>-0.97715156130997716</v>
      </c>
      <c r="F1181" s="380"/>
      <c r="G1181" s="380">
        <f>(G1180-G1179)/G1179</f>
        <v>-0.9170475319926874</v>
      </c>
      <c r="H1181" s="380"/>
      <c r="I1181" s="38"/>
      <c r="J1181" s="38"/>
      <c r="K1181" s="38"/>
      <c r="L1181" s="38"/>
      <c r="M1181" s="13"/>
      <c r="N1181" s="13"/>
      <c r="O1181" s="13"/>
    </row>
    <row r="1182" spans="2:15" ht="24.95" customHeight="1" x14ac:dyDescent="0.2">
      <c r="B1182" s="37"/>
      <c r="C1182" s="38"/>
      <c r="D1182" s="38"/>
      <c r="E1182" s="38"/>
      <c r="F1182" s="57"/>
      <c r="G1182" s="37"/>
      <c r="H1182" s="37"/>
      <c r="I1182" s="38"/>
      <c r="J1182" s="38"/>
      <c r="K1182" s="38"/>
      <c r="L1182" s="38"/>
      <c r="M1182" s="13"/>
      <c r="N1182" s="13"/>
      <c r="O1182" s="13"/>
    </row>
    <row r="1183" spans="2:15" ht="24.95" customHeight="1" x14ac:dyDescent="0.2">
      <c r="B1183" s="37"/>
      <c r="C1183" s="38"/>
      <c r="D1183" s="38"/>
      <c r="E1183" s="38"/>
      <c r="F1183" s="57"/>
      <c r="G1183" s="37"/>
      <c r="H1183" s="37"/>
      <c r="I1183" s="38"/>
      <c r="J1183" s="38"/>
      <c r="K1183" s="38"/>
      <c r="L1183" s="38"/>
      <c r="M1183" s="13"/>
      <c r="N1183" s="13"/>
      <c r="O1183" s="13"/>
    </row>
    <row r="1184" spans="2:15" ht="24.95" customHeight="1" x14ac:dyDescent="0.2">
      <c r="B1184" s="37"/>
      <c r="C1184" s="38"/>
      <c r="D1184" s="38"/>
      <c r="E1184" s="38"/>
      <c r="F1184" s="57"/>
      <c r="G1184" s="37"/>
      <c r="H1184" s="37"/>
      <c r="I1184" s="38"/>
      <c r="J1184" s="38"/>
      <c r="K1184" s="38"/>
      <c r="L1184" s="38"/>
      <c r="M1184" s="13"/>
      <c r="N1184" s="13"/>
      <c r="O1184" s="13"/>
    </row>
    <row r="1185" spans="2:15" ht="24.95" customHeight="1" x14ac:dyDescent="0.2">
      <c r="B1185" s="37"/>
      <c r="C1185" s="38"/>
      <c r="D1185" s="38"/>
      <c r="E1185" s="38"/>
      <c r="F1185" s="57"/>
      <c r="G1185" s="37"/>
      <c r="H1185" s="37"/>
      <c r="I1185" s="38"/>
      <c r="J1185" s="38"/>
      <c r="K1185" s="38"/>
      <c r="L1185" s="38"/>
      <c r="M1185" s="13"/>
      <c r="N1185" s="13"/>
      <c r="O1185" s="13"/>
    </row>
    <row r="1186" spans="2:15" ht="24.95" customHeight="1" x14ac:dyDescent="0.2">
      <c r="B1186" s="37"/>
      <c r="C1186" s="38"/>
      <c r="D1186" s="38"/>
      <c r="E1186" s="38"/>
      <c r="F1186" s="57"/>
      <c r="G1186" s="37"/>
      <c r="H1186" s="37"/>
      <c r="I1186" s="38"/>
      <c r="J1186" s="38"/>
      <c r="K1186" s="38"/>
      <c r="L1186" s="38"/>
      <c r="M1186" s="13"/>
      <c r="N1186" s="13"/>
      <c r="O1186" s="13"/>
    </row>
    <row r="1187" spans="2:15" ht="24.95" customHeight="1" x14ac:dyDescent="0.2">
      <c r="B1187" s="37"/>
      <c r="C1187" s="38"/>
      <c r="D1187" s="38"/>
      <c r="E1187" s="38"/>
      <c r="F1187" s="57"/>
      <c r="G1187" s="37"/>
      <c r="H1187" s="37"/>
      <c r="I1187" s="38"/>
      <c r="J1187" s="38"/>
      <c r="K1187" s="38"/>
      <c r="L1187" s="38"/>
      <c r="M1187" s="13"/>
      <c r="N1187" s="13"/>
      <c r="O1187" s="13"/>
    </row>
    <row r="1188" spans="2:15" ht="24.95" customHeight="1" x14ac:dyDescent="0.2">
      <c r="B1188" s="37"/>
      <c r="C1188" s="38"/>
      <c r="D1188" s="38"/>
      <c r="E1188" s="38"/>
      <c r="F1188" s="57"/>
      <c r="G1188" s="37"/>
      <c r="H1188" s="37"/>
      <c r="I1188" s="38"/>
      <c r="J1188" s="38"/>
      <c r="K1188" s="38"/>
      <c r="L1188" s="38"/>
      <c r="M1188" s="13"/>
      <c r="N1188" s="13"/>
      <c r="O1188" s="13"/>
    </row>
    <row r="1189" spans="2:15" ht="24.95" customHeight="1" x14ac:dyDescent="0.2">
      <c r="B1189" s="149"/>
      <c r="C1189" s="149"/>
      <c r="D1189" s="149"/>
      <c r="E1189" s="149"/>
      <c r="F1189" s="149"/>
      <c r="G1189" s="149"/>
      <c r="H1189" s="149"/>
      <c r="I1189" s="149"/>
      <c r="J1189" s="149"/>
      <c r="K1189" s="149"/>
      <c r="L1189" s="149"/>
      <c r="M1189" s="58"/>
      <c r="N1189" s="58"/>
      <c r="O1189" s="58"/>
    </row>
    <row r="1190" spans="2:15" ht="24.95" customHeight="1" x14ac:dyDescent="0.2">
      <c r="B1190" s="58"/>
      <c r="C1190" s="58"/>
      <c r="D1190" s="58"/>
      <c r="E1190" s="58"/>
      <c r="F1190" s="58"/>
      <c r="G1190" s="58"/>
      <c r="H1190" s="58"/>
      <c r="I1190" s="58"/>
      <c r="J1190" s="58"/>
      <c r="K1190" s="58"/>
      <c r="L1190" s="58"/>
      <c r="M1190" s="58"/>
      <c r="N1190" s="58"/>
      <c r="O1190" s="58"/>
    </row>
    <row r="1191" spans="2:15" ht="24.95" customHeight="1" x14ac:dyDescent="0.2">
      <c r="B1191" s="58"/>
      <c r="C1191" s="58"/>
      <c r="D1191" s="58"/>
      <c r="E1191" s="58"/>
      <c r="F1191" s="58"/>
      <c r="G1191" s="58"/>
      <c r="H1191" s="58"/>
      <c r="I1191" s="58"/>
      <c r="J1191" s="58"/>
      <c r="K1191" s="58"/>
      <c r="L1191" s="58"/>
      <c r="M1191" s="58"/>
      <c r="N1191" s="58"/>
      <c r="O1191" s="58"/>
    </row>
    <row r="1192" spans="2:15" ht="24.95" customHeight="1" x14ac:dyDescent="0.2">
      <c r="B1192" s="58"/>
      <c r="C1192" s="58"/>
      <c r="D1192" s="58"/>
      <c r="E1192" s="58"/>
      <c r="F1192" s="58"/>
      <c r="G1192" s="58"/>
      <c r="H1192" s="58"/>
      <c r="I1192" s="58"/>
      <c r="J1192" s="58"/>
      <c r="K1192" s="58"/>
      <c r="L1192" s="58"/>
      <c r="M1192" s="58"/>
      <c r="N1192" s="58"/>
      <c r="O1192" s="58"/>
    </row>
    <row r="1193" spans="2:15" ht="24.95" customHeight="1" x14ac:dyDescent="0.2">
      <c r="B1193" s="58"/>
      <c r="C1193" s="58"/>
      <c r="D1193" s="58"/>
      <c r="E1193" s="58"/>
      <c r="F1193" s="58"/>
      <c r="G1193" s="58"/>
      <c r="H1193" s="58"/>
      <c r="I1193" s="58"/>
      <c r="J1193" s="58"/>
      <c r="K1193" s="58"/>
      <c r="L1193" s="58"/>
      <c r="M1193" s="58"/>
      <c r="N1193" s="58"/>
      <c r="O1193" s="58"/>
    </row>
    <row r="1194" spans="2:15" ht="24.95" customHeight="1" x14ac:dyDescent="0.2">
      <c r="B1194" s="58"/>
      <c r="C1194" s="58"/>
      <c r="D1194" s="58"/>
      <c r="E1194" s="58"/>
      <c r="F1194" s="58"/>
      <c r="G1194" s="58"/>
      <c r="H1194" s="58"/>
      <c r="I1194" s="58"/>
      <c r="J1194" s="58"/>
      <c r="K1194" s="58"/>
      <c r="L1194" s="58"/>
      <c r="M1194" s="58"/>
      <c r="N1194" s="58"/>
      <c r="O1194" s="58"/>
    </row>
    <row r="1195" spans="2:15" ht="24.95" customHeight="1" x14ac:dyDescent="0.2">
      <c r="B1195" s="58"/>
      <c r="C1195" s="58"/>
      <c r="D1195" s="58"/>
      <c r="E1195" s="58"/>
      <c r="F1195" s="58"/>
      <c r="G1195" s="58"/>
      <c r="H1195" s="58"/>
      <c r="I1195" s="58"/>
      <c r="J1195" s="58"/>
      <c r="K1195" s="58"/>
      <c r="L1195" s="58"/>
      <c r="M1195" s="58"/>
      <c r="N1195" s="58"/>
      <c r="O1195" s="58"/>
    </row>
    <row r="1196" spans="2:15" ht="24.95" customHeight="1" x14ac:dyDescent="0.2">
      <c r="B1196" s="58"/>
      <c r="C1196" s="58"/>
      <c r="D1196" s="58"/>
      <c r="E1196" s="58"/>
      <c r="F1196" s="58"/>
      <c r="G1196" s="58"/>
      <c r="H1196" s="58"/>
      <c r="I1196" s="58"/>
      <c r="J1196" s="58"/>
      <c r="K1196" s="58"/>
      <c r="L1196" s="58"/>
      <c r="M1196" s="58"/>
      <c r="N1196" s="58"/>
      <c r="O1196" s="58"/>
    </row>
    <row r="1197" spans="2:15" ht="24.95" customHeight="1" x14ac:dyDescent="0.2">
      <c r="B1197" s="58"/>
      <c r="C1197" s="58"/>
      <c r="D1197" s="58"/>
      <c r="E1197" s="58"/>
      <c r="F1197" s="58"/>
      <c r="G1197" s="58"/>
      <c r="H1197" s="58"/>
      <c r="I1197" s="58"/>
      <c r="J1197" s="58"/>
      <c r="K1197" s="58"/>
      <c r="L1197" s="58"/>
      <c r="M1197" s="58"/>
      <c r="N1197" s="58"/>
      <c r="O1197" s="58"/>
    </row>
    <row r="1198" spans="2:15" ht="24.95" customHeight="1" x14ac:dyDescent="0.2">
      <c r="B1198" s="58"/>
      <c r="C1198" s="58"/>
      <c r="D1198" s="58"/>
      <c r="E1198" s="58"/>
      <c r="F1198" s="58"/>
      <c r="G1198" s="58"/>
      <c r="H1198" s="58"/>
      <c r="I1198" s="58"/>
      <c r="J1198" s="58"/>
      <c r="K1198" s="58"/>
      <c r="L1198" s="58"/>
      <c r="M1198" s="58"/>
      <c r="N1198" s="58"/>
      <c r="O1198" s="58"/>
    </row>
    <row r="1199" spans="2:15" ht="24.95" customHeight="1" x14ac:dyDescent="0.2">
      <c r="B1199" s="58"/>
      <c r="C1199" s="58"/>
      <c r="D1199" s="58"/>
      <c r="E1199" s="58"/>
      <c r="F1199" s="58"/>
      <c r="G1199" s="58"/>
      <c r="H1199" s="58"/>
      <c r="I1199" s="58"/>
      <c r="J1199" s="58"/>
      <c r="K1199" s="58"/>
      <c r="L1199" s="58"/>
      <c r="M1199" s="58"/>
      <c r="N1199" s="58"/>
      <c r="O1199" s="58"/>
    </row>
    <row r="1200" spans="2:15" ht="24.95" customHeight="1" x14ac:dyDescent="0.2">
      <c r="B1200" s="58"/>
      <c r="C1200" s="58"/>
      <c r="D1200" s="58"/>
      <c r="E1200" s="58"/>
      <c r="F1200" s="58"/>
      <c r="G1200" s="58"/>
      <c r="H1200" s="58"/>
      <c r="I1200" s="58"/>
      <c r="J1200" s="58"/>
      <c r="K1200" s="58"/>
      <c r="L1200" s="58"/>
      <c r="M1200" s="58"/>
      <c r="N1200" s="58"/>
      <c r="O1200" s="58"/>
    </row>
    <row r="1201" spans="2:15" ht="24.95" customHeight="1" x14ac:dyDescent="0.2">
      <c r="B1201" s="58"/>
      <c r="C1201" s="58"/>
      <c r="D1201" s="58"/>
      <c r="E1201" s="58"/>
      <c r="F1201" s="58"/>
      <c r="G1201" s="58"/>
      <c r="H1201" s="58"/>
      <c r="I1201" s="58"/>
      <c r="J1201" s="58"/>
      <c r="K1201" s="58"/>
      <c r="L1201" s="58"/>
      <c r="M1201" s="58"/>
      <c r="N1201" s="58"/>
      <c r="O1201" s="58"/>
    </row>
    <row r="1202" spans="2:15" ht="24.95" customHeight="1" x14ac:dyDescent="0.2">
      <c r="B1202" s="58"/>
      <c r="C1202" s="58"/>
      <c r="D1202" s="58"/>
      <c r="E1202" s="58"/>
      <c r="F1202" s="58"/>
      <c r="G1202" s="58"/>
      <c r="H1202" s="58"/>
      <c r="I1202" s="58"/>
      <c r="J1202" s="58"/>
      <c r="K1202" s="58"/>
      <c r="L1202" s="58"/>
      <c r="M1202" s="58"/>
      <c r="N1202" s="58"/>
      <c r="O1202" s="58"/>
    </row>
    <row r="1203" spans="2:15" ht="24.95" customHeight="1" x14ac:dyDescent="0.2">
      <c r="B1203" s="382" t="s">
        <v>15</v>
      </c>
      <c r="C1203" s="382"/>
      <c r="D1203" s="382"/>
      <c r="E1203" s="382"/>
      <c r="F1203" s="382"/>
      <c r="G1203" s="382"/>
      <c r="H1203" s="382"/>
      <c r="I1203" s="382"/>
      <c r="J1203" s="382"/>
    </row>
    <row r="1204" spans="2:15" ht="24.95" customHeight="1" x14ac:dyDescent="0.2">
      <c r="B1204" s="139" t="s">
        <v>35</v>
      </c>
      <c r="C1204" s="381" t="s">
        <v>112</v>
      </c>
      <c r="D1204" s="381"/>
      <c r="E1204" s="381" t="s">
        <v>111</v>
      </c>
      <c r="F1204" s="381"/>
      <c r="G1204" s="381" t="s">
        <v>42</v>
      </c>
      <c r="H1204" s="381"/>
      <c r="I1204" s="381" t="s">
        <v>18</v>
      </c>
      <c r="J1204" s="381"/>
      <c r="L1204" s="39"/>
    </row>
    <row r="1205" spans="2:15" ht="24.95" customHeight="1" x14ac:dyDescent="0.2">
      <c r="B1205" s="286" t="s">
        <v>159</v>
      </c>
      <c r="C1205" s="379">
        <v>17473</v>
      </c>
      <c r="D1205" s="379"/>
      <c r="E1205" s="379">
        <v>5296</v>
      </c>
      <c r="F1205" s="379"/>
      <c r="G1205" s="374">
        <v>22769</v>
      </c>
      <c r="H1205" s="374"/>
      <c r="I1205" s="375">
        <v>6.6896175388438006E-2</v>
      </c>
      <c r="J1205" s="376"/>
    </row>
    <row r="1206" spans="2:15" ht="24.95" customHeight="1" x14ac:dyDescent="0.2">
      <c r="B1206" s="363" t="s">
        <v>160</v>
      </c>
      <c r="C1206" s="399">
        <v>2279</v>
      </c>
      <c r="D1206" s="399"/>
      <c r="E1206" s="399">
        <v>251</v>
      </c>
      <c r="F1206" s="399"/>
      <c r="G1206" s="400">
        <v>2530</v>
      </c>
      <c r="H1206" s="400"/>
      <c r="I1206" s="444">
        <v>1.3537151857743001E-2</v>
      </c>
      <c r="J1206" s="444"/>
    </row>
    <row r="1207" spans="2:15" ht="24.95" customHeight="1" x14ac:dyDescent="0.2">
      <c r="B1207" s="103" t="s">
        <v>43</v>
      </c>
      <c r="C1207" s="383">
        <f>(C1206-C1205)/C1205</f>
        <v>-0.86957019401362101</v>
      </c>
      <c r="D1207" s="383"/>
      <c r="E1207" s="383">
        <f>(E1206-E1205)/E1205</f>
        <v>-0.95260574018126887</v>
      </c>
      <c r="F1207" s="383"/>
      <c r="G1207" s="383">
        <f>(G1206-G1205)/G1205</f>
        <v>-0.88888400895955022</v>
      </c>
      <c r="H1207" s="383"/>
      <c r="I1207" s="383">
        <f>(I1206-I1205)/I1205</f>
        <v>-0.79763937505935967</v>
      </c>
      <c r="J1207" s="383"/>
    </row>
    <row r="1208" spans="2:15" ht="24.95" customHeight="1" x14ac:dyDescent="0.2">
      <c r="B1208" s="58"/>
      <c r="C1208" s="58"/>
      <c r="D1208" s="58"/>
      <c r="E1208" s="58"/>
      <c r="F1208" s="58"/>
      <c r="G1208" s="58"/>
      <c r="H1208" s="58"/>
      <c r="I1208" s="58"/>
      <c r="J1208" s="58"/>
      <c r="K1208" s="42"/>
      <c r="L1208" s="42"/>
      <c r="M1208" s="58"/>
      <c r="N1208" s="58"/>
      <c r="O1208" s="58"/>
    </row>
    <row r="1209" spans="2:15" ht="24.95" customHeight="1" x14ac:dyDescent="0.2">
      <c r="B1209" s="58"/>
      <c r="C1209" s="58"/>
      <c r="D1209" s="58"/>
      <c r="E1209" s="58"/>
      <c r="F1209" s="58"/>
      <c r="G1209" s="58"/>
      <c r="H1209" s="58"/>
      <c r="I1209" s="58"/>
      <c r="J1209" s="58"/>
      <c r="K1209" s="42"/>
      <c r="L1209" s="42"/>
      <c r="M1209" s="58"/>
      <c r="N1209" s="58"/>
      <c r="O1209" s="58"/>
    </row>
    <row r="1210" spans="2:15" ht="24.95" customHeight="1" x14ac:dyDescent="0.2">
      <c r="B1210" s="58"/>
      <c r="C1210" s="58"/>
      <c r="D1210" s="58"/>
      <c r="E1210" s="58"/>
      <c r="F1210" s="58"/>
      <c r="G1210" s="58"/>
      <c r="H1210" s="58"/>
      <c r="I1210" s="58"/>
      <c r="J1210" s="58"/>
      <c r="K1210" s="42"/>
      <c r="L1210" s="42"/>
      <c r="M1210" s="58"/>
      <c r="N1210" s="58"/>
      <c r="O1210" s="58"/>
    </row>
    <row r="1211" spans="2:15" ht="24.95" customHeight="1" x14ac:dyDescent="0.2">
      <c r="B1211" s="58"/>
      <c r="C1211" s="58"/>
      <c r="D1211" s="58"/>
      <c r="E1211" s="58"/>
      <c r="F1211" s="58"/>
      <c r="G1211" s="58"/>
      <c r="H1211" s="58"/>
      <c r="I1211" s="58"/>
      <c r="J1211" s="58"/>
      <c r="K1211" s="42"/>
      <c r="L1211" s="42"/>
      <c r="M1211" s="58"/>
      <c r="N1211" s="58"/>
      <c r="O1211" s="58"/>
    </row>
    <row r="1212" spans="2:15" ht="24.95" customHeight="1" x14ac:dyDescent="0.2">
      <c r="B1212" s="58"/>
      <c r="C1212" s="58"/>
      <c r="D1212" s="58"/>
      <c r="E1212" s="58"/>
      <c r="F1212" s="58"/>
      <c r="G1212" s="58"/>
      <c r="H1212" s="58"/>
      <c r="I1212" s="58"/>
      <c r="J1212" s="58"/>
      <c r="K1212" s="42"/>
      <c r="L1212" s="42"/>
      <c r="M1212" s="58"/>
      <c r="N1212" s="58"/>
      <c r="O1212" s="58"/>
    </row>
    <row r="1213" spans="2:15" ht="24.95" customHeight="1" x14ac:dyDescent="0.2">
      <c r="B1213" s="58"/>
      <c r="C1213" s="58"/>
      <c r="D1213" s="58"/>
      <c r="E1213" s="58"/>
      <c r="F1213" s="58"/>
      <c r="G1213" s="58"/>
      <c r="H1213" s="58"/>
      <c r="I1213" s="58"/>
      <c r="J1213" s="58"/>
      <c r="K1213" s="42"/>
      <c r="L1213" s="42"/>
      <c r="M1213" s="58"/>
      <c r="N1213" s="58"/>
      <c r="O1213" s="58"/>
    </row>
    <row r="1214" spans="2:15" ht="24.95" customHeight="1" x14ac:dyDescent="0.2">
      <c r="B1214" s="58"/>
      <c r="C1214" s="58"/>
      <c r="D1214" s="58"/>
      <c r="E1214" s="58"/>
      <c r="F1214" s="58"/>
      <c r="G1214" s="58"/>
      <c r="H1214" s="58"/>
      <c r="I1214" s="58"/>
      <c r="J1214" s="58"/>
      <c r="K1214" s="42"/>
      <c r="L1214" s="42"/>
      <c r="M1214" s="58"/>
      <c r="N1214" s="58"/>
      <c r="O1214" s="58"/>
    </row>
    <row r="1215" spans="2:15" ht="24.95" customHeight="1" x14ac:dyDescent="0.2">
      <c r="B1215" s="58"/>
      <c r="C1215" s="58"/>
      <c r="D1215" s="58"/>
      <c r="E1215" s="58"/>
      <c r="F1215" s="58"/>
      <c r="G1215" s="58"/>
      <c r="H1215" s="58"/>
      <c r="I1215" s="58"/>
      <c r="J1215" s="58"/>
      <c r="K1215" s="42"/>
      <c r="L1215" s="42"/>
      <c r="M1215" s="58"/>
      <c r="N1215" s="58"/>
      <c r="O1215" s="58"/>
    </row>
    <row r="1216" spans="2:15" ht="24.95" customHeight="1" x14ac:dyDescent="0.2">
      <c r="B1216" s="58"/>
      <c r="C1216" s="58"/>
      <c r="D1216" s="58"/>
      <c r="E1216" s="58"/>
      <c r="F1216" s="58"/>
      <c r="G1216" s="58"/>
      <c r="H1216" s="58"/>
      <c r="I1216" s="58"/>
      <c r="J1216" s="58"/>
      <c r="K1216" s="42"/>
      <c r="L1216" s="42"/>
      <c r="M1216" s="58"/>
      <c r="N1216" s="58"/>
      <c r="O1216" s="58"/>
    </row>
    <row r="1217" spans="2:15" ht="24.95" customHeight="1" x14ac:dyDescent="0.2">
      <c r="B1217" s="58"/>
      <c r="C1217" s="58"/>
      <c r="D1217" s="58"/>
      <c r="E1217" s="58"/>
      <c r="F1217" s="58"/>
      <c r="G1217" s="58"/>
      <c r="H1217" s="58"/>
      <c r="I1217" s="58"/>
      <c r="J1217" s="58"/>
      <c r="K1217" s="42"/>
      <c r="L1217" s="42"/>
      <c r="M1217" s="58"/>
      <c r="N1217" s="58"/>
      <c r="O1217" s="58"/>
    </row>
    <row r="1218" spans="2:15" ht="24.95" customHeight="1" x14ac:dyDescent="0.2">
      <c r="B1218" s="58"/>
      <c r="C1218" s="58"/>
      <c r="D1218" s="58"/>
      <c r="E1218" s="58"/>
      <c r="F1218" s="58"/>
      <c r="G1218" s="58"/>
      <c r="H1218" s="58"/>
      <c r="I1218" s="58"/>
      <c r="J1218" s="58"/>
      <c r="K1218" s="42"/>
      <c r="L1218" s="42"/>
      <c r="M1218" s="58"/>
      <c r="N1218" s="58"/>
      <c r="O1218" s="58"/>
    </row>
    <row r="1219" spans="2:15" ht="24.95" customHeight="1" x14ac:dyDescent="0.2">
      <c r="B1219" s="58"/>
      <c r="C1219" s="58"/>
      <c r="D1219" s="58"/>
      <c r="E1219" s="58"/>
      <c r="F1219" s="58"/>
      <c r="G1219" s="58"/>
      <c r="H1219" s="58"/>
      <c r="I1219" s="58"/>
      <c r="J1219" s="58"/>
      <c r="K1219" s="42"/>
      <c r="L1219" s="42"/>
      <c r="M1219" s="58"/>
      <c r="N1219" s="58"/>
      <c r="O1219" s="58"/>
    </row>
    <row r="1220" spans="2:15" ht="24.95" customHeight="1" x14ac:dyDescent="0.2">
      <c r="B1220" s="58"/>
      <c r="C1220" s="58"/>
      <c r="D1220" s="58"/>
      <c r="E1220" s="58"/>
      <c r="F1220" s="58"/>
      <c r="G1220" s="58"/>
      <c r="H1220" s="58"/>
      <c r="I1220" s="58"/>
      <c r="J1220" s="58"/>
      <c r="K1220" s="42"/>
      <c r="L1220" s="42"/>
      <c r="M1220" s="58"/>
      <c r="N1220" s="58"/>
      <c r="O1220" s="58"/>
    </row>
    <row r="1221" spans="2:15" ht="24.95" customHeight="1" x14ac:dyDescent="0.2">
      <c r="B1221" s="58"/>
      <c r="C1221" s="58"/>
      <c r="D1221" s="58"/>
      <c r="E1221" s="58"/>
      <c r="F1221" s="58"/>
      <c r="G1221" s="58"/>
      <c r="H1221" s="58"/>
      <c r="I1221" s="58"/>
      <c r="J1221" s="58"/>
      <c r="K1221" s="42"/>
      <c r="L1221" s="42"/>
      <c r="M1221" s="58"/>
      <c r="N1221" s="58"/>
      <c r="O1221" s="58"/>
    </row>
    <row r="1222" spans="2:15" ht="24.95" customHeight="1" x14ac:dyDescent="0.2">
      <c r="B1222" s="58"/>
      <c r="C1222" s="58"/>
      <c r="D1222" s="58"/>
      <c r="E1222" s="58"/>
      <c r="F1222" s="58"/>
      <c r="G1222" s="58"/>
      <c r="H1222" s="58"/>
      <c r="I1222" s="58"/>
      <c r="J1222" s="58"/>
      <c r="K1222" s="42"/>
      <c r="L1222" s="42"/>
      <c r="M1222" s="58"/>
      <c r="N1222" s="58"/>
      <c r="O1222" s="58"/>
    </row>
    <row r="1223" spans="2:15" ht="24.95" customHeight="1" x14ac:dyDescent="0.2">
      <c r="B1223" s="58"/>
      <c r="C1223" s="58"/>
      <c r="D1223" s="58"/>
      <c r="E1223" s="58"/>
      <c r="F1223" s="58"/>
      <c r="G1223" s="58"/>
      <c r="H1223" s="58"/>
      <c r="I1223" s="58"/>
      <c r="J1223" s="58"/>
      <c r="K1223" s="42"/>
      <c r="L1223" s="42"/>
      <c r="M1223" s="58"/>
      <c r="N1223" s="58"/>
      <c r="O1223" s="58"/>
    </row>
    <row r="1224" spans="2:15" ht="24.95" customHeight="1" x14ac:dyDescent="0.2">
      <c r="B1224" s="58"/>
      <c r="C1224" s="58"/>
      <c r="D1224" s="58"/>
      <c r="E1224" s="58"/>
      <c r="F1224" s="58"/>
      <c r="G1224" s="58"/>
      <c r="H1224" s="58"/>
      <c r="I1224" s="58"/>
      <c r="J1224" s="58"/>
      <c r="K1224" s="42"/>
      <c r="L1224" s="42"/>
      <c r="M1224" s="58"/>
      <c r="N1224" s="58"/>
      <c r="O1224" s="58"/>
    </row>
    <row r="1225" spans="2:15" ht="24.95" customHeight="1" x14ac:dyDescent="0.2">
      <c r="B1225" s="58"/>
      <c r="C1225" s="58"/>
      <c r="D1225" s="58"/>
      <c r="E1225" s="58"/>
      <c r="F1225" s="58"/>
      <c r="G1225" s="58"/>
      <c r="H1225" s="58"/>
      <c r="I1225" s="58"/>
      <c r="J1225" s="58"/>
      <c r="K1225" s="42"/>
      <c r="L1225" s="42"/>
      <c r="M1225" s="58"/>
      <c r="N1225" s="58"/>
      <c r="O1225" s="58"/>
    </row>
    <row r="1226" spans="2:15" ht="24.95" customHeight="1" x14ac:dyDescent="0.2">
      <c r="B1226" s="58"/>
      <c r="C1226" s="58"/>
      <c r="D1226" s="58"/>
      <c r="E1226" s="58"/>
      <c r="F1226" s="58"/>
      <c r="G1226" s="58"/>
      <c r="H1226" s="58"/>
      <c r="I1226" s="58"/>
      <c r="J1226" s="58"/>
      <c r="K1226" s="42"/>
      <c r="L1226" s="42"/>
      <c r="M1226" s="58"/>
      <c r="N1226" s="58"/>
      <c r="O1226" s="58"/>
    </row>
    <row r="1227" spans="2:15" ht="24.95" customHeight="1" x14ac:dyDescent="0.2">
      <c r="B1227" s="42"/>
      <c r="C1227" s="42"/>
      <c r="D1227" s="42"/>
      <c r="E1227" s="42"/>
      <c r="F1227" s="42"/>
      <c r="G1227" s="42"/>
      <c r="H1227" s="42"/>
      <c r="I1227" s="42"/>
      <c r="J1227" s="42"/>
      <c r="K1227" s="42"/>
      <c r="L1227" s="42"/>
      <c r="M1227" s="58"/>
      <c r="N1227" s="58"/>
      <c r="O1227" s="58"/>
    </row>
    <row r="1228" spans="2:15" ht="24.95" customHeight="1" x14ac:dyDescent="0.2">
      <c r="B1228" s="42"/>
      <c r="C1228" s="42"/>
      <c r="D1228" s="42"/>
      <c r="E1228" s="42"/>
      <c r="F1228" s="42"/>
      <c r="G1228" s="42"/>
      <c r="H1228" s="42"/>
      <c r="I1228" s="42"/>
      <c r="J1228" s="42"/>
      <c r="K1228" s="42"/>
      <c r="L1228" s="42"/>
      <c r="M1228" s="58"/>
      <c r="N1228" s="58"/>
      <c r="O1228" s="58"/>
    </row>
    <row r="1229" spans="2:15" ht="24.95" customHeight="1" x14ac:dyDescent="0.2"/>
    <row r="1230" spans="2:15" ht="24.95" customHeight="1" x14ac:dyDescent="0.2"/>
    <row r="1231" spans="2:15" ht="24.95" customHeight="1" x14ac:dyDescent="0.2"/>
    <row r="1232" spans="2:15" ht="24.95" customHeight="1" x14ac:dyDescent="0.2"/>
    <row r="1233" spans="2:13" ht="24.95" customHeight="1" x14ac:dyDescent="0.2"/>
    <row r="1234" spans="2:13" ht="24.95" customHeight="1" x14ac:dyDescent="0.2"/>
    <row r="1235" spans="2:13" ht="24.95" customHeight="1" x14ac:dyDescent="0.2"/>
    <row r="1236" spans="2:13" ht="24.95" customHeight="1" x14ac:dyDescent="0.2"/>
    <row r="1237" spans="2:13" ht="24.95" customHeight="1" x14ac:dyDescent="0.2"/>
    <row r="1238" spans="2:13" ht="24.95" customHeight="1" x14ac:dyDescent="0.2"/>
    <row r="1239" spans="2:13" ht="24.95" customHeight="1" x14ac:dyDescent="0.2"/>
    <row r="1240" spans="2:13" ht="24.95" customHeight="1" x14ac:dyDescent="0.2">
      <c r="M1240" s="22">
        <v>15</v>
      </c>
    </row>
    <row r="1241" spans="2:13" ht="25.5" customHeight="1" x14ac:dyDescent="0.2">
      <c r="B1241" s="392" t="s">
        <v>123</v>
      </c>
      <c r="C1241" s="392"/>
      <c r="D1241" s="392"/>
      <c r="E1241" s="392"/>
      <c r="F1241" s="392"/>
      <c r="G1241" s="392"/>
      <c r="H1241" s="392"/>
      <c r="I1241" s="392"/>
      <c r="J1241" s="392"/>
      <c r="K1241" s="392"/>
      <c r="L1241" s="392"/>
      <c r="M1241" s="392"/>
    </row>
    <row r="1242" spans="2:13" ht="15" customHeight="1" x14ac:dyDescent="0.2">
      <c r="B1242" s="65"/>
      <c r="C1242" s="65"/>
      <c r="D1242" s="65"/>
      <c r="E1242" s="65"/>
      <c r="F1242" s="65"/>
      <c r="G1242" s="65"/>
      <c r="H1242" s="65"/>
      <c r="I1242" s="65"/>
      <c r="J1242" s="65"/>
      <c r="K1242" s="65"/>
      <c r="L1242" s="65"/>
    </row>
    <row r="1243" spans="2:13" ht="25.5" customHeight="1" x14ac:dyDescent="0.2">
      <c r="B1243" s="392" t="s">
        <v>96</v>
      </c>
      <c r="C1243" s="392"/>
      <c r="D1243" s="392"/>
      <c r="E1243" s="392"/>
      <c r="F1243" s="392"/>
      <c r="G1243" s="392"/>
      <c r="H1243" s="392"/>
      <c r="I1243" s="392"/>
      <c r="J1243" s="392"/>
      <c r="K1243" s="392"/>
      <c r="L1243" s="392"/>
      <c r="M1243" s="392"/>
    </row>
    <row r="1244" spans="2:13" ht="15" customHeight="1" x14ac:dyDescent="0.2">
      <c r="B1244" s="56"/>
      <c r="C1244" s="56"/>
      <c r="D1244" s="56"/>
      <c r="E1244" s="56"/>
      <c r="F1244" s="56"/>
      <c r="G1244" s="56"/>
    </row>
    <row r="1245" spans="2:13" ht="24.95" customHeight="1" x14ac:dyDescent="0.2">
      <c r="B1245" s="384" t="s">
        <v>94</v>
      </c>
      <c r="C1245" s="384"/>
      <c r="D1245" s="384"/>
      <c r="E1245" s="384"/>
      <c r="F1245" s="384"/>
      <c r="G1245" s="384"/>
      <c r="H1245" s="384"/>
      <c r="I1245" s="384"/>
      <c r="J1245" s="384"/>
    </row>
    <row r="1246" spans="2:13" ht="24.95" customHeight="1" x14ac:dyDescent="0.2">
      <c r="B1246" s="385" t="s">
        <v>36</v>
      </c>
      <c r="C1246" s="387" t="s">
        <v>47</v>
      </c>
      <c r="D1246" s="387"/>
      <c r="E1246" s="387"/>
      <c r="F1246" s="387" t="s">
        <v>48</v>
      </c>
      <c r="G1246" s="387"/>
      <c r="H1246" s="387"/>
      <c r="I1246" s="135" t="s">
        <v>52</v>
      </c>
      <c r="J1246" s="137" t="s">
        <v>53</v>
      </c>
      <c r="M1246" s="44"/>
    </row>
    <row r="1247" spans="2:13" ht="24.95" customHeight="1" x14ac:dyDescent="0.2">
      <c r="B1247" s="386"/>
      <c r="C1247" s="133" t="s">
        <v>66</v>
      </c>
      <c r="D1247" s="133" t="s">
        <v>67</v>
      </c>
      <c r="E1247" s="184" t="s">
        <v>68</v>
      </c>
      <c r="F1247" s="133" t="s">
        <v>69</v>
      </c>
      <c r="G1247" s="133" t="s">
        <v>70</v>
      </c>
      <c r="H1247" s="134" t="s">
        <v>71</v>
      </c>
      <c r="I1247" s="136" t="s">
        <v>85</v>
      </c>
      <c r="J1247" s="138" t="s">
        <v>86</v>
      </c>
      <c r="K1247" s="19"/>
      <c r="M1247" s="44"/>
    </row>
    <row r="1248" spans="2:13" ht="24.95" customHeight="1" x14ac:dyDescent="0.2">
      <c r="B1248" s="131" t="s">
        <v>114</v>
      </c>
      <c r="C1248" s="287">
        <v>838</v>
      </c>
      <c r="D1248" s="287">
        <v>15</v>
      </c>
      <c r="E1248" s="295">
        <v>853</v>
      </c>
      <c r="F1248" s="287">
        <v>1401</v>
      </c>
      <c r="G1248" s="287">
        <v>230</v>
      </c>
      <c r="H1248" s="289">
        <v>1631</v>
      </c>
      <c r="I1248" s="291">
        <v>2.31608427E-2</v>
      </c>
      <c r="J1248" s="293">
        <v>1.9120750293083</v>
      </c>
      <c r="K1248" s="46"/>
      <c r="M1248" s="44"/>
    </row>
    <row r="1249" spans="2:14" ht="24.95" customHeight="1" x14ac:dyDescent="0.2">
      <c r="B1249" s="131" t="s">
        <v>5</v>
      </c>
      <c r="C1249" s="287">
        <v>1023</v>
      </c>
      <c r="D1249" s="287">
        <v>149</v>
      </c>
      <c r="E1249" s="295">
        <v>1172</v>
      </c>
      <c r="F1249" s="287">
        <v>3379</v>
      </c>
      <c r="G1249" s="287">
        <v>650</v>
      </c>
      <c r="H1249" s="289">
        <v>4029</v>
      </c>
      <c r="I1249" s="291">
        <v>0.18584315060000001</v>
      </c>
      <c r="J1249" s="293">
        <v>3.4377133105801998</v>
      </c>
      <c r="K1249" s="46"/>
      <c r="M1249" s="44"/>
    </row>
    <row r="1250" spans="2:14" ht="24.95" customHeight="1" x14ac:dyDescent="0.2">
      <c r="B1250" s="131" t="s">
        <v>22</v>
      </c>
      <c r="C1250" s="287">
        <v>211</v>
      </c>
      <c r="D1250" s="287">
        <v>0</v>
      </c>
      <c r="E1250" s="295">
        <v>211</v>
      </c>
      <c r="F1250" s="287">
        <v>1419</v>
      </c>
      <c r="G1250" s="287">
        <v>0</v>
      </c>
      <c r="H1250" s="289">
        <v>1419</v>
      </c>
      <c r="I1250" s="291">
        <v>3.4595221799999999E-2</v>
      </c>
      <c r="J1250" s="293">
        <v>6.7251184834122997</v>
      </c>
      <c r="K1250" s="46"/>
      <c r="M1250" s="44"/>
    </row>
    <row r="1251" spans="2:14" ht="24.95" customHeight="1" x14ac:dyDescent="0.2">
      <c r="B1251" s="131" t="s">
        <v>7</v>
      </c>
      <c r="C1251" s="287">
        <v>91</v>
      </c>
      <c r="D1251" s="287">
        <v>0</v>
      </c>
      <c r="E1251" s="295">
        <v>91</v>
      </c>
      <c r="F1251" s="287">
        <v>469</v>
      </c>
      <c r="G1251" s="287">
        <v>0</v>
      </c>
      <c r="H1251" s="289">
        <v>469</v>
      </c>
      <c r="I1251" s="291">
        <v>8.6073410200000006E-2</v>
      </c>
      <c r="J1251" s="293">
        <v>5.1538461538462004</v>
      </c>
      <c r="K1251" s="46"/>
      <c r="M1251" s="44"/>
    </row>
    <row r="1252" spans="2:14" ht="24.95" customHeight="1" x14ac:dyDescent="0.2">
      <c r="B1252" s="131" t="s">
        <v>8</v>
      </c>
      <c r="C1252" s="287">
        <v>580</v>
      </c>
      <c r="D1252" s="287">
        <v>80</v>
      </c>
      <c r="E1252" s="295">
        <v>660</v>
      </c>
      <c r="F1252" s="287">
        <v>1411</v>
      </c>
      <c r="G1252" s="287">
        <v>1992</v>
      </c>
      <c r="H1252" s="289">
        <v>3403</v>
      </c>
      <c r="I1252" s="291">
        <v>0.1455828877</v>
      </c>
      <c r="J1252" s="293">
        <v>5.1560606060606</v>
      </c>
      <c r="K1252" s="46"/>
      <c r="M1252" s="44"/>
    </row>
    <row r="1253" spans="2:14" ht="24.95" customHeight="1" x14ac:dyDescent="0.2">
      <c r="B1253" s="131" t="s">
        <v>9</v>
      </c>
      <c r="C1253" s="287">
        <v>770</v>
      </c>
      <c r="D1253" s="287">
        <v>0</v>
      </c>
      <c r="E1253" s="295">
        <v>770</v>
      </c>
      <c r="F1253" s="287">
        <v>1617</v>
      </c>
      <c r="G1253" s="287">
        <v>0</v>
      </c>
      <c r="H1253" s="289">
        <v>1617</v>
      </c>
      <c r="I1253" s="291">
        <v>3.1596655199999997E-2</v>
      </c>
      <c r="J1253" s="293">
        <v>2.1</v>
      </c>
      <c r="K1253" s="46"/>
      <c r="M1253" s="44"/>
    </row>
    <row r="1254" spans="2:14" ht="24.95" customHeight="1" x14ac:dyDescent="0.2">
      <c r="B1254" s="131" t="s">
        <v>10</v>
      </c>
      <c r="C1254" s="287">
        <v>283</v>
      </c>
      <c r="D1254" s="287">
        <v>8</v>
      </c>
      <c r="E1254" s="295">
        <v>291</v>
      </c>
      <c r="F1254" s="287">
        <v>1196</v>
      </c>
      <c r="G1254" s="287">
        <v>8</v>
      </c>
      <c r="H1254" s="289">
        <v>1204</v>
      </c>
      <c r="I1254" s="291">
        <v>0.11210428309999999</v>
      </c>
      <c r="J1254" s="293">
        <v>4.1374570446735</v>
      </c>
      <c r="K1254" s="46"/>
      <c r="M1254" s="44"/>
    </row>
    <row r="1255" spans="2:14" ht="24.95" customHeight="1" x14ac:dyDescent="0.2">
      <c r="B1255" s="131" t="s">
        <v>11</v>
      </c>
      <c r="C1255" s="287">
        <v>280</v>
      </c>
      <c r="D1255" s="287">
        <v>26</v>
      </c>
      <c r="E1255" s="295">
        <v>306</v>
      </c>
      <c r="F1255" s="287">
        <v>586</v>
      </c>
      <c r="G1255" s="287">
        <v>128</v>
      </c>
      <c r="H1255" s="289">
        <v>714</v>
      </c>
      <c r="I1255" s="291">
        <v>4.6223565000000001E-2</v>
      </c>
      <c r="J1255" s="293">
        <v>2.3333333333333002</v>
      </c>
      <c r="K1255" s="46"/>
      <c r="M1255" s="47"/>
    </row>
    <row r="1256" spans="2:14" ht="24.95" customHeight="1" x14ac:dyDescent="0.2">
      <c r="B1256" s="131" t="s">
        <v>12</v>
      </c>
      <c r="C1256" s="287">
        <v>1091</v>
      </c>
      <c r="D1256" s="287">
        <v>65</v>
      </c>
      <c r="E1256" s="295">
        <v>1156</v>
      </c>
      <c r="F1256" s="287">
        <v>2419</v>
      </c>
      <c r="G1256" s="287">
        <v>65</v>
      </c>
      <c r="H1256" s="289">
        <v>2484</v>
      </c>
      <c r="I1256" s="291">
        <v>0.10936344019999999</v>
      </c>
      <c r="J1256" s="293">
        <v>2.1487889273356</v>
      </c>
      <c r="K1256" s="46"/>
      <c r="M1256" s="47"/>
    </row>
    <row r="1257" spans="2:14" ht="24.95" customHeight="1" x14ac:dyDescent="0.2">
      <c r="B1257" s="132" t="s">
        <v>14</v>
      </c>
      <c r="C1257" s="288">
        <v>5167</v>
      </c>
      <c r="D1257" s="288">
        <v>343</v>
      </c>
      <c r="E1257" s="296">
        <v>5510</v>
      </c>
      <c r="F1257" s="288">
        <v>13897</v>
      </c>
      <c r="G1257" s="288">
        <v>3073</v>
      </c>
      <c r="H1257" s="290">
        <v>16970</v>
      </c>
      <c r="I1257" s="292">
        <v>6.4766680399999998E-2</v>
      </c>
      <c r="J1257" s="294">
        <v>3.0798548094373999</v>
      </c>
      <c r="M1257" s="47"/>
    </row>
    <row r="1258" spans="2:14" ht="24.95" customHeight="1" x14ac:dyDescent="0.2">
      <c r="B1258" s="212"/>
      <c r="C1258" s="53"/>
      <c r="D1258" s="53"/>
      <c r="E1258" s="54"/>
      <c r="F1258" s="53"/>
      <c r="G1258" s="53"/>
      <c r="H1258" s="54"/>
      <c r="I1258" s="62"/>
      <c r="J1258" s="63"/>
      <c r="K1258" s="67"/>
      <c r="L1258" s="67"/>
      <c r="M1258" s="66"/>
      <c r="N1258" s="19"/>
    </row>
    <row r="1259" spans="2:14" ht="24.95" customHeight="1" x14ac:dyDescent="0.2">
      <c r="B1259" s="70"/>
      <c r="C1259" s="70"/>
      <c r="D1259" s="70"/>
      <c r="E1259" s="70"/>
      <c r="F1259" s="70"/>
      <c r="G1259" s="70"/>
      <c r="H1259" s="70"/>
      <c r="I1259" s="70"/>
      <c r="J1259" s="70"/>
      <c r="K1259" s="70"/>
      <c r="L1259" s="70"/>
      <c r="M1259" s="70"/>
      <c r="N1259" s="70"/>
    </row>
    <row r="1260" spans="2:14" ht="24.95" customHeight="1" x14ac:dyDescent="0.2">
      <c r="B1260" s="68"/>
      <c r="C1260" s="68"/>
      <c r="D1260" s="68"/>
      <c r="E1260" s="68"/>
      <c r="F1260" s="68"/>
      <c r="G1260" s="68"/>
      <c r="H1260" s="68"/>
      <c r="I1260" s="68"/>
      <c r="J1260" s="68"/>
      <c r="K1260" s="69"/>
      <c r="L1260" s="69"/>
      <c r="M1260" s="69"/>
      <c r="N1260" s="69"/>
    </row>
    <row r="1261" spans="2:14" ht="24.95" customHeight="1" x14ac:dyDescent="0.2">
      <c r="B1261" s="64"/>
      <c r="C1261" s="64"/>
      <c r="D1261" s="64"/>
      <c r="E1261" s="64"/>
      <c r="G1261" s="64"/>
      <c r="H1261" s="64"/>
      <c r="I1261" s="64"/>
      <c r="J1261" s="64"/>
    </row>
    <row r="1262" spans="2:14" ht="24.95" customHeight="1" x14ac:dyDescent="0.2">
      <c r="B1262" s="64"/>
      <c r="C1262" s="64"/>
      <c r="D1262" s="64"/>
      <c r="E1262" s="64"/>
      <c r="G1262" s="64"/>
      <c r="H1262" s="64"/>
      <c r="I1262" s="64"/>
      <c r="J1262" s="64"/>
    </row>
    <row r="1263" spans="2:14" ht="24.95" customHeight="1" x14ac:dyDescent="0.2">
      <c r="B1263" s="64"/>
      <c r="C1263" s="64"/>
      <c r="D1263" s="64"/>
      <c r="E1263" s="64"/>
      <c r="G1263" s="64"/>
      <c r="H1263" s="64"/>
      <c r="I1263" s="64"/>
      <c r="J1263" s="64"/>
    </row>
    <row r="1264" spans="2:14" ht="24.95" customHeight="1" x14ac:dyDescent="0.2">
      <c r="B1264" s="64"/>
      <c r="C1264" s="64"/>
      <c r="D1264" s="64"/>
      <c r="E1264" s="64"/>
      <c r="G1264" s="64"/>
      <c r="H1264" s="64"/>
      <c r="I1264" s="64"/>
      <c r="J1264" s="64"/>
    </row>
    <row r="1265" spans="2:15" ht="24.95" customHeight="1" x14ac:dyDescent="0.2">
      <c r="B1265" s="64"/>
      <c r="C1265" s="64"/>
      <c r="D1265" s="64"/>
      <c r="E1265" s="64"/>
      <c r="G1265" s="64"/>
      <c r="H1265" s="64"/>
      <c r="I1265" s="64"/>
      <c r="J1265" s="64"/>
    </row>
    <row r="1266" spans="2:15" ht="24.95" customHeight="1" x14ac:dyDescent="0.2">
      <c r="B1266" s="64"/>
      <c r="C1266" s="64"/>
      <c r="D1266" s="64"/>
      <c r="E1266" s="64"/>
      <c r="G1266" s="64"/>
      <c r="H1266" s="64"/>
      <c r="I1266" s="64"/>
      <c r="J1266" s="64"/>
    </row>
    <row r="1267" spans="2:15" ht="24.95" customHeight="1" x14ac:dyDescent="0.2">
      <c r="B1267" s="64"/>
      <c r="C1267" s="64"/>
      <c r="D1267" s="64"/>
      <c r="E1267" s="64"/>
      <c r="G1267" s="64"/>
      <c r="H1267" s="64"/>
      <c r="I1267" s="64"/>
      <c r="J1267" s="64"/>
    </row>
    <row r="1268" spans="2:15" ht="24.95" customHeight="1" x14ac:dyDescent="0.2">
      <c r="B1268" s="64"/>
      <c r="C1268" s="64"/>
      <c r="D1268" s="64"/>
      <c r="E1268" s="64"/>
      <c r="G1268" s="64"/>
      <c r="H1268" s="64"/>
      <c r="I1268" s="64"/>
      <c r="J1268" s="64"/>
    </row>
    <row r="1269" spans="2:15" ht="24.95" customHeight="1" x14ac:dyDescent="0.2">
      <c r="B1269" s="64"/>
      <c r="C1269" s="64"/>
      <c r="D1269" s="64"/>
      <c r="E1269" s="64"/>
      <c r="F1269" s="64"/>
      <c r="G1269" s="64"/>
      <c r="H1269" s="64"/>
      <c r="I1269" s="64"/>
      <c r="J1269" s="64"/>
      <c r="K1269" s="64"/>
    </row>
    <row r="1270" spans="2:15" ht="24.95" customHeight="1" x14ac:dyDescent="0.2"/>
    <row r="1271" spans="2:15" ht="25.5" customHeight="1" x14ac:dyDescent="0.2">
      <c r="B1271" s="393" t="s">
        <v>171</v>
      </c>
      <c r="C1271" s="393"/>
      <c r="D1271" s="393"/>
      <c r="E1271" s="393"/>
      <c r="F1271" s="393"/>
      <c r="G1271" s="393"/>
      <c r="H1271" s="393"/>
      <c r="I1271" s="393"/>
      <c r="J1271" s="393"/>
      <c r="K1271" s="393"/>
      <c r="L1271" s="393"/>
      <c r="M1271" s="393"/>
    </row>
    <row r="1272" spans="2:15" ht="24.95" customHeight="1" x14ac:dyDescent="0.2">
      <c r="B1272" s="56"/>
      <c r="C1272" s="56"/>
      <c r="D1272" s="56"/>
      <c r="E1272" s="56"/>
      <c r="F1272" s="56"/>
      <c r="G1272" s="56"/>
    </row>
    <row r="1273" spans="2:15" ht="24.95" customHeight="1" x14ac:dyDescent="0.2">
      <c r="B1273" s="390" t="s">
        <v>13</v>
      </c>
      <c r="C1273" s="390"/>
      <c r="D1273" s="390"/>
      <c r="E1273" s="390"/>
      <c r="F1273" s="390"/>
      <c r="G1273" s="390"/>
      <c r="H1273" s="390"/>
      <c r="I1273" s="38"/>
      <c r="J1273" s="38"/>
      <c r="K1273" s="38"/>
      <c r="L1273" s="38"/>
      <c r="M1273" s="13"/>
      <c r="N1273" s="13"/>
      <c r="O1273" s="13"/>
    </row>
    <row r="1274" spans="2:15" ht="24.95" customHeight="1" x14ac:dyDescent="0.2">
      <c r="B1274" s="130" t="s">
        <v>35</v>
      </c>
      <c r="C1274" s="389" t="s">
        <v>62</v>
      </c>
      <c r="D1274" s="389"/>
      <c r="E1274" s="389" t="s">
        <v>63</v>
      </c>
      <c r="F1274" s="389"/>
      <c r="G1274" s="389" t="s">
        <v>0</v>
      </c>
      <c r="H1274" s="389"/>
      <c r="I1274" s="38"/>
      <c r="J1274" s="38"/>
      <c r="K1274" s="38"/>
      <c r="L1274" s="38"/>
      <c r="M1274" s="13"/>
      <c r="N1274" s="13"/>
      <c r="O1274" s="13"/>
    </row>
    <row r="1275" spans="2:15" ht="24.95" customHeight="1" x14ac:dyDescent="0.2">
      <c r="B1275" s="297" t="s">
        <v>176</v>
      </c>
      <c r="C1275" s="391">
        <v>0</v>
      </c>
      <c r="D1275" s="391"/>
      <c r="E1275" s="391">
        <v>0</v>
      </c>
      <c r="F1275" s="391"/>
      <c r="G1275" s="374">
        <v>0</v>
      </c>
      <c r="H1275" s="376"/>
      <c r="I1275" s="38"/>
      <c r="J1275" s="38"/>
      <c r="K1275" s="38"/>
      <c r="L1275" s="38"/>
      <c r="M1275" s="13"/>
      <c r="N1275" s="13"/>
      <c r="O1275" s="13"/>
    </row>
    <row r="1276" spans="2:15" ht="24.95" customHeight="1" x14ac:dyDescent="0.2">
      <c r="B1276" s="297" t="s">
        <v>156</v>
      </c>
      <c r="C1276" s="377">
        <v>5167</v>
      </c>
      <c r="D1276" s="377"/>
      <c r="E1276" s="377">
        <v>343</v>
      </c>
      <c r="F1276" s="377"/>
      <c r="G1276" s="374">
        <v>5510</v>
      </c>
      <c r="H1276" s="376"/>
      <c r="I1276" s="38"/>
      <c r="J1276" s="38"/>
      <c r="K1276" s="38"/>
      <c r="L1276" s="38"/>
      <c r="M1276" s="13"/>
      <c r="N1276" s="13"/>
      <c r="O1276" s="13"/>
    </row>
    <row r="1277" spans="2:15" ht="24.95" customHeight="1" x14ac:dyDescent="0.2">
      <c r="B1277" s="111" t="s">
        <v>43</v>
      </c>
      <c r="C1277" s="380"/>
      <c r="D1277" s="380"/>
      <c r="E1277" s="380"/>
      <c r="F1277" s="380"/>
      <c r="G1277" s="380"/>
      <c r="H1277" s="380"/>
      <c r="I1277" s="38"/>
      <c r="J1277" s="38"/>
      <c r="K1277" s="38"/>
      <c r="L1277" s="38"/>
      <c r="M1277" s="13"/>
      <c r="N1277" s="13"/>
      <c r="O1277" s="13"/>
    </row>
    <row r="1278" spans="2:15" ht="24.95" customHeight="1" x14ac:dyDescent="0.2"/>
    <row r="1279" spans="2:15" ht="24.95" customHeight="1" x14ac:dyDescent="0.2"/>
    <row r="1280" spans="2:15" ht="24.95" customHeight="1" x14ac:dyDescent="0.2"/>
    <row r="1281" spans="2:12" ht="24.95" customHeight="1" x14ac:dyDescent="0.2"/>
    <row r="1282" spans="2:12" ht="24.95" customHeight="1" x14ac:dyDescent="0.2"/>
    <row r="1283" spans="2:12" ht="24.95" customHeight="1" x14ac:dyDescent="0.2"/>
    <row r="1284" spans="2:12" ht="24.95" customHeight="1" x14ac:dyDescent="0.2"/>
    <row r="1285" spans="2:12" ht="24.95" customHeight="1" x14ac:dyDescent="0.2"/>
    <row r="1286" spans="2:12" ht="24.95" customHeight="1" x14ac:dyDescent="0.2"/>
    <row r="1287" spans="2:12" ht="24.95" customHeight="1" x14ac:dyDescent="0.2"/>
    <row r="1288" spans="2:12" ht="24.95" customHeight="1" x14ac:dyDescent="0.2"/>
    <row r="1289" spans="2:12" ht="24.95" customHeight="1" x14ac:dyDescent="0.2">
      <c r="B1289" s="42"/>
      <c r="C1289" s="42"/>
      <c r="D1289" s="42"/>
      <c r="E1289" s="42"/>
      <c r="F1289" s="42"/>
      <c r="G1289" s="42"/>
      <c r="H1289" s="42"/>
      <c r="I1289" s="42"/>
      <c r="J1289" s="42"/>
      <c r="K1289" s="42"/>
      <c r="L1289" s="42"/>
    </row>
    <row r="1290" spans="2:12" ht="24.95" customHeight="1" x14ac:dyDescent="0.2">
      <c r="B1290" s="382" t="s">
        <v>15</v>
      </c>
      <c r="C1290" s="382"/>
      <c r="D1290" s="382"/>
      <c r="E1290" s="382"/>
      <c r="F1290" s="382"/>
      <c r="G1290" s="382"/>
      <c r="H1290" s="382"/>
      <c r="I1290" s="382"/>
      <c r="J1290" s="382"/>
    </row>
    <row r="1291" spans="2:12" ht="24.95" customHeight="1" x14ac:dyDescent="0.2">
      <c r="B1291" s="139" t="s">
        <v>35</v>
      </c>
      <c r="C1291" s="381" t="s">
        <v>64</v>
      </c>
      <c r="D1291" s="381"/>
      <c r="E1291" s="381" t="s">
        <v>65</v>
      </c>
      <c r="F1291" s="381"/>
      <c r="G1291" s="381" t="s">
        <v>1</v>
      </c>
      <c r="H1291" s="381"/>
      <c r="I1291" s="381" t="s">
        <v>18</v>
      </c>
      <c r="J1291" s="381"/>
      <c r="L1291" s="39"/>
    </row>
    <row r="1292" spans="2:12" ht="24.95" customHeight="1" x14ac:dyDescent="0.2">
      <c r="B1292" s="298" t="s">
        <v>176</v>
      </c>
      <c r="C1292" s="379">
        <v>0</v>
      </c>
      <c r="D1292" s="379"/>
      <c r="E1292" s="379">
        <v>0</v>
      </c>
      <c r="F1292" s="379"/>
      <c r="G1292" s="374">
        <v>0</v>
      </c>
      <c r="H1292" s="374"/>
      <c r="I1292" s="375">
        <v>0</v>
      </c>
      <c r="J1292" s="376"/>
    </row>
    <row r="1293" spans="2:12" ht="24.95" customHeight="1" x14ac:dyDescent="0.2">
      <c r="B1293" s="298" t="s">
        <v>156</v>
      </c>
      <c r="C1293" s="379">
        <v>13897</v>
      </c>
      <c r="D1293" s="379"/>
      <c r="E1293" s="379">
        <v>3073</v>
      </c>
      <c r="F1293" s="379"/>
      <c r="G1293" s="374">
        <v>16970</v>
      </c>
      <c r="H1293" s="374"/>
      <c r="I1293" s="375">
        <v>6.4766680399999998E-2</v>
      </c>
      <c r="J1293" s="376"/>
    </row>
    <row r="1294" spans="2:12" ht="24.95" customHeight="1" x14ac:dyDescent="0.2">
      <c r="B1294" s="103" t="s">
        <v>43</v>
      </c>
      <c r="C1294" s="383"/>
      <c r="D1294" s="383"/>
      <c r="E1294" s="383"/>
      <c r="F1294" s="383"/>
      <c r="G1294" s="383"/>
      <c r="H1294" s="383"/>
      <c r="I1294" s="383"/>
      <c r="J1294" s="383"/>
    </row>
    <row r="1295" spans="2:12" ht="24.95" customHeight="1" x14ac:dyDescent="0.2"/>
    <row r="1296" spans="2:12" ht="24.95" customHeight="1" x14ac:dyDescent="0.2"/>
    <row r="1297" spans="2:14" ht="24.95" customHeight="1" x14ac:dyDescent="0.2"/>
    <row r="1298" spans="2:14" ht="24.95" customHeight="1" x14ac:dyDescent="0.2"/>
    <row r="1299" spans="2:14" ht="24.95" customHeight="1" x14ac:dyDescent="0.2"/>
    <row r="1300" spans="2:14" ht="24.95" customHeight="1" x14ac:dyDescent="0.2"/>
    <row r="1301" spans="2:14" ht="24.95" customHeight="1" x14ac:dyDescent="0.2"/>
    <row r="1302" spans="2:14" ht="24.95" customHeight="1" x14ac:dyDescent="0.2"/>
    <row r="1303" spans="2:14" ht="24.95" customHeight="1" x14ac:dyDescent="0.2"/>
    <row r="1304" spans="2:14" ht="24.95" customHeight="1" x14ac:dyDescent="0.2"/>
    <row r="1305" spans="2:14" ht="24.95" customHeight="1" x14ac:dyDescent="0.2"/>
    <row r="1306" spans="2:14" ht="24.95" customHeight="1" x14ac:dyDescent="0.2">
      <c r="M1306" s="22">
        <v>16</v>
      </c>
    </row>
    <row r="1307" spans="2:14" s="123" customFormat="1" ht="25.5" customHeight="1" x14ac:dyDescent="0.2">
      <c r="B1307" s="413" t="s">
        <v>172</v>
      </c>
      <c r="C1307" s="413"/>
      <c r="D1307" s="413"/>
      <c r="E1307" s="413"/>
      <c r="F1307" s="413"/>
      <c r="G1307" s="413"/>
      <c r="H1307" s="413"/>
      <c r="I1307" s="413"/>
      <c r="J1307" s="413"/>
      <c r="K1307" s="413"/>
      <c r="L1307" s="413"/>
      <c r="M1307" s="413"/>
    </row>
    <row r="1308" spans="2:14" ht="15" customHeight="1" x14ac:dyDescent="0.2">
      <c r="B1308" s="28"/>
      <c r="C1308" s="32"/>
      <c r="D1308" s="32"/>
      <c r="E1308" s="32"/>
      <c r="F1308" s="32"/>
      <c r="G1308" s="32"/>
      <c r="H1308" s="32"/>
      <c r="I1308" s="32"/>
      <c r="J1308" s="32"/>
      <c r="K1308" s="32"/>
      <c r="L1308" s="32"/>
      <c r="M1308" s="32"/>
      <c r="N1308" s="32"/>
    </row>
    <row r="1309" spans="2:14" ht="24.95" customHeight="1" x14ac:dyDescent="0.2">
      <c r="B1309" s="394" t="s">
        <v>13</v>
      </c>
      <c r="C1309" s="394"/>
      <c r="D1309" s="394"/>
      <c r="E1309" s="394"/>
      <c r="F1309" s="394"/>
      <c r="G1309" s="394"/>
      <c r="H1309" s="394"/>
      <c r="I1309" s="115"/>
      <c r="J1309" s="115"/>
      <c r="K1309" s="115"/>
      <c r="L1309" s="115"/>
      <c r="M1309" s="115"/>
      <c r="N1309" s="115"/>
    </row>
    <row r="1310" spans="2:14" ht="24.95" customHeight="1" x14ac:dyDescent="0.2">
      <c r="B1310" s="91" t="s">
        <v>35</v>
      </c>
      <c r="C1310" s="396" t="s">
        <v>51</v>
      </c>
      <c r="D1310" s="396"/>
      <c r="E1310" s="396" t="s">
        <v>50</v>
      </c>
      <c r="F1310" s="396"/>
      <c r="G1310" s="396" t="s">
        <v>0</v>
      </c>
      <c r="H1310" s="396"/>
    </row>
    <row r="1311" spans="2:14" ht="24.95" customHeight="1" x14ac:dyDescent="0.2">
      <c r="B1311" s="299" t="s">
        <v>159</v>
      </c>
      <c r="C1311" s="379">
        <v>54305</v>
      </c>
      <c r="D1311" s="379"/>
      <c r="E1311" s="379">
        <v>11377</v>
      </c>
      <c r="F1311" s="379"/>
      <c r="G1311" s="374">
        <v>65682</v>
      </c>
      <c r="H1311" s="376"/>
    </row>
    <row r="1312" spans="2:14" ht="24.95" customHeight="1" x14ac:dyDescent="0.2">
      <c r="B1312" s="299" t="s">
        <v>160</v>
      </c>
      <c r="C1312" s="377">
        <v>11329</v>
      </c>
      <c r="D1312" s="377"/>
      <c r="E1312" s="377">
        <v>988</v>
      </c>
      <c r="F1312" s="377"/>
      <c r="G1312" s="374">
        <v>12317</v>
      </c>
      <c r="H1312" s="376"/>
    </row>
    <row r="1313" spans="2:15" ht="24.95" customHeight="1" x14ac:dyDescent="0.2">
      <c r="B1313" s="111" t="s">
        <v>43</v>
      </c>
      <c r="C1313" s="380">
        <f>(C1312-C1311)/C1311</f>
        <v>-0.79138200902311018</v>
      </c>
      <c r="D1313" s="380"/>
      <c r="E1313" s="380">
        <f>(E1312-E1311)/E1311</f>
        <v>-0.91315812604377256</v>
      </c>
      <c r="F1313" s="380"/>
      <c r="G1313" s="380">
        <f>(G1312-G1311)/G1311</f>
        <v>-0.81247525958405653</v>
      </c>
      <c r="H1313" s="380"/>
    </row>
    <row r="1314" spans="2:15" ht="24.95" customHeight="1" x14ac:dyDescent="0.2">
      <c r="B1314" s="33"/>
      <c r="C1314" s="34"/>
      <c r="D1314" s="34"/>
      <c r="E1314" s="34"/>
      <c r="F1314" s="34"/>
      <c r="G1314" s="34"/>
      <c r="H1314" s="34"/>
      <c r="I1314" s="13"/>
      <c r="J1314" s="13"/>
      <c r="K1314" s="13"/>
      <c r="L1314" s="13"/>
      <c r="M1314" s="13"/>
      <c r="N1314" s="13"/>
      <c r="O1314" s="13"/>
    </row>
    <row r="1315" spans="2:15" ht="24.95" customHeight="1" x14ac:dyDescent="0.2">
      <c r="B1315" s="33"/>
      <c r="C1315" s="34"/>
      <c r="D1315" s="34"/>
      <c r="E1315" s="34"/>
      <c r="F1315" s="34"/>
      <c r="G1315" s="34"/>
      <c r="H1315" s="34"/>
      <c r="I1315" s="13"/>
      <c r="J1315" s="13"/>
      <c r="K1315" s="13"/>
      <c r="L1315" s="13"/>
      <c r="M1315" s="13"/>
      <c r="N1315" s="13"/>
      <c r="O1315" s="13"/>
    </row>
    <row r="1316" spans="2:15" ht="24.95" customHeight="1" x14ac:dyDescent="0.2">
      <c r="B1316" s="33"/>
      <c r="C1316" s="34"/>
      <c r="D1316" s="34"/>
      <c r="E1316" s="34"/>
      <c r="F1316" s="34"/>
      <c r="G1316" s="34"/>
      <c r="H1316" s="34"/>
      <c r="I1316" s="13"/>
      <c r="J1316" s="13"/>
      <c r="K1316" s="13"/>
      <c r="L1316" s="13"/>
      <c r="M1316" s="13"/>
      <c r="N1316" s="13"/>
      <c r="O1316" s="13"/>
    </row>
    <row r="1317" spans="2:15" ht="24.95" customHeight="1" x14ac:dyDescent="0.2">
      <c r="B1317" s="33"/>
      <c r="C1317" s="34"/>
      <c r="D1317" s="34"/>
      <c r="E1317" s="34"/>
      <c r="F1317" s="34"/>
      <c r="G1317" s="34"/>
      <c r="H1317" s="34"/>
      <c r="I1317" s="13"/>
      <c r="J1317" s="13"/>
      <c r="K1317" s="13"/>
      <c r="L1317" s="13"/>
      <c r="M1317" s="13"/>
      <c r="N1317" s="13"/>
      <c r="O1317" s="13"/>
    </row>
    <row r="1318" spans="2:15" ht="24.95" customHeight="1" x14ac:dyDescent="0.2">
      <c r="B1318" s="33"/>
      <c r="C1318" s="34"/>
      <c r="D1318" s="34"/>
      <c r="E1318" s="34"/>
      <c r="F1318" s="34"/>
      <c r="G1318" s="34"/>
      <c r="H1318" s="34"/>
      <c r="I1318" s="13"/>
      <c r="J1318" s="13"/>
      <c r="K1318" s="13"/>
      <c r="L1318" s="13"/>
      <c r="M1318" s="13"/>
      <c r="N1318" s="13"/>
      <c r="O1318" s="13"/>
    </row>
    <row r="1319" spans="2:15" ht="24.95" customHeight="1" x14ac:dyDescent="0.2">
      <c r="B1319" s="33"/>
      <c r="C1319" s="34"/>
      <c r="D1319" s="34"/>
      <c r="E1319" s="34"/>
      <c r="F1319" s="34"/>
      <c r="G1319" s="34"/>
      <c r="H1319" s="34"/>
      <c r="I1319" s="13"/>
      <c r="J1319" s="13"/>
      <c r="K1319" s="13"/>
      <c r="L1319" s="13"/>
      <c r="M1319" s="13"/>
      <c r="N1319" s="13"/>
      <c r="O1319" s="13"/>
    </row>
    <row r="1320" spans="2:15" ht="24.95" customHeight="1" x14ac:dyDescent="0.2">
      <c r="B1320" s="33"/>
      <c r="C1320" s="34"/>
      <c r="D1320" s="34"/>
      <c r="E1320" s="34"/>
      <c r="F1320" s="34"/>
      <c r="G1320" s="34"/>
      <c r="H1320" s="34"/>
      <c r="I1320" s="13"/>
      <c r="J1320" s="13"/>
      <c r="K1320" s="13"/>
      <c r="L1320" s="13"/>
      <c r="M1320" s="13"/>
      <c r="N1320" s="13"/>
      <c r="O1320" s="13"/>
    </row>
    <row r="1321" spans="2:15" ht="24.95" customHeight="1" x14ac:dyDescent="0.2">
      <c r="B1321" s="33"/>
      <c r="C1321" s="34"/>
      <c r="D1321" s="34"/>
      <c r="E1321" s="34"/>
      <c r="F1321" s="34"/>
      <c r="G1321" s="34"/>
      <c r="H1321" s="34"/>
      <c r="I1321" s="13"/>
      <c r="J1321" s="13"/>
      <c r="K1321" s="13"/>
      <c r="L1321" s="13"/>
      <c r="M1321" s="13"/>
      <c r="N1321" s="13"/>
      <c r="O1321" s="13"/>
    </row>
    <row r="1322" spans="2:15" ht="24.95" customHeight="1" x14ac:dyDescent="0.2">
      <c r="B1322" s="33"/>
      <c r="C1322" s="34"/>
      <c r="D1322" s="34"/>
      <c r="E1322" s="34"/>
      <c r="F1322" s="34"/>
      <c r="G1322" s="34"/>
      <c r="H1322" s="34"/>
      <c r="I1322" s="13"/>
      <c r="J1322" s="13"/>
      <c r="K1322" s="13"/>
      <c r="L1322" s="13"/>
      <c r="M1322" s="13"/>
      <c r="N1322" s="13"/>
      <c r="O1322" s="13"/>
    </row>
    <row r="1323" spans="2:15" ht="24.95" customHeight="1" x14ac:dyDescent="0.2"/>
    <row r="1324" spans="2:15" ht="24.95" customHeight="1" x14ac:dyDescent="0.2"/>
    <row r="1325" spans="2:15" ht="24.95" customHeight="1" x14ac:dyDescent="0.2"/>
    <row r="1326" spans="2:15" ht="24.95" customHeight="1" x14ac:dyDescent="0.2"/>
    <row r="1327" spans="2:15" ht="24.95" customHeight="1" x14ac:dyDescent="0.2"/>
    <row r="1328" spans="2:15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>
      <c r="B1335" s="382" t="s">
        <v>15</v>
      </c>
      <c r="C1335" s="382"/>
      <c r="D1335" s="382"/>
      <c r="E1335" s="382"/>
      <c r="F1335" s="382"/>
      <c r="G1335" s="382"/>
      <c r="H1335" s="382"/>
      <c r="I1335" s="382"/>
      <c r="J1335" s="382"/>
      <c r="K1335" s="115"/>
    </row>
    <row r="1336" spans="2:12" ht="24.95" customHeight="1" x14ac:dyDescent="0.2">
      <c r="B1336" s="139" t="s">
        <v>35</v>
      </c>
      <c r="C1336" s="381" t="s">
        <v>40</v>
      </c>
      <c r="D1336" s="381"/>
      <c r="E1336" s="381" t="s">
        <v>41</v>
      </c>
      <c r="F1336" s="381"/>
      <c r="G1336" s="381" t="s">
        <v>42</v>
      </c>
      <c r="H1336" s="381"/>
      <c r="I1336" s="381" t="s">
        <v>89</v>
      </c>
      <c r="J1336" s="381"/>
      <c r="L1336" s="39"/>
    </row>
    <row r="1337" spans="2:12" ht="24.95" customHeight="1" x14ac:dyDescent="0.2">
      <c r="B1337" s="300" t="s">
        <v>159</v>
      </c>
      <c r="C1337" s="379">
        <v>97937</v>
      </c>
      <c r="D1337" s="379"/>
      <c r="E1337" s="379">
        <v>21593</v>
      </c>
      <c r="F1337" s="379"/>
      <c r="G1337" s="374">
        <v>119530</v>
      </c>
      <c r="H1337" s="374"/>
      <c r="I1337" s="375">
        <v>9.7004955854711E-2</v>
      </c>
      <c r="J1337" s="376"/>
    </row>
    <row r="1338" spans="2:12" ht="24.95" customHeight="1" x14ac:dyDescent="0.2">
      <c r="B1338" s="300" t="s">
        <v>160</v>
      </c>
      <c r="C1338" s="377">
        <v>33565</v>
      </c>
      <c r="D1338" s="377"/>
      <c r="E1338" s="377">
        <v>6729</v>
      </c>
      <c r="F1338" s="377"/>
      <c r="G1338" s="374">
        <v>40294</v>
      </c>
      <c r="H1338" s="374"/>
      <c r="I1338" s="378">
        <v>4.2077053479222998E-2</v>
      </c>
      <c r="J1338" s="378"/>
    </row>
    <row r="1339" spans="2:12" ht="24.95" customHeight="1" x14ac:dyDescent="0.2">
      <c r="B1339" s="103" t="s">
        <v>43</v>
      </c>
      <c r="C1339" s="383">
        <f>(C1338-C1337)/C1337</f>
        <v>-0.65727967979415336</v>
      </c>
      <c r="D1339" s="383"/>
      <c r="E1339" s="383">
        <f>(E1338-E1337)/E1337</f>
        <v>-0.68837123141758905</v>
      </c>
      <c r="F1339" s="383"/>
      <c r="G1339" s="383">
        <f>(G1338-G1337)/G1337</f>
        <v>-0.66289634401405506</v>
      </c>
      <c r="H1339" s="383"/>
      <c r="I1339" s="383">
        <f>(I1338-I1337)/I1337</f>
        <v>-0.56623810496606142</v>
      </c>
      <c r="J1339" s="383"/>
    </row>
    <row r="1340" spans="2:12" ht="24.95" customHeight="1" x14ac:dyDescent="0.2">
      <c r="B1340" s="37"/>
      <c r="C1340" s="38"/>
      <c r="D1340" s="38"/>
      <c r="E1340" s="38"/>
      <c r="F1340" s="38"/>
      <c r="G1340" s="40"/>
      <c r="H1340" s="40"/>
      <c r="I1340" s="40"/>
      <c r="J1340" s="40"/>
      <c r="K1340" s="13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>
      <c r="L1344" s="41"/>
    </row>
    <row r="1345" spans="2:15" ht="24.95" customHeight="1" x14ac:dyDescent="0.2"/>
    <row r="1346" spans="2:15" ht="24.95" customHeight="1" x14ac:dyDescent="0.2"/>
    <row r="1347" spans="2:15" ht="24.95" customHeight="1" x14ac:dyDescent="0.2">
      <c r="L1347" s="27"/>
    </row>
    <row r="1348" spans="2:15" ht="24.95" customHeight="1" x14ac:dyDescent="0.2"/>
    <row r="1349" spans="2:15" ht="24.95" customHeight="1" x14ac:dyDescent="0.2"/>
    <row r="1350" spans="2:15" ht="24.95" customHeight="1" x14ac:dyDescent="0.2"/>
    <row r="1351" spans="2:15" ht="24.95" customHeight="1" x14ac:dyDescent="0.2"/>
    <row r="1352" spans="2:15" ht="24.95" customHeight="1" x14ac:dyDescent="0.2"/>
    <row r="1353" spans="2:15" ht="24.95" customHeight="1" x14ac:dyDescent="0.2"/>
    <row r="1354" spans="2:15" ht="24.95" customHeight="1" x14ac:dyDescent="0.2"/>
    <row r="1355" spans="2:15" ht="24.95" customHeight="1" x14ac:dyDescent="0.2"/>
    <row r="1356" spans="2:15" ht="24.95" customHeight="1" x14ac:dyDescent="0.2"/>
    <row r="1357" spans="2:15" ht="24.95" customHeight="1" x14ac:dyDescent="0.2">
      <c r="O1357" s="31"/>
    </row>
    <row r="1358" spans="2:15" ht="24.95" customHeight="1" x14ac:dyDescent="0.2">
      <c r="O1358" s="31"/>
    </row>
    <row r="1359" spans="2:15" ht="24.95" customHeight="1" x14ac:dyDescent="0.2">
      <c r="O1359" s="31"/>
    </row>
    <row r="1360" spans="2:15" ht="24.95" customHeight="1" x14ac:dyDescent="0.2">
      <c r="B1360" s="58"/>
      <c r="C1360" s="58"/>
      <c r="D1360" s="58"/>
      <c r="E1360" s="58"/>
      <c r="F1360" s="58"/>
      <c r="G1360" s="58"/>
      <c r="H1360" s="58"/>
      <c r="I1360" s="58"/>
      <c r="J1360" s="58"/>
      <c r="K1360" s="58"/>
      <c r="L1360" s="58"/>
      <c r="M1360" s="58"/>
      <c r="N1360" s="58"/>
      <c r="O1360" s="58"/>
    </row>
    <row r="1361" spans="2:15" ht="24.95" customHeight="1" x14ac:dyDescent="0.2">
      <c r="B1361" s="58"/>
      <c r="C1361" s="58"/>
      <c r="D1361" s="58"/>
      <c r="E1361" s="58"/>
      <c r="F1361" s="58"/>
      <c r="G1361" s="58"/>
      <c r="H1361" s="58"/>
      <c r="I1361" s="58"/>
      <c r="J1361" s="58"/>
      <c r="K1361" s="58"/>
      <c r="L1361" s="58"/>
      <c r="M1361" s="58"/>
      <c r="N1361" s="58"/>
      <c r="O1361" s="58"/>
    </row>
    <row r="1362" spans="2:15" ht="24.95" customHeight="1" x14ac:dyDescent="0.2">
      <c r="B1362" s="58"/>
      <c r="C1362" s="58"/>
      <c r="D1362" s="58"/>
      <c r="E1362" s="58"/>
      <c r="F1362" s="58"/>
      <c r="G1362" s="58"/>
      <c r="H1362" s="58"/>
      <c r="I1362" s="58"/>
      <c r="J1362" s="58"/>
      <c r="K1362" s="58"/>
      <c r="L1362" s="58"/>
      <c r="M1362" s="58"/>
      <c r="N1362" s="58"/>
      <c r="O1362" s="58"/>
    </row>
    <row r="1363" spans="2:15" ht="24.95" customHeight="1" x14ac:dyDescent="0.2">
      <c r="B1363" s="58"/>
      <c r="C1363" s="58"/>
      <c r="D1363" s="58"/>
      <c r="E1363" s="58"/>
      <c r="F1363" s="58"/>
      <c r="G1363" s="58"/>
      <c r="H1363" s="58"/>
      <c r="I1363" s="58"/>
      <c r="J1363" s="58"/>
      <c r="K1363" s="58"/>
      <c r="L1363" s="58"/>
      <c r="M1363" s="58"/>
      <c r="N1363" s="58"/>
      <c r="O1363" s="58"/>
    </row>
    <row r="1364" spans="2:15" ht="24.95" customHeight="1" x14ac:dyDescent="0.2">
      <c r="B1364" s="58"/>
      <c r="C1364" s="58"/>
      <c r="D1364" s="58"/>
      <c r="E1364" s="58"/>
      <c r="F1364" s="58"/>
      <c r="G1364" s="58"/>
      <c r="H1364" s="58"/>
      <c r="I1364" s="58"/>
      <c r="J1364" s="58"/>
      <c r="K1364" s="58"/>
      <c r="L1364" s="58"/>
      <c r="M1364" s="58"/>
      <c r="N1364" s="58"/>
      <c r="O1364" s="58"/>
    </row>
    <row r="1365" spans="2:15" ht="24.95" customHeight="1" x14ac:dyDescent="0.2">
      <c r="B1365" s="58"/>
      <c r="C1365" s="58"/>
      <c r="D1365" s="58"/>
      <c r="E1365" s="58"/>
      <c r="F1365" s="58"/>
      <c r="G1365" s="58"/>
      <c r="H1365" s="58"/>
      <c r="I1365" s="58"/>
      <c r="J1365" s="58"/>
      <c r="K1365" s="58"/>
      <c r="L1365" s="58"/>
      <c r="M1365" s="58"/>
      <c r="N1365" s="58"/>
      <c r="O1365" s="58"/>
    </row>
    <row r="1366" spans="2:15" ht="24.95" customHeight="1" x14ac:dyDescent="0.2">
      <c r="B1366" s="58"/>
      <c r="C1366" s="58"/>
      <c r="D1366" s="58"/>
      <c r="E1366" s="58"/>
      <c r="F1366" s="58"/>
      <c r="G1366" s="58"/>
      <c r="H1366" s="58"/>
      <c r="I1366" s="58"/>
      <c r="J1366" s="58"/>
      <c r="K1366" s="58"/>
      <c r="L1366" s="58"/>
      <c r="M1366" s="58"/>
      <c r="N1366" s="58"/>
      <c r="O1366" s="58"/>
    </row>
    <row r="1367" spans="2:15" ht="24.95" customHeight="1" x14ac:dyDescent="0.2">
      <c r="B1367" s="58"/>
      <c r="C1367" s="58"/>
      <c r="D1367" s="58"/>
      <c r="E1367" s="58"/>
      <c r="F1367" s="58"/>
      <c r="G1367" s="58"/>
      <c r="H1367" s="58"/>
      <c r="I1367" s="58"/>
      <c r="J1367" s="58"/>
      <c r="K1367" s="58"/>
      <c r="L1367" s="58"/>
      <c r="M1367" s="58"/>
      <c r="N1367" s="58"/>
      <c r="O1367" s="58"/>
    </row>
    <row r="1368" spans="2:15" ht="24.95" customHeight="1" x14ac:dyDescent="0.2">
      <c r="B1368" s="58"/>
      <c r="C1368" s="58"/>
      <c r="D1368" s="58"/>
      <c r="E1368" s="58"/>
      <c r="F1368" s="58"/>
      <c r="G1368" s="58"/>
      <c r="H1368" s="58"/>
      <c r="I1368" s="58"/>
      <c r="J1368" s="58"/>
      <c r="K1368" s="58"/>
      <c r="L1368" s="58"/>
      <c r="M1368" s="58"/>
      <c r="N1368" s="58"/>
      <c r="O1368" s="58"/>
    </row>
    <row r="1369" spans="2:15" ht="24.95" customHeight="1" x14ac:dyDescent="0.2">
      <c r="B1369" s="58"/>
      <c r="C1369" s="58"/>
      <c r="D1369" s="58"/>
      <c r="E1369" s="58"/>
      <c r="F1369" s="58"/>
      <c r="G1369" s="58"/>
      <c r="H1369" s="58"/>
      <c r="I1369" s="58"/>
      <c r="J1369" s="58"/>
      <c r="K1369" s="58"/>
      <c r="L1369" s="58"/>
      <c r="M1369" s="58"/>
      <c r="N1369" s="58"/>
      <c r="O1369" s="58"/>
    </row>
    <row r="1370" spans="2:15" ht="24.95" customHeight="1" x14ac:dyDescent="0.2">
      <c r="B1370" s="58"/>
      <c r="C1370" s="58"/>
      <c r="D1370" s="58"/>
      <c r="E1370" s="58"/>
      <c r="F1370" s="58"/>
      <c r="G1370" s="58"/>
      <c r="H1370" s="58"/>
      <c r="I1370" s="58"/>
      <c r="J1370" s="58"/>
      <c r="K1370" s="58"/>
      <c r="L1370" s="58"/>
      <c r="M1370" s="58"/>
      <c r="N1370" s="58"/>
      <c r="O1370" s="58"/>
    </row>
    <row r="1371" spans="2:15" ht="24.95" customHeight="1" x14ac:dyDescent="0.2">
      <c r="B1371" s="58"/>
      <c r="C1371" s="58"/>
      <c r="D1371" s="58"/>
      <c r="E1371" s="58"/>
      <c r="F1371" s="58"/>
      <c r="G1371" s="58"/>
      <c r="H1371" s="58"/>
      <c r="I1371" s="58"/>
      <c r="J1371" s="58"/>
      <c r="K1371" s="58"/>
      <c r="L1371" s="58"/>
      <c r="M1371" s="58"/>
      <c r="N1371" s="58"/>
      <c r="O1371" s="58"/>
    </row>
    <row r="1372" spans="2:15" ht="24.95" customHeight="1" x14ac:dyDescent="0.2">
      <c r="B1372" s="58"/>
      <c r="C1372" s="58"/>
      <c r="D1372" s="58"/>
      <c r="E1372" s="58"/>
      <c r="F1372" s="58"/>
      <c r="G1372" s="58"/>
      <c r="H1372" s="58"/>
      <c r="I1372" s="58"/>
      <c r="J1372" s="58"/>
      <c r="K1372" s="58"/>
      <c r="M1372" s="31">
        <v>17</v>
      </c>
      <c r="N1372" s="58"/>
    </row>
    <row r="1373" spans="2:15" ht="25.5" customHeight="1" x14ac:dyDescent="0.2">
      <c r="B1373" s="392" t="s">
        <v>124</v>
      </c>
      <c r="C1373" s="392"/>
      <c r="D1373" s="392"/>
      <c r="E1373" s="392"/>
      <c r="F1373" s="392"/>
      <c r="G1373" s="392"/>
      <c r="H1373" s="392"/>
      <c r="I1373" s="392"/>
      <c r="J1373" s="392"/>
      <c r="K1373" s="392"/>
      <c r="L1373" s="392"/>
      <c r="M1373" s="392"/>
    </row>
    <row r="1374" spans="2:15" ht="15" customHeight="1" x14ac:dyDescent="0.2">
      <c r="B1374" s="65"/>
      <c r="C1374" s="65"/>
      <c r="D1374" s="65"/>
      <c r="E1374" s="65"/>
      <c r="F1374" s="65"/>
      <c r="G1374" s="65"/>
      <c r="H1374" s="65"/>
      <c r="I1374" s="65"/>
      <c r="J1374" s="65"/>
      <c r="K1374" s="65"/>
      <c r="L1374" s="65"/>
    </row>
    <row r="1375" spans="2:15" ht="25.5" customHeight="1" x14ac:dyDescent="0.2">
      <c r="B1375" s="392" t="s">
        <v>125</v>
      </c>
      <c r="C1375" s="392"/>
      <c r="D1375" s="392"/>
      <c r="E1375" s="392"/>
      <c r="F1375" s="392"/>
      <c r="G1375" s="392"/>
      <c r="H1375" s="392"/>
      <c r="I1375" s="392"/>
      <c r="J1375" s="392"/>
      <c r="K1375" s="392"/>
      <c r="L1375" s="392"/>
      <c r="M1375" s="392"/>
    </row>
    <row r="1376" spans="2:15" ht="15" customHeight="1" x14ac:dyDescent="0.2">
      <c r="B1376" s="56"/>
      <c r="C1376" s="56"/>
      <c r="D1376" s="56"/>
      <c r="E1376" s="56"/>
      <c r="F1376" s="56"/>
      <c r="G1376" s="56"/>
    </row>
    <row r="1377" spans="2:14" ht="24.95" customHeight="1" x14ac:dyDescent="0.2">
      <c r="B1377" s="384" t="s">
        <v>97</v>
      </c>
      <c r="C1377" s="384"/>
      <c r="D1377" s="384"/>
      <c r="E1377" s="384"/>
      <c r="F1377" s="384"/>
      <c r="G1377" s="384"/>
      <c r="H1377" s="384"/>
      <c r="I1377" s="384"/>
      <c r="J1377" s="384"/>
    </row>
    <row r="1378" spans="2:14" ht="24.95" customHeight="1" x14ac:dyDescent="0.2">
      <c r="B1378" s="385" t="s">
        <v>36</v>
      </c>
      <c r="C1378" s="387" t="s">
        <v>47</v>
      </c>
      <c r="D1378" s="387"/>
      <c r="E1378" s="387"/>
      <c r="F1378" s="387" t="s">
        <v>48</v>
      </c>
      <c r="G1378" s="387"/>
      <c r="H1378" s="387"/>
      <c r="I1378" s="135" t="s">
        <v>52</v>
      </c>
      <c r="J1378" s="137" t="s">
        <v>53</v>
      </c>
      <c r="M1378" s="44"/>
    </row>
    <row r="1379" spans="2:14" ht="24.95" customHeight="1" x14ac:dyDescent="0.2">
      <c r="B1379" s="386"/>
      <c r="C1379" s="133" t="s">
        <v>66</v>
      </c>
      <c r="D1379" s="133" t="s">
        <v>67</v>
      </c>
      <c r="E1379" s="184" t="s">
        <v>68</v>
      </c>
      <c r="F1379" s="133" t="s">
        <v>69</v>
      </c>
      <c r="G1379" s="133" t="s">
        <v>70</v>
      </c>
      <c r="H1379" s="134" t="s">
        <v>71</v>
      </c>
      <c r="I1379" s="136" t="s">
        <v>85</v>
      </c>
      <c r="J1379" s="138" t="s">
        <v>86</v>
      </c>
      <c r="K1379" s="19"/>
      <c r="M1379" s="44"/>
    </row>
    <row r="1380" spans="2:14" ht="24.95" customHeight="1" x14ac:dyDescent="0.2">
      <c r="B1380" s="131" t="s">
        <v>114</v>
      </c>
      <c r="C1380" s="301">
        <v>767</v>
      </c>
      <c r="D1380" s="301">
        <v>19</v>
      </c>
      <c r="E1380" s="309">
        <v>786</v>
      </c>
      <c r="F1380" s="301">
        <v>941</v>
      </c>
      <c r="G1380" s="301">
        <v>19</v>
      </c>
      <c r="H1380" s="303">
        <v>960</v>
      </c>
      <c r="I1380" s="305">
        <v>4.4368254199999999E-2</v>
      </c>
      <c r="J1380" s="307">
        <v>1.2213740458015001</v>
      </c>
      <c r="K1380" s="46"/>
      <c r="M1380" s="44"/>
    </row>
    <row r="1381" spans="2:14" ht="24.95" customHeight="1" x14ac:dyDescent="0.2">
      <c r="B1381" s="131" t="s">
        <v>5</v>
      </c>
      <c r="C1381" s="301">
        <v>1104</v>
      </c>
      <c r="D1381" s="301">
        <v>62</v>
      </c>
      <c r="E1381" s="309">
        <v>1166</v>
      </c>
      <c r="F1381" s="301">
        <v>1919</v>
      </c>
      <c r="G1381" s="301">
        <v>83</v>
      </c>
      <c r="H1381" s="303">
        <v>2002</v>
      </c>
      <c r="I1381" s="305">
        <v>0.1293565455</v>
      </c>
      <c r="J1381" s="307">
        <v>1.7169811320755</v>
      </c>
      <c r="K1381" s="46"/>
      <c r="M1381" s="44"/>
    </row>
    <row r="1382" spans="2:14" ht="24.95" customHeight="1" x14ac:dyDescent="0.2">
      <c r="B1382" s="131" t="s">
        <v>22</v>
      </c>
      <c r="C1382" s="301">
        <v>1004</v>
      </c>
      <c r="D1382" s="301">
        <v>60</v>
      </c>
      <c r="E1382" s="309">
        <v>1064</v>
      </c>
      <c r="F1382" s="301">
        <v>3264</v>
      </c>
      <c r="G1382" s="301">
        <v>365</v>
      </c>
      <c r="H1382" s="303">
        <v>3629</v>
      </c>
      <c r="I1382" s="305">
        <v>0.1808836019</v>
      </c>
      <c r="J1382" s="307">
        <v>3.4107142857142998</v>
      </c>
      <c r="K1382" s="46"/>
      <c r="M1382" s="44"/>
    </row>
    <row r="1383" spans="2:14" ht="24.95" customHeight="1" x14ac:dyDescent="0.2">
      <c r="B1383" s="131" t="s">
        <v>7</v>
      </c>
      <c r="C1383" s="301">
        <v>146</v>
      </c>
      <c r="D1383" s="301">
        <v>24</v>
      </c>
      <c r="E1383" s="309">
        <v>170</v>
      </c>
      <c r="F1383" s="301">
        <v>807</v>
      </c>
      <c r="G1383" s="301">
        <v>73</v>
      </c>
      <c r="H1383" s="303">
        <v>880</v>
      </c>
      <c r="I1383" s="305">
        <v>0.1725841998</v>
      </c>
      <c r="J1383" s="307">
        <v>5.1764705882352997</v>
      </c>
      <c r="K1383" s="46"/>
      <c r="M1383" s="44"/>
    </row>
    <row r="1384" spans="2:14" ht="24.95" customHeight="1" x14ac:dyDescent="0.2">
      <c r="B1384" s="131" t="s">
        <v>8</v>
      </c>
      <c r="C1384" s="301">
        <v>804</v>
      </c>
      <c r="D1384" s="301">
        <v>19</v>
      </c>
      <c r="E1384" s="309">
        <v>823</v>
      </c>
      <c r="F1384" s="301">
        <v>2492</v>
      </c>
      <c r="G1384" s="301">
        <v>262</v>
      </c>
      <c r="H1384" s="303">
        <v>2754</v>
      </c>
      <c r="I1384" s="305">
        <v>9.8582772400000004E-2</v>
      </c>
      <c r="J1384" s="307">
        <v>3.3462940461724999</v>
      </c>
      <c r="K1384" s="46"/>
      <c r="M1384" s="44"/>
    </row>
    <row r="1385" spans="2:14" ht="24.95" customHeight="1" x14ac:dyDescent="0.2">
      <c r="B1385" s="131" t="s">
        <v>9</v>
      </c>
      <c r="C1385" s="301">
        <v>246</v>
      </c>
      <c r="D1385" s="301">
        <v>8</v>
      </c>
      <c r="E1385" s="309">
        <v>254</v>
      </c>
      <c r="F1385" s="301">
        <v>620</v>
      </c>
      <c r="G1385" s="301">
        <v>29</v>
      </c>
      <c r="H1385" s="303">
        <v>649</v>
      </c>
      <c r="I1385" s="305">
        <v>3.90777561E-2</v>
      </c>
      <c r="J1385" s="307">
        <v>2.5551181102361999</v>
      </c>
      <c r="K1385" s="46"/>
      <c r="M1385" s="44"/>
    </row>
    <row r="1386" spans="2:14" ht="24.95" customHeight="1" x14ac:dyDescent="0.2">
      <c r="B1386" s="131" t="s">
        <v>10</v>
      </c>
      <c r="C1386" s="301">
        <v>393</v>
      </c>
      <c r="D1386" s="301">
        <v>7</v>
      </c>
      <c r="E1386" s="309">
        <v>400</v>
      </c>
      <c r="F1386" s="301">
        <v>1860</v>
      </c>
      <c r="G1386" s="301">
        <v>206</v>
      </c>
      <c r="H1386" s="303">
        <v>2066</v>
      </c>
      <c r="I1386" s="305">
        <v>0.2079480772</v>
      </c>
      <c r="J1386" s="307">
        <v>5.165</v>
      </c>
      <c r="K1386" s="46"/>
      <c r="M1386" s="44"/>
    </row>
    <row r="1387" spans="2:14" ht="24.95" customHeight="1" x14ac:dyDescent="0.2">
      <c r="B1387" s="131" t="s">
        <v>11</v>
      </c>
      <c r="C1387" s="301">
        <v>572</v>
      </c>
      <c r="D1387" s="301">
        <v>0</v>
      </c>
      <c r="E1387" s="309">
        <v>572</v>
      </c>
      <c r="F1387" s="301">
        <v>2803</v>
      </c>
      <c r="G1387" s="301">
        <v>0</v>
      </c>
      <c r="H1387" s="303">
        <v>2803</v>
      </c>
      <c r="I1387" s="305">
        <v>0.27487912790000002</v>
      </c>
      <c r="J1387" s="307">
        <v>4.9003496503496002</v>
      </c>
      <c r="K1387" s="46"/>
      <c r="M1387" s="47"/>
    </row>
    <row r="1388" spans="2:14" ht="24.95" customHeight="1" x14ac:dyDescent="0.2">
      <c r="B1388" s="131" t="s">
        <v>12</v>
      </c>
      <c r="C1388" s="301">
        <v>2185</v>
      </c>
      <c r="D1388" s="301">
        <v>8</v>
      </c>
      <c r="E1388" s="309">
        <v>2193</v>
      </c>
      <c r="F1388" s="301">
        <v>4314</v>
      </c>
      <c r="G1388" s="301">
        <v>12</v>
      </c>
      <c r="H1388" s="303">
        <v>4326</v>
      </c>
      <c r="I1388" s="305">
        <v>0.39979206379999999</v>
      </c>
      <c r="J1388" s="307">
        <v>1.9726402188782</v>
      </c>
      <c r="K1388" s="46"/>
      <c r="M1388" s="47"/>
    </row>
    <row r="1389" spans="2:14" ht="24.95" customHeight="1" x14ac:dyDescent="0.2">
      <c r="B1389" s="132" t="s">
        <v>14</v>
      </c>
      <c r="C1389" s="302">
        <v>7221</v>
      </c>
      <c r="D1389" s="302">
        <v>207</v>
      </c>
      <c r="E1389" s="310">
        <v>7428</v>
      </c>
      <c r="F1389" s="302">
        <v>19020</v>
      </c>
      <c r="G1389" s="302">
        <v>1049</v>
      </c>
      <c r="H1389" s="304">
        <v>20069</v>
      </c>
      <c r="I1389" s="306">
        <v>0.1456680809</v>
      </c>
      <c r="J1389" s="308">
        <v>2.7018039849219</v>
      </c>
      <c r="M1389" s="47"/>
    </row>
    <row r="1390" spans="2:14" ht="24.95" customHeight="1" x14ac:dyDescent="0.2">
      <c r="B1390" s="212"/>
      <c r="C1390" s="53"/>
      <c r="D1390" s="53"/>
      <c r="E1390" s="54"/>
      <c r="F1390" s="53"/>
      <c r="G1390" s="53"/>
      <c r="H1390" s="54"/>
      <c r="I1390" s="62"/>
      <c r="J1390" s="63"/>
      <c r="K1390" s="67"/>
      <c r="L1390" s="67"/>
      <c r="M1390" s="66"/>
      <c r="N1390" s="19"/>
    </row>
    <row r="1391" spans="2:14" ht="24.95" customHeight="1" x14ac:dyDescent="0.2">
      <c r="B1391" s="70"/>
      <c r="C1391" s="70"/>
      <c r="D1391" s="70"/>
      <c r="E1391" s="70"/>
      <c r="F1391" s="70"/>
      <c r="G1391" s="70"/>
      <c r="H1391" s="70"/>
      <c r="I1391" s="70"/>
      <c r="J1391" s="70"/>
      <c r="K1391" s="70"/>
      <c r="L1391" s="70"/>
      <c r="M1391" s="70"/>
      <c r="N1391" s="70"/>
    </row>
    <row r="1392" spans="2:14" ht="24.95" customHeight="1" x14ac:dyDescent="0.2">
      <c r="B1392" s="68"/>
      <c r="C1392" s="68"/>
      <c r="D1392" s="68"/>
      <c r="E1392" s="68"/>
      <c r="F1392" s="68"/>
      <c r="G1392" s="68"/>
      <c r="H1392" s="68"/>
      <c r="I1392" s="68"/>
      <c r="J1392" s="68"/>
      <c r="K1392" s="69"/>
      <c r="L1392" s="69"/>
      <c r="M1392" s="69"/>
      <c r="N1392" s="69"/>
    </row>
    <row r="1393" spans="2:15" ht="24.95" customHeight="1" x14ac:dyDescent="0.2">
      <c r="B1393" s="64"/>
      <c r="C1393" s="64"/>
      <c r="D1393" s="64"/>
      <c r="E1393" s="64"/>
      <c r="G1393" s="64"/>
      <c r="H1393" s="64"/>
      <c r="I1393" s="64"/>
      <c r="J1393" s="64"/>
    </row>
    <row r="1394" spans="2:15" ht="24.95" customHeight="1" x14ac:dyDescent="0.2">
      <c r="B1394" s="64"/>
      <c r="C1394" s="64"/>
      <c r="D1394" s="64"/>
      <c r="E1394" s="64"/>
      <c r="G1394" s="64"/>
      <c r="H1394" s="64"/>
      <c r="I1394" s="64"/>
      <c r="J1394" s="64"/>
    </row>
    <row r="1395" spans="2:15" ht="24.95" customHeight="1" x14ac:dyDescent="0.2">
      <c r="B1395" s="64"/>
      <c r="C1395" s="64"/>
      <c r="D1395" s="64"/>
      <c r="E1395" s="64"/>
      <c r="G1395" s="64"/>
      <c r="H1395" s="64"/>
      <c r="I1395" s="64"/>
      <c r="J1395" s="64"/>
    </row>
    <row r="1396" spans="2:15" ht="24.95" customHeight="1" x14ac:dyDescent="0.2">
      <c r="B1396" s="64"/>
      <c r="C1396" s="64"/>
      <c r="D1396" s="64"/>
      <c r="E1396" s="64"/>
      <c r="G1396" s="64"/>
      <c r="H1396" s="64"/>
      <c r="I1396" s="64"/>
      <c r="J1396" s="64"/>
    </row>
    <row r="1397" spans="2:15" ht="24.95" customHeight="1" x14ac:dyDescent="0.2">
      <c r="B1397" s="64"/>
      <c r="C1397" s="64"/>
      <c r="D1397" s="64"/>
      <c r="E1397" s="64"/>
      <c r="G1397" s="64"/>
      <c r="H1397" s="64"/>
      <c r="I1397" s="64"/>
      <c r="J1397" s="64"/>
    </row>
    <row r="1398" spans="2:15" ht="24.95" customHeight="1" x14ac:dyDescent="0.2">
      <c r="B1398" s="64"/>
      <c r="C1398" s="64"/>
      <c r="D1398" s="64"/>
      <c r="E1398" s="64"/>
      <c r="G1398" s="64"/>
      <c r="H1398" s="64"/>
      <c r="I1398" s="64"/>
      <c r="J1398" s="64"/>
    </row>
    <row r="1399" spans="2:15" ht="24.95" customHeight="1" x14ac:dyDescent="0.2">
      <c r="B1399" s="64"/>
      <c r="C1399" s="64"/>
      <c r="D1399" s="64"/>
      <c r="E1399" s="64"/>
      <c r="G1399" s="64"/>
      <c r="H1399" s="64"/>
      <c r="I1399" s="64"/>
      <c r="J1399" s="64"/>
    </row>
    <row r="1400" spans="2:15" ht="24.95" customHeight="1" x14ac:dyDescent="0.2">
      <c r="B1400" s="64"/>
      <c r="C1400" s="64"/>
      <c r="D1400" s="64"/>
      <c r="E1400" s="64"/>
      <c r="G1400" s="64"/>
      <c r="H1400" s="64"/>
      <c r="I1400" s="64"/>
      <c r="J1400" s="64"/>
    </row>
    <row r="1401" spans="2:15" ht="24.95" customHeight="1" x14ac:dyDescent="0.2">
      <c r="B1401" s="64"/>
      <c r="C1401" s="64"/>
      <c r="D1401" s="64"/>
      <c r="E1401" s="64"/>
      <c r="F1401" s="64"/>
      <c r="G1401" s="64"/>
      <c r="H1401" s="64"/>
      <c r="I1401" s="64"/>
      <c r="J1401" s="64"/>
      <c r="K1401" s="64"/>
    </row>
    <row r="1402" spans="2:15" ht="24.95" customHeight="1" x14ac:dyDescent="0.2"/>
    <row r="1403" spans="2:15" ht="25.5" customHeight="1" x14ac:dyDescent="0.2">
      <c r="B1403" s="393" t="s">
        <v>173</v>
      </c>
      <c r="C1403" s="393"/>
      <c r="D1403" s="393"/>
      <c r="E1403" s="393"/>
      <c r="F1403" s="393"/>
      <c r="G1403" s="393"/>
      <c r="H1403" s="393"/>
      <c r="I1403" s="393"/>
      <c r="J1403" s="393"/>
      <c r="K1403" s="393"/>
      <c r="L1403" s="393"/>
      <c r="M1403" s="393"/>
    </row>
    <row r="1404" spans="2:15" ht="24.95" customHeight="1" x14ac:dyDescent="0.2">
      <c r="B1404" s="56"/>
      <c r="C1404" s="56"/>
      <c r="D1404" s="56"/>
      <c r="E1404" s="56"/>
      <c r="F1404" s="56"/>
      <c r="G1404" s="56"/>
    </row>
    <row r="1405" spans="2:15" ht="24.95" customHeight="1" x14ac:dyDescent="0.2">
      <c r="B1405" s="390" t="s">
        <v>13</v>
      </c>
      <c r="C1405" s="390"/>
      <c r="D1405" s="390"/>
      <c r="E1405" s="390"/>
      <c r="F1405" s="390"/>
      <c r="G1405" s="390"/>
      <c r="H1405" s="390"/>
      <c r="I1405" s="38"/>
      <c r="J1405" s="38"/>
      <c r="K1405" s="38"/>
      <c r="L1405" s="38"/>
      <c r="M1405" s="13"/>
      <c r="N1405" s="13"/>
      <c r="O1405" s="13"/>
    </row>
    <row r="1406" spans="2:15" ht="24.95" customHeight="1" x14ac:dyDescent="0.2">
      <c r="B1406" s="130" t="s">
        <v>35</v>
      </c>
      <c r="C1406" s="389" t="s">
        <v>62</v>
      </c>
      <c r="D1406" s="389"/>
      <c r="E1406" s="389" t="s">
        <v>63</v>
      </c>
      <c r="F1406" s="389"/>
      <c r="G1406" s="389" t="s">
        <v>0</v>
      </c>
      <c r="H1406" s="389"/>
      <c r="I1406" s="38"/>
      <c r="J1406" s="38"/>
      <c r="K1406" s="38"/>
      <c r="L1406" s="38"/>
      <c r="M1406" s="13"/>
      <c r="N1406" s="13"/>
      <c r="O1406" s="13"/>
    </row>
    <row r="1407" spans="2:15" ht="24.95" customHeight="1" x14ac:dyDescent="0.2">
      <c r="B1407" s="311" t="s">
        <v>176</v>
      </c>
      <c r="C1407" s="379">
        <v>0</v>
      </c>
      <c r="D1407" s="379"/>
      <c r="E1407" s="379">
        <v>0</v>
      </c>
      <c r="F1407" s="379"/>
      <c r="G1407" s="374">
        <v>0</v>
      </c>
      <c r="H1407" s="376"/>
      <c r="I1407" s="38"/>
      <c r="J1407" s="38"/>
      <c r="K1407" s="38"/>
      <c r="L1407" s="38"/>
      <c r="M1407" s="13"/>
      <c r="N1407" s="13"/>
      <c r="O1407" s="13"/>
    </row>
    <row r="1408" spans="2:15" ht="24.95" customHeight="1" x14ac:dyDescent="0.2">
      <c r="B1408" s="311" t="s">
        <v>156</v>
      </c>
      <c r="C1408" s="379">
        <v>7221</v>
      </c>
      <c r="D1408" s="379"/>
      <c r="E1408" s="379">
        <v>207</v>
      </c>
      <c r="F1408" s="379"/>
      <c r="G1408" s="374">
        <v>7428</v>
      </c>
      <c r="H1408" s="376"/>
      <c r="I1408" s="38"/>
      <c r="J1408" s="38"/>
      <c r="K1408" s="38"/>
      <c r="L1408" s="38"/>
      <c r="M1408" s="13"/>
      <c r="N1408" s="13"/>
      <c r="O1408" s="13"/>
    </row>
    <row r="1409" spans="2:15" ht="24.95" customHeight="1" x14ac:dyDescent="0.2">
      <c r="B1409" s="111" t="s">
        <v>43</v>
      </c>
      <c r="C1409" s="380"/>
      <c r="D1409" s="380"/>
      <c r="E1409" s="380"/>
      <c r="F1409" s="380"/>
      <c r="G1409" s="380"/>
      <c r="H1409" s="380"/>
      <c r="I1409" s="38"/>
      <c r="J1409" s="38"/>
      <c r="K1409" s="38"/>
      <c r="L1409" s="38"/>
      <c r="M1409" s="13"/>
      <c r="N1409" s="13"/>
      <c r="O1409" s="13"/>
    </row>
    <row r="1410" spans="2:15" ht="24.95" customHeight="1" x14ac:dyDescent="0.2"/>
    <row r="1411" spans="2:15" ht="24.95" customHeight="1" x14ac:dyDescent="0.2"/>
    <row r="1412" spans="2:15" ht="24.95" customHeight="1" x14ac:dyDescent="0.2"/>
    <row r="1413" spans="2:15" ht="24.95" customHeight="1" x14ac:dyDescent="0.2"/>
    <row r="1414" spans="2:15" ht="24.95" customHeight="1" x14ac:dyDescent="0.2"/>
    <row r="1415" spans="2:15" ht="24.95" customHeight="1" x14ac:dyDescent="0.2"/>
    <row r="1416" spans="2:15" ht="24.95" customHeight="1" x14ac:dyDescent="0.2"/>
    <row r="1417" spans="2:15" ht="24.95" customHeight="1" x14ac:dyDescent="0.2"/>
    <row r="1418" spans="2:15" ht="24.95" customHeight="1" x14ac:dyDescent="0.2"/>
    <row r="1419" spans="2:15" ht="24.95" customHeight="1" x14ac:dyDescent="0.2"/>
    <row r="1420" spans="2:15" ht="24.95" customHeight="1" x14ac:dyDescent="0.2"/>
    <row r="1421" spans="2:15" ht="24.95" customHeight="1" x14ac:dyDescent="0.2">
      <c r="B1421" s="42"/>
      <c r="C1421" s="42"/>
      <c r="D1421" s="42"/>
      <c r="E1421" s="42"/>
      <c r="F1421" s="42"/>
      <c r="G1421" s="42"/>
      <c r="H1421" s="42"/>
      <c r="I1421" s="42"/>
      <c r="J1421" s="42"/>
      <c r="K1421" s="42"/>
      <c r="L1421" s="42"/>
    </row>
    <row r="1422" spans="2:15" ht="24.95" customHeight="1" x14ac:dyDescent="0.2">
      <c r="B1422" s="382" t="s">
        <v>15</v>
      </c>
      <c r="C1422" s="382"/>
      <c r="D1422" s="382"/>
      <c r="E1422" s="382"/>
      <c r="F1422" s="382"/>
      <c r="G1422" s="382"/>
      <c r="H1422" s="382"/>
      <c r="I1422" s="382"/>
      <c r="J1422" s="382"/>
    </row>
    <row r="1423" spans="2:15" ht="24.95" customHeight="1" x14ac:dyDescent="0.2">
      <c r="B1423" s="139" t="s">
        <v>35</v>
      </c>
      <c r="C1423" s="381" t="s">
        <v>64</v>
      </c>
      <c r="D1423" s="381"/>
      <c r="E1423" s="381" t="s">
        <v>65</v>
      </c>
      <c r="F1423" s="381"/>
      <c r="G1423" s="381" t="s">
        <v>1</v>
      </c>
      <c r="H1423" s="381"/>
      <c r="I1423" s="381" t="s">
        <v>18</v>
      </c>
      <c r="J1423" s="381"/>
      <c r="L1423" s="39"/>
    </row>
    <row r="1424" spans="2:15" ht="24.95" customHeight="1" x14ac:dyDescent="0.2">
      <c r="B1424" s="312" t="s">
        <v>176</v>
      </c>
      <c r="C1424" s="379">
        <v>0</v>
      </c>
      <c r="D1424" s="379"/>
      <c r="E1424" s="379">
        <v>0</v>
      </c>
      <c r="F1424" s="379"/>
      <c r="G1424" s="374">
        <v>0</v>
      </c>
      <c r="H1424" s="374"/>
      <c r="I1424" s="375">
        <v>0</v>
      </c>
      <c r="J1424" s="376"/>
    </row>
    <row r="1425" spans="2:14" ht="24.95" customHeight="1" x14ac:dyDescent="0.2">
      <c r="B1425" s="312" t="s">
        <v>156</v>
      </c>
      <c r="C1425" s="379">
        <v>19020</v>
      </c>
      <c r="D1425" s="379"/>
      <c r="E1425" s="379">
        <v>1049</v>
      </c>
      <c r="F1425" s="379"/>
      <c r="G1425" s="374">
        <v>20069</v>
      </c>
      <c r="H1425" s="374"/>
      <c r="I1425" s="375">
        <v>0.1456680809</v>
      </c>
      <c r="J1425" s="376"/>
    </row>
    <row r="1426" spans="2:14" ht="24.95" customHeight="1" x14ac:dyDescent="0.2">
      <c r="B1426" s="103" t="s">
        <v>43</v>
      </c>
      <c r="C1426" s="383"/>
      <c r="D1426" s="383"/>
      <c r="E1426" s="383"/>
      <c r="F1426" s="383"/>
      <c r="G1426" s="383"/>
      <c r="H1426" s="383"/>
      <c r="I1426" s="383"/>
      <c r="J1426" s="383"/>
    </row>
    <row r="1427" spans="2:14" ht="24.95" customHeight="1" x14ac:dyDescent="0.2"/>
    <row r="1428" spans="2:14" ht="24.95" customHeight="1" x14ac:dyDescent="0.2"/>
    <row r="1429" spans="2:14" ht="24.95" customHeight="1" x14ac:dyDescent="0.2"/>
    <row r="1430" spans="2:14" ht="24.95" customHeight="1" x14ac:dyDescent="0.2"/>
    <row r="1431" spans="2:14" ht="24.95" customHeight="1" x14ac:dyDescent="0.2"/>
    <row r="1432" spans="2:14" ht="24.95" customHeight="1" x14ac:dyDescent="0.2"/>
    <row r="1433" spans="2:14" ht="24.95" customHeight="1" x14ac:dyDescent="0.2"/>
    <row r="1434" spans="2:14" ht="24.95" customHeight="1" x14ac:dyDescent="0.2"/>
    <row r="1435" spans="2:14" ht="24.95" customHeight="1" x14ac:dyDescent="0.2"/>
    <row r="1436" spans="2:14" ht="24.95" customHeight="1" x14ac:dyDescent="0.2"/>
    <row r="1437" spans="2:14" ht="24.95" customHeight="1" x14ac:dyDescent="0.2"/>
    <row r="1438" spans="2:14" ht="24.95" customHeight="1" x14ac:dyDescent="0.2">
      <c r="M1438" s="22">
        <v>18</v>
      </c>
    </row>
    <row r="1439" spans="2:14" s="123" customFormat="1" ht="25.5" customHeight="1" x14ac:dyDescent="0.2">
      <c r="B1439" s="413" t="s">
        <v>174</v>
      </c>
      <c r="C1439" s="413"/>
      <c r="D1439" s="413"/>
      <c r="E1439" s="413"/>
      <c r="F1439" s="413"/>
      <c r="G1439" s="413"/>
      <c r="H1439" s="413"/>
      <c r="I1439" s="413"/>
      <c r="J1439" s="413"/>
      <c r="K1439" s="413"/>
      <c r="L1439" s="413"/>
      <c r="M1439" s="413"/>
    </row>
    <row r="1440" spans="2:14" ht="15" customHeight="1" x14ac:dyDescent="0.2">
      <c r="B1440" s="28"/>
      <c r="C1440" s="32"/>
      <c r="D1440" s="32"/>
      <c r="E1440" s="32"/>
      <c r="F1440" s="32"/>
      <c r="G1440" s="32"/>
      <c r="H1440" s="32"/>
      <c r="I1440" s="32"/>
      <c r="J1440" s="32"/>
      <c r="K1440" s="32"/>
      <c r="L1440" s="32"/>
      <c r="M1440" s="32"/>
      <c r="N1440" s="32"/>
    </row>
    <row r="1441" spans="2:15" ht="24.95" customHeight="1" x14ac:dyDescent="0.2">
      <c r="B1441" s="394" t="s">
        <v>13</v>
      </c>
      <c r="C1441" s="394"/>
      <c r="D1441" s="394"/>
      <c r="E1441" s="394"/>
      <c r="F1441" s="394"/>
      <c r="G1441" s="394"/>
      <c r="H1441" s="394"/>
      <c r="I1441" s="115"/>
      <c r="J1441" s="115"/>
      <c r="K1441" s="115"/>
      <c r="L1441" s="115"/>
      <c r="M1441" s="115"/>
      <c r="N1441" s="115"/>
    </row>
    <row r="1442" spans="2:15" ht="24.95" customHeight="1" x14ac:dyDescent="0.2">
      <c r="B1442" s="91" t="s">
        <v>35</v>
      </c>
      <c r="C1442" s="396" t="s">
        <v>51</v>
      </c>
      <c r="D1442" s="396"/>
      <c r="E1442" s="396" t="s">
        <v>50</v>
      </c>
      <c r="F1442" s="396"/>
      <c r="G1442" s="396" t="s">
        <v>0</v>
      </c>
      <c r="H1442" s="396"/>
    </row>
    <row r="1443" spans="2:15" ht="24.95" customHeight="1" x14ac:dyDescent="0.2">
      <c r="B1443" s="313" t="s">
        <v>159</v>
      </c>
      <c r="C1443" s="379">
        <v>34183</v>
      </c>
      <c r="D1443" s="379"/>
      <c r="E1443" s="379">
        <v>4524</v>
      </c>
      <c r="F1443" s="379"/>
      <c r="G1443" s="374">
        <v>38707</v>
      </c>
      <c r="H1443" s="374"/>
    </row>
    <row r="1444" spans="2:15" ht="24.95" customHeight="1" x14ac:dyDescent="0.2">
      <c r="B1444" s="313" t="s">
        <v>160</v>
      </c>
      <c r="C1444" s="377">
        <v>18576</v>
      </c>
      <c r="D1444" s="377"/>
      <c r="E1444" s="377">
        <v>1154</v>
      </c>
      <c r="F1444" s="377"/>
      <c r="G1444" s="374">
        <v>19730</v>
      </c>
      <c r="H1444" s="374"/>
    </row>
    <row r="1445" spans="2:15" ht="24.95" customHeight="1" x14ac:dyDescent="0.2">
      <c r="B1445" s="111" t="s">
        <v>43</v>
      </c>
      <c r="C1445" s="380">
        <f>(C1444-C1443)/C1443</f>
        <v>-0.45657198022408801</v>
      </c>
      <c r="D1445" s="380"/>
      <c r="E1445" s="380">
        <f>(E1444-E1443)/E1443</f>
        <v>-0.74491600353669318</v>
      </c>
      <c r="F1445" s="380"/>
      <c r="G1445" s="380">
        <f>(G1444-G1443)/G1443</f>
        <v>-0.49027307722117447</v>
      </c>
      <c r="H1445" s="380"/>
    </row>
    <row r="1446" spans="2:15" ht="24.95" customHeight="1" x14ac:dyDescent="0.2">
      <c r="B1446" s="33"/>
      <c r="C1446" s="34"/>
      <c r="D1446" s="34"/>
      <c r="E1446" s="34"/>
      <c r="F1446" s="34"/>
      <c r="G1446" s="34"/>
      <c r="H1446" s="34"/>
      <c r="I1446" s="13"/>
      <c r="J1446" s="13"/>
      <c r="K1446" s="13"/>
      <c r="L1446" s="13"/>
      <c r="M1446" s="13"/>
      <c r="N1446" s="13"/>
      <c r="O1446" s="13"/>
    </row>
    <row r="1447" spans="2:15" ht="24.95" customHeight="1" x14ac:dyDescent="0.2">
      <c r="B1447" s="33"/>
      <c r="C1447" s="34"/>
      <c r="D1447" s="34"/>
      <c r="E1447" s="34"/>
      <c r="F1447" s="34"/>
      <c r="G1447" s="34"/>
      <c r="H1447" s="34"/>
      <c r="I1447" s="13"/>
      <c r="J1447" s="13"/>
      <c r="K1447" s="13"/>
      <c r="L1447" s="13"/>
      <c r="M1447" s="13"/>
      <c r="N1447" s="13"/>
      <c r="O1447" s="13"/>
    </row>
    <row r="1448" spans="2:15" ht="24.95" customHeight="1" x14ac:dyDescent="0.2">
      <c r="B1448" s="33"/>
      <c r="C1448" s="34"/>
      <c r="D1448" s="34"/>
      <c r="E1448" s="34"/>
      <c r="F1448" s="34"/>
      <c r="G1448" s="34"/>
      <c r="H1448" s="34"/>
      <c r="I1448" s="13"/>
      <c r="J1448" s="13"/>
      <c r="K1448" s="13"/>
      <c r="L1448" s="13"/>
      <c r="M1448" s="13"/>
      <c r="N1448" s="13"/>
      <c r="O1448" s="13"/>
    </row>
    <row r="1449" spans="2:15" ht="24.95" customHeight="1" x14ac:dyDescent="0.2">
      <c r="B1449" s="33"/>
      <c r="C1449" s="34"/>
      <c r="D1449" s="34"/>
      <c r="E1449" s="34"/>
      <c r="F1449" s="34"/>
      <c r="G1449" s="34"/>
      <c r="H1449" s="34"/>
      <c r="I1449" s="13"/>
      <c r="J1449" s="13"/>
      <c r="K1449" s="13"/>
      <c r="L1449" s="13"/>
      <c r="M1449" s="13"/>
      <c r="N1449" s="13"/>
      <c r="O1449" s="13"/>
    </row>
    <row r="1450" spans="2:15" ht="24.95" customHeight="1" x14ac:dyDescent="0.2">
      <c r="B1450" s="33"/>
      <c r="C1450" s="34"/>
      <c r="D1450" s="34"/>
      <c r="E1450" s="34"/>
      <c r="F1450" s="34"/>
      <c r="G1450" s="34"/>
      <c r="H1450" s="34"/>
      <c r="I1450" s="13"/>
      <c r="J1450" s="13"/>
      <c r="K1450" s="13"/>
      <c r="L1450" s="13"/>
      <c r="M1450" s="13"/>
      <c r="N1450" s="13"/>
      <c r="O1450" s="13"/>
    </row>
    <row r="1451" spans="2:15" ht="24.95" customHeight="1" x14ac:dyDescent="0.2">
      <c r="B1451" s="33"/>
      <c r="C1451" s="34"/>
      <c r="D1451" s="34"/>
      <c r="E1451" s="34"/>
      <c r="F1451" s="34"/>
      <c r="G1451" s="34"/>
      <c r="H1451" s="34"/>
      <c r="I1451" s="13"/>
      <c r="J1451" s="13"/>
      <c r="K1451" s="13"/>
      <c r="L1451" s="13"/>
      <c r="M1451" s="13"/>
      <c r="N1451" s="13"/>
      <c r="O1451" s="13"/>
    </row>
    <row r="1452" spans="2:15" ht="24.95" customHeight="1" x14ac:dyDescent="0.2">
      <c r="B1452" s="33"/>
      <c r="C1452" s="34"/>
      <c r="D1452" s="34"/>
      <c r="E1452" s="34"/>
      <c r="F1452" s="34"/>
      <c r="G1452" s="34"/>
      <c r="H1452" s="34"/>
      <c r="I1452" s="13"/>
      <c r="J1452" s="13"/>
      <c r="K1452" s="13"/>
      <c r="L1452" s="13"/>
      <c r="M1452" s="13"/>
      <c r="N1452" s="13"/>
      <c r="O1452" s="13"/>
    </row>
    <row r="1453" spans="2:15" ht="24.95" customHeight="1" x14ac:dyDescent="0.2">
      <c r="B1453" s="33"/>
      <c r="C1453" s="34"/>
      <c r="D1453" s="34"/>
      <c r="E1453" s="34"/>
      <c r="F1453" s="34"/>
      <c r="G1453" s="34"/>
      <c r="H1453" s="34"/>
      <c r="I1453" s="13"/>
      <c r="J1453" s="13"/>
      <c r="K1453" s="13"/>
      <c r="L1453" s="13"/>
      <c r="M1453" s="13"/>
      <c r="N1453" s="13"/>
      <c r="O1453" s="13"/>
    </row>
    <row r="1454" spans="2:15" ht="24.95" customHeight="1" x14ac:dyDescent="0.2">
      <c r="B1454" s="33"/>
      <c r="C1454" s="34"/>
      <c r="D1454" s="34"/>
      <c r="E1454" s="34"/>
      <c r="F1454" s="34"/>
      <c r="G1454" s="34"/>
      <c r="H1454" s="34"/>
      <c r="I1454" s="13"/>
      <c r="J1454" s="13"/>
      <c r="K1454" s="13"/>
      <c r="L1454" s="13"/>
      <c r="M1454" s="13"/>
      <c r="N1454" s="13"/>
      <c r="O1454" s="13"/>
    </row>
    <row r="1455" spans="2:15" ht="24.95" customHeight="1" x14ac:dyDescent="0.2"/>
    <row r="1456" spans="2:15" ht="24.95" customHeight="1" x14ac:dyDescent="0.2"/>
    <row r="1457" spans="2:12" ht="24.95" customHeight="1" x14ac:dyDescent="0.2"/>
    <row r="1458" spans="2:12" ht="24.95" customHeight="1" x14ac:dyDescent="0.2"/>
    <row r="1459" spans="2:12" ht="24.95" customHeight="1" x14ac:dyDescent="0.2"/>
    <row r="1460" spans="2:12" ht="24.95" customHeight="1" x14ac:dyDescent="0.2"/>
    <row r="1461" spans="2:12" ht="24.95" customHeight="1" x14ac:dyDescent="0.2"/>
    <row r="1462" spans="2:12" ht="24.95" customHeight="1" x14ac:dyDescent="0.2"/>
    <row r="1463" spans="2:12" ht="24.95" customHeight="1" x14ac:dyDescent="0.2"/>
    <row r="1464" spans="2:12" ht="24.95" customHeight="1" x14ac:dyDescent="0.2"/>
    <row r="1465" spans="2:12" ht="24.95" customHeight="1" x14ac:dyDescent="0.2"/>
    <row r="1466" spans="2:12" ht="24.95" customHeight="1" x14ac:dyDescent="0.2"/>
    <row r="1467" spans="2:12" ht="24.95" customHeight="1" x14ac:dyDescent="0.2">
      <c r="B1467" s="382" t="s">
        <v>15</v>
      </c>
      <c r="C1467" s="382"/>
      <c r="D1467" s="382"/>
      <c r="E1467" s="382"/>
      <c r="F1467" s="382"/>
      <c r="G1467" s="382"/>
      <c r="H1467" s="382"/>
      <c r="I1467" s="382"/>
      <c r="J1467" s="382"/>
      <c r="K1467" s="13"/>
    </row>
    <row r="1468" spans="2:12" ht="24.95" customHeight="1" x14ac:dyDescent="0.2">
      <c r="B1468" s="139" t="s">
        <v>35</v>
      </c>
      <c r="C1468" s="381" t="s">
        <v>40</v>
      </c>
      <c r="D1468" s="381"/>
      <c r="E1468" s="381" t="s">
        <v>41</v>
      </c>
      <c r="F1468" s="381"/>
      <c r="G1468" s="381" t="s">
        <v>42</v>
      </c>
      <c r="H1468" s="381"/>
      <c r="I1468" s="381" t="s">
        <v>89</v>
      </c>
      <c r="J1468" s="381"/>
      <c r="L1468" s="39"/>
    </row>
    <row r="1469" spans="2:12" ht="24.95" customHeight="1" x14ac:dyDescent="0.2">
      <c r="B1469" s="314" t="s">
        <v>159</v>
      </c>
      <c r="C1469" s="379">
        <v>71851</v>
      </c>
      <c r="D1469" s="379"/>
      <c r="E1469" s="379">
        <v>10121</v>
      </c>
      <c r="F1469" s="379"/>
      <c r="G1469" s="374">
        <v>81972</v>
      </c>
      <c r="H1469" s="374"/>
      <c r="I1469" s="375">
        <v>0.13482686891810999</v>
      </c>
      <c r="J1469" s="376"/>
    </row>
    <row r="1470" spans="2:12" ht="24.95" customHeight="1" x14ac:dyDescent="0.2">
      <c r="B1470" s="314" t="s">
        <v>160</v>
      </c>
      <c r="C1470" s="377">
        <v>45419</v>
      </c>
      <c r="D1470" s="377"/>
      <c r="E1470" s="377">
        <v>3512</v>
      </c>
      <c r="F1470" s="377"/>
      <c r="G1470" s="374">
        <v>48931</v>
      </c>
      <c r="H1470" s="374"/>
      <c r="I1470" s="378">
        <v>9.4574663047835003E-2</v>
      </c>
      <c r="J1470" s="378"/>
    </row>
    <row r="1471" spans="2:12" ht="24.95" customHeight="1" x14ac:dyDescent="0.2">
      <c r="B1471" s="103" t="s">
        <v>43</v>
      </c>
      <c r="C1471" s="383">
        <f>(C1470-C1469)/C1469</f>
        <v>-0.36787240261095877</v>
      </c>
      <c r="D1471" s="383"/>
      <c r="E1471" s="383">
        <f>(E1470-E1469)/E1469</f>
        <v>-0.65299871554194244</v>
      </c>
      <c r="F1471" s="383"/>
      <c r="G1471" s="383">
        <f>(G1470-G1469)/G1469</f>
        <v>-0.40307666032303713</v>
      </c>
      <c r="H1471" s="383"/>
      <c r="I1471" s="383">
        <f>(I1470-I1469)/I1469</f>
        <v>-0.29854736072468641</v>
      </c>
      <c r="J1471" s="383"/>
    </row>
    <row r="1472" spans="2:12" ht="24.95" customHeight="1" x14ac:dyDescent="0.2">
      <c r="B1472" s="37"/>
      <c r="C1472" s="38"/>
      <c r="D1472" s="38"/>
      <c r="E1472" s="38"/>
      <c r="F1472" s="38"/>
      <c r="G1472" s="40"/>
      <c r="H1472" s="40"/>
      <c r="I1472" s="40"/>
      <c r="J1472" s="40"/>
      <c r="K1472" s="13"/>
    </row>
    <row r="1473" spans="12:12" ht="24.95" customHeight="1" x14ac:dyDescent="0.2"/>
    <row r="1474" spans="12:12" ht="24.95" customHeight="1" x14ac:dyDescent="0.2"/>
    <row r="1475" spans="12:12" ht="24.95" customHeight="1" x14ac:dyDescent="0.2"/>
    <row r="1476" spans="12:12" ht="24.95" customHeight="1" x14ac:dyDescent="0.2">
      <c r="L1476" s="41"/>
    </row>
    <row r="1477" spans="12:12" ht="24.95" customHeight="1" x14ac:dyDescent="0.2"/>
    <row r="1478" spans="12:12" ht="24.95" customHeight="1" x14ac:dyDescent="0.2"/>
    <row r="1479" spans="12:12" ht="24.95" customHeight="1" x14ac:dyDescent="0.2">
      <c r="L1479" s="27"/>
    </row>
    <row r="1480" spans="12:12" ht="24.95" customHeight="1" x14ac:dyDescent="0.2"/>
    <row r="1481" spans="12:12" ht="24.95" customHeight="1" x14ac:dyDescent="0.2"/>
    <row r="1482" spans="12:12" ht="24.95" customHeight="1" x14ac:dyDescent="0.2"/>
    <row r="1483" spans="12:12" ht="24.95" customHeight="1" x14ac:dyDescent="0.2"/>
    <row r="1484" spans="12:12" ht="24.95" customHeight="1" x14ac:dyDescent="0.2"/>
    <row r="1485" spans="12:12" ht="24.95" customHeight="1" x14ac:dyDescent="0.2"/>
    <row r="1486" spans="12:12" ht="24.95" customHeight="1" x14ac:dyDescent="0.2"/>
    <row r="1487" spans="12:12" ht="24.95" customHeight="1" x14ac:dyDescent="0.2"/>
    <row r="1488" spans="12:12" ht="24.95" customHeight="1" x14ac:dyDescent="0.2"/>
    <row r="1489" spans="2:15" ht="24.95" customHeight="1" x14ac:dyDescent="0.2">
      <c r="O1489" s="31"/>
    </row>
    <row r="1490" spans="2:15" ht="24.95" customHeight="1" x14ac:dyDescent="0.2">
      <c r="O1490" s="31"/>
    </row>
    <row r="1491" spans="2:15" ht="24.95" customHeight="1" x14ac:dyDescent="0.2">
      <c r="O1491" s="31"/>
    </row>
    <row r="1492" spans="2:15" ht="24.95" customHeight="1" x14ac:dyDescent="0.2">
      <c r="B1492" s="58"/>
      <c r="C1492" s="58"/>
      <c r="D1492" s="58"/>
      <c r="E1492" s="58"/>
      <c r="F1492" s="58"/>
      <c r="G1492" s="58"/>
      <c r="H1492" s="58"/>
      <c r="I1492" s="58"/>
      <c r="J1492" s="58"/>
      <c r="K1492" s="58"/>
      <c r="L1492" s="58"/>
      <c r="M1492" s="58"/>
      <c r="N1492" s="58"/>
      <c r="O1492" s="58"/>
    </row>
    <row r="1493" spans="2:15" ht="24.95" customHeight="1" x14ac:dyDescent="0.2">
      <c r="B1493" s="58"/>
      <c r="C1493" s="58"/>
      <c r="D1493" s="58"/>
      <c r="E1493" s="58"/>
      <c r="F1493" s="58"/>
      <c r="G1493" s="58"/>
      <c r="H1493" s="58"/>
      <c r="I1493" s="58"/>
      <c r="J1493" s="58"/>
      <c r="K1493" s="58"/>
      <c r="L1493" s="58"/>
      <c r="M1493" s="58"/>
      <c r="N1493" s="58"/>
      <c r="O1493" s="58"/>
    </row>
    <row r="1494" spans="2:15" ht="24.95" customHeight="1" x14ac:dyDescent="0.2">
      <c r="B1494" s="58"/>
      <c r="C1494" s="58"/>
      <c r="D1494" s="58"/>
      <c r="E1494" s="58"/>
      <c r="F1494" s="58"/>
      <c r="G1494" s="58"/>
      <c r="H1494" s="58"/>
      <c r="I1494" s="58"/>
      <c r="J1494" s="58"/>
      <c r="K1494" s="58"/>
      <c r="L1494" s="58"/>
      <c r="M1494" s="58"/>
      <c r="N1494" s="58"/>
      <c r="O1494" s="58"/>
    </row>
    <row r="1495" spans="2:15" ht="24.95" customHeight="1" x14ac:dyDescent="0.2">
      <c r="B1495" s="58"/>
      <c r="C1495" s="58"/>
      <c r="D1495" s="58"/>
      <c r="E1495" s="58"/>
      <c r="F1495" s="58"/>
      <c r="G1495" s="58"/>
      <c r="H1495" s="58"/>
      <c r="I1495" s="58"/>
      <c r="J1495" s="58"/>
      <c r="K1495" s="58"/>
      <c r="L1495" s="58"/>
      <c r="M1495" s="58"/>
      <c r="N1495" s="58"/>
      <c r="O1495" s="58"/>
    </row>
    <row r="1496" spans="2:15" ht="24.95" customHeight="1" x14ac:dyDescent="0.2">
      <c r="B1496" s="58"/>
      <c r="C1496" s="58"/>
      <c r="D1496" s="58"/>
      <c r="E1496" s="58"/>
      <c r="F1496" s="58"/>
      <c r="G1496" s="58"/>
      <c r="H1496" s="58"/>
      <c r="I1496" s="58"/>
      <c r="J1496" s="58"/>
      <c r="K1496" s="58"/>
      <c r="L1496" s="58"/>
      <c r="M1496" s="58"/>
      <c r="N1496" s="58"/>
      <c r="O1496" s="58"/>
    </row>
    <row r="1497" spans="2:15" ht="24.95" customHeight="1" x14ac:dyDescent="0.2">
      <c r="B1497" s="58"/>
      <c r="C1497" s="58"/>
      <c r="D1497" s="58"/>
      <c r="E1497" s="58"/>
      <c r="F1497" s="58"/>
      <c r="G1497" s="58"/>
      <c r="H1497" s="58"/>
      <c r="I1497" s="58"/>
      <c r="J1497" s="58"/>
      <c r="K1497" s="58"/>
      <c r="L1497" s="58"/>
      <c r="M1497" s="58"/>
      <c r="N1497" s="58"/>
      <c r="O1497" s="58"/>
    </row>
    <row r="1498" spans="2:15" ht="24.95" customHeight="1" x14ac:dyDescent="0.2">
      <c r="B1498" s="58"/>
      <c r="C1498" s="58"/>
      <c r="D1498" s="58"/>
      <c r="E1498" s="58"/>
      <c r="F1498" s="58"/>
      <c r="G1498" s="58"/>
      <c r="H1498" s="58"/>
      <c r="I1498" s="58"/>
      <c r="J1498" s="58"/>
      <c r="K1498" s="58"/>
      <c r="L1498" s="58"/>
      <c r="M1498" s="58"/>
      <c r="N1498" s="58"/>
      <c r="O1498" s="58"/>
    </row>
    <row r="1499" spans="2:15" ht="24.95" customHeight="1" x14ac:dyDescent="0.2">
      <c r="B1499" s="58"/>
      <c r="C1499" s="58"/>
      <c r="D1499" s="58"/>
      <c r="E1499" s="58"/>
      <c r="F1499" s="58"/>
      <c r="G1499" s="58"/>
      <c r="H1499" s="58"/>
      <c r="I1499" s="58"/>
      <c r="J1499" s="58"/>
      <c r="K1499" s="58"/>
      <c r="L1499" s="58"/>
      <c r="M1499" s="58"/>
      <c r="N1499" s="58"/>
      <c r="O1499" s="58"/>
    </row>
    <row r="1500" spans="2:15" ht="24.95" customHeight="1" x14ac:dyDescent="0.2">
      <c r="B1500" s="58"/>
      <c r="C1500" s="58"/>
      <c r="D1500" s="58"/>
      <c r="E1500" s="58"/>
      <c r="F1500" s="58"/>
      <c r="G1500" s="58"/>
      <c r="H1500" s="58"/>
      <c r="I1500" s="58"/>
      <c r="J1500" s="58"/>
      <c r="K1500" s="58"/>
      <c r="L1500" s="58"/>
      <c r="M1500" s="58"/>
      <c r="N1500" s="58"/>
      <c r="O1500" s="58"/>
    </row>
    <row r="1501" spans="2:15" ht="24.95" customHeight="1" x14ac:dyDescent="0.2">
      <c r="B1501" s="58"/>
      <c r="C1501" s="58"/>
      <c r="D1501" s="58"/>
      <c r="E1501" s="58"/>
      <c r="F1501" s="58"/>
      <c r="G1501" s="58"/>
      <c r="H1501" s="58"/>
      <c r="I1501" s="58"/>
      <c r="J1501" s="58"/>
      <c r="K1501" s="58"/>
      <c r="L1501" s="58"/>
      <c r="M1501" s="58"/>
      <c r="N1501" s="58"/>
      <c r="O1501" s="58"/>
    </row>
    <row r="1502" spans="2:15" ht="24.95" customHeight="1" x14ac:dyDescent="0.2">
      <c r="B1502" s="58"/>
      <c r="C1502" s="58"/>
      <c r="D1502" s="58"/>
      <c r="E1502" s="58"/>
      <c r="F1502" s="58"/>
      <c r="G1502" s="58"/>
      <c r="H1502" s="58"/>
      <c r="I1502" s="58"/>
      <c r="J1502" s="58"/>
      <c r="K1502" s="58"/>
      <c r="L1502" s="58"/>
      <c r="M1502" s="58"/>
      <c r="N1502" s="58"/>
      <c r="O1502" s="58"/>
    </row>
    <row r="1503" spans="2:15" ht="24.95" customHeight="1" x14ac:dyDescent="0.2">
      <c r="B1503" s="58"/>
      <c r="C1503" s="58"/>
      <c r="D1503" s="58"/>
      <c r="E1503" s="58"/>
      <c r="F1503" s="58"/>
      <c r="G1503" s="58"/>
      <c r="H1503" s="58"/>
      <c r="I1503" s="58"/>
      <c r="J1503" s="58"/>
      <c r="K1503" s="58"/>
      <c r="L1503" s="58"/>
      <c r="M1503" s="58"/>
      <c r="N1503" s="58"/>
      <c r="O1503" s="58"/>
    </row>
    <row r="1504" spans="2:15" ht="24.95" customHeight="1" x14ac:dyDescent="0.2">
      <c r="B1504" s="58"/>
      <c r="C1504" s="58"/>
      <c r="D1504" s="58"/>
      <c r="E1504" s="58"/>
      <c r="F1504" s="58"/>
      <c r="G1504" s="58"/>
      <c r="H1504" s="58"/>
      <c r="I1504" s="58"/>
      <c r="J1504" s="58"/>
      <c r="K1504" s="58"/>
      <c r="M1504" s="31">
        <v>19</v>
      </c>
      <c r="N1504" s="58"/>
    </row>
    <row r="1505" spans="2:14" ht="50.1" customHeight="1" x14ac:dyDescent="0.2">
      <c r="B1505" s="412" t="s">
        <v>39</v>
      </c>
      <c r="C1505" s="412"/>
      <c r="D1505" s="412"/>
      <c r="E1505" s="412"/>
      <c r="F1505" s="412"/>
      <c r="G1505" s="412"/>
      <c r="H1505" s="412"/>
      <c r="I1505" s="412"/>
      <c r="J1505" s="412"/>
      <c r="K1505" s="412"/>
      <c r="L1505" s="412"/>
      <c r="M1505" s="412"/>
    </row>
    <row r="1506" spans="2:14" ht="15" customHeight="1" x14ac:dyDescent="0.2"/>
    <row r="1507" spans="2:14" ht="25.5" customHeight="1" x14ac:dyDescent="0.2">
      <c r="B1507" s="401" t="s">
        <v>84</v>
      </c>
      <c r="C1507" s="401"/>
      <c r="D1507" s="401"/>
      <c r="E1507" s="401"/>
      <c r="F1507" s="401"/>
      <c r="G1507" s="401"/>
      <c r="H1507" s="401"/>
      <c r="I1507" s="401"/>
      <c r="J1507" s="401"/>
      <c r="K1507" s="401"/>
      <c r="L1507" s="401"/>
      <c r="M1507" s="401"/>
    </row>
    <row r="1508" spans="2:14" ht="15" customHeight="1" x14ac:dyDescent="0.2">
      <c r="B1508" s="191"/>
      <c r="C1508" s="191"/>
      <c r="D1508" s="191"/>
      <c r="E1508" s="71"/>
      <c r="F1508" s="71"/>
      <c r="G1508" s="71"/>
    </row>
    <row r="1509" spans="2:14" ht="24.95" customHeight="1" x14ac:dyDescent="0.2">
      <c r="B1509" s="443" t="s">
        <v>175</v>
      </c>
      <c r="C1509" s="443"/>
      <c r="D1509" s="443"/>
      <c r="E1509" s="195" t="s">
        <v>153</v>
      </c>
      <c r="F1509" s="195" t="s">
        <v>155</v>
      </c>
      <c r="G1509" s="196" t="s">
        <v>43</v>
      </c>
      <c r="M1509" s="167"/>
      <c r="N1509" s="168"/>
    </row>
    <row r="1510" spans="2:14" ht="24.95" customHeight="1" x14ac:dyDescent="0.2">
      <c r="B1510" s="411" t="s">
        <v>59</v>
      </c>
      <c r="C1510" s="416" t="s">
        <v>23</v>
      </c>
      <c r="D1510" s="416"/>
      <c r="E1510" s="213">
        <v>1901</v>
      </c>
      <c r="F1510" s="213">
        <f>I1583</f>
        <v>1861</v>
      </c>
      <c r="G1510" s="194">
        <f>(F1510-E1510)/E1510</f>
        <v>-2.1041557075223566E-2</v>
      </c>
      <c r="M1510" s="372"/>
      <c r="N1510" s="169"/>
    </row>
    <row r="1511" spans="2:14" ht="24.95" customHeight="1" x14ac:dyDescent="0.2">
      <c r="B1511" s="407"/>
      <c r="C1511" s="404" t="s">
        <v>29</v>
      </c>
      <c r="D1511" s="404"/>
      <c r="E1511" s="214">
        <v>71577</v>
      </c>
      <c r="F1511" s="214">
        <f>J1583</f>
        <v>70657</v>
      </c>
      <c r="G1511" s="177">
        <f t="shared" ref="G1511:G1523" si="2">(F1511-E1511)/E1511</f>
        <v>-1.2853290861589617E-2</v>
      </c>
      <c r="M1511" s="372"/>
      <c r="N1511" s="169"/>
    </row>
    <row r="1512" spans="2:14" ht="24.95" customHeight="1" x14ac:dyDescent="0.2">
      <c r="B1512" s="407" t="s">
        <v>116</v>
      </c>
      <c r="C1512" s="404" t="s">
        <v>23</v>
      </c>
      <c r="D1512" s="404"/>
      <c r="E1512" s="214">
        <v>117</v>
      </c>
      <c r="F1512" s="214">
        <f>I1611</f>
        <v>120</v>
      </c>
      <c r="G1512" s="177">
        <f t="shared" si="2"/>
        <v>2.564102564102564E-2</v>
      </c>
      <c r="M1512" s="373"/>
      <c r="N1512" s="170"/>
    </row>
    <row r="1513" spans="2:14" ht="24.95" customHeight="1" x14ac:dyDescent="0.2">
      <c r="B1513" s="407"/>
      <c r="C1513" s="404" t="s">
        <v>29</v>
      </c>
      <c r="D1513" s="404"/>
      <c r="E1513" s="214">
        <v>42369</v>
      </c>
      <c r="F1513" s="214">
        <f>J1611</f>
        <v>42627</v>
      </c>
      <c r="G1513" s="177">
        <f t="shared" si="2"/>
        <v>6.0893577851731219E-3</v>
      </c>
      <c r="K1513" s="171"/>
      <c r="L1513" s="171"/>
      <c r="M1513" s="373"/>
      <c r="N1513" s="170"/>
    </row>
    <row r="1514" spans="2:14" ht="24.95" customHeight="1" x14ac:dyDescent="0.2">
      <c r="B1514" s="407" t="s">
        <v>20</v>
      </c>
      <c r="C1514" s="404" t="s">
        <v>23</v>
      </c>
      <c r="D1514" s="404"/>
      <c r="E1514" s="214">
        <v>4120</v>
      </c>
      <c r="F1514" s="214">
        <f>K1649</f>
        <v>4126</v>
      </c>
      <c r="G1514" s="177">
        <f t="shared" si="2"/>
        <v>1.4563106796116505E-3</v>
      </c>
      <c r="M1514" s="29"/>
    </row>
    <row r="1515" spans="2:14" ht="24.95" customHeight="1" x14ac:dyDescent="0.2">
      <c r="B1515" s="407"/>
      <c r="C1515" s="404" t="s">
        <v>29</v>
      </c>
      <c r="D1515" s="404"/>
      <c r="E1515" s="214">
        <v>36692</v>
      </c>
      <c r="F1515" s="214">
        <f>L1649</f>
        <v>36860</v>
      </c>
      <c r="G1515" s="177">
        <f t="shared" si="2"/>
        <v>4.5786547476289107E-3</v>
      </c>
      <c r="L1515" s="72"/>
      <c r="M1515" s="29"/>
    </row>
    <row r="1516" spans="2:14" ht="24.95" customHeight="1" x14ac:dyDescent="0.2">
      <c r="B1516" s="407" t="s">
        <v>58</v>
      </c>
      <c r="C1516" s="404" t="s">
        <v>23</v>
      </c>
      <c r="D1516" s="404"/>
      <c r="E1516" s="214">
        <v>325</v>
      </c>
      <c r="F1516" s="214">
        <f>K1715</f>
        <v>321</v>
      </c>
      <c r="G1516" s="177">
        <f t="shared" si="2"/>
        <v>-1.2307692307692308E-2</v>
      </c>
      <c r="L1516" s="72"/>
      <c r="M1516" s="72"/>
    </row>
    <row r="1517" spans="2:14" ht="24.95" customHeight="1" x14ac:dyDescent="0.2">
      <c r="B1517" s="407"/>
      <c r="C1517" s="404" t="s">
        <v>29</v>
      </c>
      <c r="D1517" s="404"/>
      <c r="E1517" s="214">
        <v>13400</v>
      </c>
      <c r="F1517" s="214">
        <f>L1715</f>
        <v>13274</v>
      </c>
      <c r="G1517" s="177">
        <f t="shared" si="2"/>
        <v>-9.4029850746268663E-3</v>
      </c>
      <c r="M1517" s="29"/>
    </row>
    <row r="1518" spans="2:14" ht="24.95" customHeight="1" x14ac:dyDescent="0.2">
      <c r="B1518" s="407" t="s">
        <v>108</v>
      </c>
      <c r="C1518" s="404" t="s">
        <v>23</v>
      </c>
      <c r="D1518" s="404"/>
      <c r="E1518" s="214">
        <v>2279</v>
      </c>
      <c r="F1518" s="214">
        <f>M1743</f>
        <v>2459</v>
      </c>
      <c r="G1518" s="177">
        <f t="shared" si="2"/>
        <v>7.8982009653356736E-2</v>
      </c>
    </row>
    <row r="1519" spans="2:14" ht="24.95" customHeight="1" x14ac:dyDescent="0.2">
      <c r="B1519" s="407"/>
      <c r="C1519" s="404" t="s">
        <v>29</v>
      </c>
      <c r="D1519" s="404"/>
      <c r="E1519" s="214">
        <v>14930</v>
      </c>
      <c r="F1519" s="214">
        <f>M1744</f>
        <v>16418</v>
      </c>
      <c r="G1519" s="177">
        <f t="shared" si="2"/>
        <v>9.9665103817816472E-2</v>
      </c>
    </row>
    <row r="1520" spans="2:14" ht="24.95" customHeight="1" x14ac:dyDescent="0.2">
      <c r="B1520" s="407" t="s">
        <v>109</v>
      </c>
      <c r="C1520" s="404" t="s">
        <v>23</v>
      </c>
      <c r="D1520" s="404"/>
      <c r="E1520" s="214">
        <v>387</v>
      </c>
      <c r="F1520" s="214">
        <f t="shared" ref="F1520:F1521" si="3">M1781</f>
        <v>410</v>
      </c>
      <c r="G1520" s="177">
        <f t="shared" si="2"/>
        <v>5.9431524547803614E-2</v>
      </c>
    </row>
    <row r="1521" spans="2:7" ht="24.95" customHeight="1" x14ac:dyDescent="0.2">
      <c r="B1521" s="407"/>
      <c r="C1521" s="404" t="s">
        <v>29</v>
      </c>
      <c r="D1521" s="404"/>
      <c r="E1521" s="214">
        <v>6957</v>
      </c>
      <c r="F1521" s="214">
        <f t="shared" si="3"/>
        <v>7463</v>
      </c>
      <c r="G1521" s="177">
        <f t="shared" si="2"/>
        <v>7.2732499640649706E-2</v>
      </c>
    </row>
    <row r="1522" spans="2:7" ht="24.95" customHeight="1" x14ac:dyDescent="0.2">
      <c r="B1522" s="408" t="s">
        <v>14</v>
      </c>
      <c r="C1522" s="405" t="s">
        <v>23</v>
      </c>
      <c r="D1522" s="405"/>
      <c r="E1522" s="187">
        <f>SUM(E1510,E1512,E1514,E1516,E1518,E1520)</f>
        <v>9129</v>
      </c>
      <c r="F1522" s="187">
        <f>SUM(F1510,F1512,F1514,F1516,F1518,F1520)</f>
        <v>9297</v>
      </c>
      <c r="G1522" s="193">
        <f t="shared" si="2"/>
        <v>1.8402891883010187E-2</v>
      </c>
    </row>
    <row r="1523" spans="2:7" ht="24.95" customHeight="1" x14ac:dyDescent="0.2">
      <c r="B1523" s="409"/>
      <c r="C1523" s="406" t="s">
        <v>29</v>
      </c>
      <c r="D1523" s="406"/>
      <c r="E1523" s="95">
        <f>SUM(E1511,E1513,E1515,E1517,E1519,E1521)</f>
        <v>185925</v>
      </c>
      <c r="F1523" s="95">
        <f>SUM(F1511,F1513,F1515,F1517,F1519,F1521)</f>
        <v>187299</v>
      </c>
      <c r="G1523" s="192">
        <f t="shared" si="2"/>
        <v>7.3900766438079867E-3</v>
      </c>
    </row>
    <row r="1524" spans="2:7" ht="24.95" customHeight="1" x14ac:dyDescent="0.2"/>
    <row r="1525" spans="2:7" ht="24.95" customHeight="1" x14ac:dyDescent="0.2"/>
    <row r="1526" spans="2:7" ht="24.95" customHeight="1" x14ac:dyDescent="0.2"/>
    <row r="1527" spans="2:7" ht="24.95" customHeight="1" x14ac:dyDescent="0.2"/>
    <row r="1528" spans="2:7" ht="24.95" customHeight="1" x14ac:dyDescent="0.2"/>
    <row r="1529" spans="2:7" ht="24.95" customHeight="1" x14ac:dyDescent="0.2"/>
    <row r="1530" spans="2:7" ht="24.95" customHeight="1" x14ac:dyDescent="0.2"/>
    <row r="1531" spans="2:7" ht="24.95" customHeight="1" x14ac:dyDescent="0.2"/>
    <row r="1532" spans="2:7" ht="24.95" customHeight="1" x14ac:dyDescent="0.2"/>
    <row r="1533" spans="2:7" ht="24.95" customHeight="1" x14ac:dyDescent="0.2"/>
    <row r="1534" spans="2:7" ht="24.95" customHeight="1" x14ac:dyDescent="0.2"/>
    <row r="1535" spans="2:7" ht="24.95" customHeight="1" x14ac:dyDescent="0.2"/>
    <row r="1536" spans="2:7" ht="24.95" customHeight="1" x14ac:dyDescent="0.2"/>
    <row r="1537" ht="24.95" customHeight="1" x14ac:dyDescent="0.2"/>
    <row r="1538" ht="24.95" customHeight="1" x14ac:dyDescent="0.2"/>
    <row r="1539" ht="24.95" customHeight="1" x14ac:dyDescent="0.2"/>
    <row r="1540" ht="24.95" customHeight="1" x14ac:dyDescent="0.2"/>
    <row r="1541" ht="24.95" customHeight="1" x14ac:dyDescent="0.2"/>
    <row r="1542" ht="24.95" customHeight="1" x14ac:dyDescent="0.2"/>
    <row r="1543" ht="24.95" customHeight="1" x14ac:dyDescent="0.2"/>
    <row r="1544" ht="24.95" customHeight="1" x14ac:dyDescent="0.2"/>
    <row r="1545" ht="24.95" customHeight="1" x14ac:dyDescent="0.2"/>
    <row r="1546" ht="24.75" customHeight="1" x14ac:dyDescent="0.2"/>
    <row r="1547" ht="24.95" customHeight="1" x14ac:dyDescent="0.2"/>
    <row r="1548" ht="24.95" customHeight="1" x14ac:dyDescent="0.2"/>
    <row r="1549" ht="24.95" customHeight="1" x14ac:dyDescent="0.2"/>
    <row r="1550" ht="24.95" customHeight="1" x14ac:dyDescent="0.2"/>
    <row r="1551" ht="24.95" customHeight="1" x14ac:dyDescent="0.2"/>
    <row r="1552" ht="24.95" customHeight="1" x14ac:dyDescent="0.2"/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spans="2:13" ht="24.95" customHeight="1" x14ac:dyDescent="0.2">
      <c r="M1569" s="22">
        <v>20</v>
      </c>
    </row>
    <row r="1570" spans="2:13" ht="25.5" customHeight="1" x14ac:dyDescent="0.2">
      <c r="B1570" s="401" t="s">
        <v>80</v>
      </c>
      <c r="C1570" s="401"/>
      <c r="D1570" s="401"/>
      <c r="E1570" s="401"/>
      <c r="F1570" s="401"/>
      <c r="G1570" s="401"/>
      <c r="H1570" s="401"/>
      <c r="I1570" s="401"/>
      <c r="J1570" s="401"/>
      <c r="K1570" s="401"/>
      <c r="L1570" s="401"/>
      <c r="M1570" s="401"/>
    </row>
    <row r="1571" spans="2:13" ht="15" customHeight="1" x14ac:dyDescent="0.2">
      <c r="C1571" s="13"/>
      <c r="D1571" s="13"/>
      <c r="E1571" s="13"/>
    </row>
    <row r="1572" spans="2:13" ht="24.95" customHeight="1" x14ac:dyDescent="0.2">
      <c r="B1572" s="385" t="s">
        <v>36</v>
      </c>
      <c r="C1572" s="410" t="s">
        <v>19</v>
      </c>
      <c r="D1572" s="410"/>
      <c r="E1572" s="410" t="s">
        <v>152</v>
      </c>
      <c r="F1572" s="410"/>
      <c r="G1572" s="410" t="s">
        <v>17</v>
      </c>
      <c r="H1572" s="410"/>
      <c r="I1572" s="410" t="s">
        <v>14</v>
      </c>
      <c r="J1572" s="410"/>
    </row>
    <row r="1573" spans="2:13" ht="24.95" customHeight="1" x14ac:dyDescent="0.2">
      <c r="B1573" s="386"/>
      <c r="C1573" s="152" t="s">
        <v>23</v>
      </c>
      <c r="D1573" s="153" t="s">
        <v>29</v>
      </c>
      <c r="E1573" s="152" t="s">
        <v>23</v>
      </c>
      <c r="F1573" s="153" t="s">
        <v>29</v>
      </c>
      <c r="G1573" s="152" t="s">
        <v>23</v>
      </c>
      <c r="H1573" s="153" t="s">
        <v>29</v>
      </c>
      <c r="I1573" s="152" t="s">
        <v>23</v>
      </c>
      <c r="J1573" s="153" t="s">
        <v>29</v>
      </c>
    </row>
    <row r="1574" spans="2:13" ht="24.95" customHeight="1" x14ac:dyDescent="0.2">
      <c r="B1574" s="88" t="s">
        <v>114</v>
      </c>
      <c r="C1574" s="129">
        <v>55</v>
      </c>
      <c r="D1574" s="129">
        <v>3906</v>
      </c>
      <c r="E1574" s="129">
        <v>79</v>
      </c>
      <c r="F1574" s="129">
        <v>1790</v>
      </c>
      <c r="G1574" s="129">
        <v>13</v>
      </c>
      <c r="H1574" s="129">
        <v>200</v>
      </c>
      <c r="I1574" s="124">
        <f>C1574+E1574+G1574</f>
        <v>147</v>
      </c>
      <c r="J1574" s="181">
        <f>D1574+F1574+H1574</f>
        <v>5896</v>
      </c>
    </row>
    <row r="1575" spans="2:13" ht="24.95" customHeight="1" x14ac:dyDescent="0.2">
      <c r="B1575" s="88" t="s">
        <v>5</v>
      </c>
      <c r="C1575" s="129">
        <v>133</v>
      </c>
      <c r="D1575" s="129">
        <v>7941</v>
      </c>
      <c r="E1575" s="129">
        <v>116</v>
      </c>
      <c r="F1575" s="129">
        <v>2717</v>
      </c>
      <c r="G1575" s="129">
        <v>75</v>
      </c>
      <c r="H1575" s="129">
        <v>1092</v>
      </c>
      <c r="I1575" s="124">
        <f t="shared" ref="I1575:J1583" si="4">C1575+E1575+G1575</f>
        <v>324</v>
      </c>
      <c r="J1575" s="181">
        <f>D1575+F1575+H1575</f>
        <v>11750</v>
      </c>
    </row>
    <row r="1576" spans="2:13" ht="24.95" customHeight="1" x14ac:dyDescent="0.2">
      <c r="B1576" s="88" t="s">
        <v>22</v>
      </c>
      <c r="C1576" s="129">
        <v>94</v>
      </c>
      <c r="D1576" s="129">
        <v>7006</v>
      </c>
      <c r="E1576" s="129">
        <v>203</v>
      </c>
      <c r="F1576" s="129">
        <v>4844</v>
      </c>
      <c r="G1576" s="129">
        <v>131</v>
      </c>
      <c r="H1576" s="129">
        <v>1481</v>
      </c>
      <c r="I1576" s="124">
        <f t="shared" si="4"/>
        <v>428</v>
      </c>
      <c r="J1576" s="181">
        <f t="shared" ref="J1576:J1582" si="5">D1576+F1576+H1576</f>
        <v>13331</v>
      </c>
    </row>
    <row r="1577" spans="2:13" ht="24.95" customHeight="1" x14ac:dyDescent="0.2">
      <c r="B1577" s="88" t="s">
        <v>7</v>
      </c>
      <c r="C1577" s="129">
        <v>33</v>
      </c>
      <c r="D1577" s="129">
        <v>2152</v>
      </c>
      <c r="E1577" s="129">
        <v>61</v>
      </c>
      <c r="F1577" s="129">
        <v>1318</v>
      </c>
      <c r="G1577" s="129">
        <v>24</v>
      </c>
      <c r="H1577" s="129">
        <v>287</v>
      </c>
      <c r="I1577" s="124">
        <f t="shared" si="4"/>
        <v>118</v>
      </c>
      <c r="J1577" s="181">
        <f t="shared" si="5"/>
        <v>3757</v>
      </c>
    </row>
    <row r="1578" spans="2:13" ht="24.95" customHeight="1" x14ac:dyDescent="0.2">
      <c r="B1578" s="88" t="s">
        <v>8</v>
      </c>
      <c r="C1578" s="129">
        <v>109</v>
      </c>
      <c r="D1578" s="129">
        <v>8867</v>
      </c>
      <c r="E1578" s="129">
        <v>109</v>
      </c>
      <c r="F1578" s="129">
        <v>2649</v>
      </c>
      <c r="G1578" s="129">
        <v>48</v>
      </c>
      <c r="H1578" s="129">
        <v>595</v>
      </c>
      <c r="I1578" s="124">
        <f t="shared" si="4"/>
        <v>266</v>
      </c>
      <c r="J1578" s="181">
        <f t="shared" si="5"/>
        <v>12111</v>
      </c>
    </row>
    <row r="1579" spans="2:13" ht="24.95" customHeight="1" x14ac:dyDescent="0.2">
      <c r="B1579" s="88" t="s">
        <v>9</v>
      </c>
      <c r="C1579" s="129">
        <v>63</v>
      </c>
      <c r="D1579" s="129">
        <v>4436</v>
      </c>
      <c r="E1579" s="129">
        <v>74</v>
      </c>
      <c r="F1579" s="129">
        <v>1924</v>
      </c>
      <c r="G1579" s="129">
        <v>28</v>
      </c>
      <c r="H1579" s="129">
        <v>339</v>
      </c>
      <c r="I1579" s="124">
        <f t="shared" si="4"/>
        <v>165</v>
      </c>
      <c r="J1579" s="181">
        <f t="shared" si="5"/>
        <v>6699</v>
      </c>
    </row>
    <row r="1580" spans="2:13" ht="24.95" customHeight="1" x14ac:dyDescent="0.2">
      <c r="B1580" s="88" t="s">
        <v>10</v>
      </c>
      <c r="C1580" s="129">
        <v>38</v>
      </c>
      <c r="D1580" s="129">
        <v>2036</v>
      </c>
      <c r="E1580" s="129">
        <v>83</v>
      </c>
      <c r="F1580" s="129">
        <v>1969</v>
      </c>
      <c r="G1580" s="129">
        <v>17</v>
      </c>
      <c r="H1580" s="129">
        <v>197</v>
      </c>
      <c r="I1580" s="124">
        <f t="shared" si="4"/>
        <v>138</v>
      </c>
      <c r="J1580" s="181">
        <f t="shared" si="5"/>
        <v>4202</v>
      </c>
    </row>
    <row r="1581" spans="2:13" ht="24.95" customHeight="1" x14ac:dyDescent="0.2">
      <c r="B1581" s="88" t="s">
        <v>11</v>
      </c>
      <c r="C1581" s="129">
        <v>76</v>
      </c>
      <c r="D1581" s="129">
        <v>7292</v>
      </c>
      <c r="E1581" s="129">
        <v>58</v>
      </c>
      <c r="F1581" s="129">
        <v>1512</v>
      </c>
      <c r="G1581" s="129">
        <v>34</v>
      </c>
      <c r="H1581" s="129">
        <v>507</v>
      </c>
      <c r="I1581" s="124">
        <f t="shared" si="4"/>
        <v>168</v>
      </c>
      <c r="J1581" s="181">
        <f t="shared" si="5"/>
        <v>9311</v>
      </c>
    </row>
    <row r="1582" spans="2:13" ht="24.95" customHeight="1" x14ac:dyDescent="0.2">
      <c r="B1582" s="89" t="s">
        <v>12</v>
      </c>
      <c r="C1582" s="129">
        <v>43</v>
      </c>
      <c r="D1582" s="129">
        <v>2381</v>
      </c>
      <c r="E1582" s="129">
        <v>49</v>
      </c>
      <c r="F1582" s="129">
        <v>1071</v>
      </c>
      <c r="G1582" s="129">
        <v>15</v>
      </c>
      <c r="H1582" s="129">
        <v>148</v>
      </c>
      <c r="I1582" s="124">
        <f t="shared" si="4"/>
        <v>107</v>
      </c>
      <c r="J1582" s="181">
        <f t="shared" si="5"/>
        <v>3600</v>
      </c>
    </row>
    <row r="1583" spans="2:13" ht="24.95" customHeight="1" x14ac:dyDescent="0.2">
      <c r="B1583" s="94" t="s">
        <v>14</v>
      </c>
      <c r="C1583" s="96">
        <f t="shared" ref="C1583:H1583" si="6">SUM(C1574:C1582)</f>
        <v>644</v>
      </c>
      <c r="D1583" s="96">
        <f t="shared" si="6"/>
        <v>46017</v>
      </c>
      <c r="E1583" s="96">
        <f t="shared" si="6"/>
        <v>832</v>
      </c>
      <c r="F1583" s="96">
        <f t="shared" si="6"/>
        <v>19794</v>
      </c>
      <c r="G1583" s="96">
        <f t="shared" si="6"/>
        <v>385</v>
      </c>
      <c r="H1583" s="96">
        <f t="shared" si="6"/>
        <v>4846</v>
      </c>
      <c r="I1583" s="96">
        <f t="shared" si="4"/>
        <v>1861</v>
      </c>
      <c r="J1583" s="96">
        <f t="shared" si="4"/>
        <v>70657</v>
      </c>
    </row>
    <row r="1584" spans="2:13" ht="24.95" customHeight="1" x14ac:dyDescent="0.2"/>
    <row r="1585" spans="2:15" ht="24.95" customHeight="1" x14ac:dyDescent="0.2"/>
    <row r="1586" spans="2:15" ht="24.95" customHeight="1" x14ac:dyDescent="0.2"/>
    <row r="1587" spans="2:15" ht="24.95" customHeight="1" x14ac:dyDescent="0.2"/>
    <row r="1588" spans="2:15" ht="24.95" customHeight="1" x14ac:dyDescent="0.2"/>
    <row r="1589" spans="2:15" ht="24.95" customHeight="1" x14ac:dyDescent="0.2"/>
    <row r="1590" spans="2:15" ht="24.95" customHeight="1" x14ac:dyDescent="0.2"/>
    <row r="1591" spans="2:15" ht="24.95" customHeight="1" x14ac:dyDescent="0.2"/>
    <row r="1592" spans="2:15" ht="24.95" customHeight="1" x14ac:dyDescent="0.2"/>
    <row r="1593" spans="2:15" ht="24.95" customHeight="1" x14ac:dyDescent="0.2"/>
    <row r="1594" spans="2:15" ht="24.95" customHeight="1" x14ac:dyDescent="0.2"/>
    <row r="1595" spans="2:15" ht="24.95" customHeight="1" x14ac:dyDescent="0.2"/>
    <row r="1596" spans="2:15" ht="24.95" customHeight="1" x14ac:dyDescent="0.2"/>
    <row r="1597" spans="2:15" ht="24.95" customHeight="1" x14ac:dyDescent="0.2">
      <c r="O1597" s="22"/>
    </row>
    <row r="1598" spans="2:15" ht="25.5" customHeight="1" x14ac:dyDescent="0.2">
      <c r="B1598" s="401" t="s">
        <v>117</v>
      </c>
      <c r="C1598" s="401"/>
      <c r="D1598" s="401"/>
      <c r="E1598" s="401"/>
      <c r="F1598" s="401"/>
      <c r="G1598" s="401"/>
      <c r="H1598" s="401"/>
      <c r="I1598" s="401"/>
      <c r="J1598" s="401"/>
      <c r="K1598" s="401"/>
      <c r="L1598" s="401"/>
      <c r="M1598" s="401"/>
    </row>
    <row r="1599" spans="2:15" ht="15" customHeight="1" x14ac:dyDescent="0.2"/>
    <row r="1600" spans="2:15" ht="24.95" customHeight="1" x14ac:dyDescent="0.2">
      <c r="B1600" s="385" t="s">
        <v>36</v>
      </c>
      <c r="C1600" s="410" t="s">
        <v>24</v>
      </c>
      <c r="D1600" s="410"/>
      <c r="E1600" s="410" t="s">
        <v>25</v>
      </c>
      <c r="F1600" s="410"/>
      <c r="G1600" s="410" t="s">
        <v>26</v>
      </c>
      <c r="H1600" s="410"/>
      <c r="I1600" s="410" t="s">
        <v>14</v>
      </c>
      <c r="J1600" s="410"/>
    </row>
    <row r="1601" spans="2:10" ht="24.95" customHeight="1" x14ac:dyDescent="0.2">
      <c r="B1601" s="386"/>
      <c r="C1601" s="152" t="s">
        <v>23</v>
      </c>
      <c r="D1601" s="153" t="s">
        <v>29</v>
      </c>
      <c r="E1601" s="152" t="s">
        <v>23</v>
      </c>
      <c r="F1601" s="153" t="s">
        <v>29</v>
      </c>
      <c r="G1601" s="152" t="s">
        <v>23</v>
      </c>
      <c r="H1601" s="153" t="s">
        <v>29</v>
      </c>
      <c r="I1601" s="152" t="s">
        <v>23</v>
      </c>
      <c r="J1601" s="153" t="s">
        <v>29</v>
      </c>
    </row>
    <row r="1602" spans="2:10" ht="24.95" customHeight="1" x14ac:dyDescent="0.2">
      <c r="B1602" s="88" t="s">
        <v>114</v>
      </c>
      <c r="C1602" s="129">
        <v>1</v>
      </c>
      <c r="D1602" s="129">
        <v>528</v>
      </c>
      <c r="E1602" s="129">
        <v>15</v>
      </c>
      <c r="F1602" s="129">
        <v>6690</v>
      </c>
      <c r="G1602" s="129">
        <v>0</v>
      </c>
      <c r="H1602" s="129">
        <v>0</v>
      </c>
      <c r="I1602" s="124">
        <f t="shared" ref="I1602:J1611" si="7">C1602+E1602+G1602</f>
        <v>16</v>
      </c>
      <c r="J1602" s="181">
        <f t="shared" si="7"/>
        <v>7218</v>
      </c>
    </row>
    <row r="1603" spans="2:10" ht="24.95" customHeight="1" x14ac:dyDescent="0.2">
      <c r="B1603" s="88" t="s">
        <v>5</v>
      </c>
      <c r="C1603" s="129">
        <v>5</v>
      </c>
      <c r="D1603" s="129">
        <v>2769</v>
      </c>
      <c r="E1603" s="129">
        <v>13</v>
      </c>
      <c r="F1603" s="129">
        <v>4610</v>
      </c>
      <c r="G1603" s="129">
        <v>0</v>
      </c>
      <c r="H1603" s="129">
        <v>0</v>
      </c>
      <c r="I1603" s="124">
        <f t="shared" si="7"/>
        <v>18</v>
      </c>
      <c r="J1603" s="181">
        <f t="shared" si="7"/>
        <v>7379</v>
      </c>
    </row>
    <row r="1604" spans="2:10" ht="24.95" customHeight="1" x14ac:dyDescent="0.2">
      <c r="B1604" s="88" t="s">
        <v>22</v>
      </c>
      <c r="C1604" s="129">
        <v>3</v>
      </c>
      <c r="D1604" s="129">
        <v>1135</v>
      </c>
      <c r="E1604" s="129">
        <v>34</v>
      </c>
      <c r="F1604" s="129">
        <v>7925</v>
      </c>
      <c r="G1604" s="129">
        <v>0</v>
      </c>
      <c r="H1604" s="129">
        <v>0</v>
      </c>
      <c r="I1604" s="124">
        <f t="shared" si="7"/>
        <v>37</v>
      </c>
      <c r="J1604" s="181">
        <f t="shared" si="7"/>
        <v>9060</v>
      </c>
    </row>
    <row r="1605" spans="2:10" ht="24.95" customHeight="1" x14ac:dyDescent="0.2">
      <c r="B1605" s="88" t="s">
        <v>7</v>
      </c>
      <c r="C1605" s="129">
        <v>0</v>
      </c>
      <c r="D1605" s="129">
        <v>0</v>
      </c>
      <c r="E1605" s="129">
        <v>4</v>
      </c>
      <c r="F1605" s="129">
        <v>1283</v>
      </c>
      <c r="G1605" s="129">
        <v>0</v>
      </c>
      <c r="H1605" s="129">
        <v>0</v>
      </c>
      <c r="I1605" s="124">
        <f t="shared" si="7"/>
        <v>4</v>
      </c>
      <c r="J1605" s="181">
        <f t="shared" si="7"/>
        <v>1283</v>
      </c>
    </row>
    <row r="1606" spans="2:10" ht="24.95" customHeight="1" x14ac:dyDescent="0.2">
      <c r="B1606" s="88" t="s">
        <v>8</v>
      </c>
      <c r="C1606" s="129">
        <v>2</v>
      </c>
      <c r="D1606" s="129">
        <v>1062</v>
      </c>
      <c r="E1606" s="129">
        <v>18</v>
      </c>
      <c r="F1606" s="129">
        <v>4555</v>
      </c>
      <c r="G1606" s="129">
        <v>0</v>
      </c>
      <c r="H1606" s="129">
        <v>0</v>
      </c>
      <c r="I1606" s="124">
        <f t="shared" si="7"/>
        <v>20</v>
      </c>
      <c r="J1606" s="181">
        <f t="shared" si="7"/>
        <v>5617</v>
      </c>
    </row>
    <row r="1607" spans="2:10" ht="24.95" customHeight="1" x14ac:dyDescent="0.2">
      <c r="B1607" s="88" t="s">
        <v>9</v>
      </c>
      <c r="C1607" s="129">
        <v>3</v>
      </c>
      <c r="D1607" s="129">
        <v>1687</v>
      </c>
      <c r="E1607" s="129">
        <v>3</v>
      </c>
      <c r="F1607" s="129">
        <v>649</v>
      </c>
      <c r="G1607" s="129">
        <v>0</v>
      </c>
      <c r="H1607" s="129">
        <v>0</v>
      </c>
      <c r="I1607" s="124">
        <f t="shared" si="7"/>
        <v>6</v>
      </c>
      <c r="J1607" s="181">
        <f t="shared" si="7"/>
        <v>2336</v>
      </c>
    </row>
    <row r="1608" spans="2:10" ht="24.95" customHeight="1" x14ac:dyDescent="0.2">
      <c r="B1608" s="88" t="s">
        <v>10</v>
      </c>
      <c r="C1608" s="129">
        <v>6</v>
      </c>
      <c r="D1608" s="129">
        <v>3800</v>
      </c>
      <c r="E1608" s="129">
        <v>2</v>
      </c>
      <c r="F1608" s="129">
        <v>840</v>
      </c>
      <c r="G1608" s="129">
        <v>0</v>
      </c>
      <c r="H1608" s="129">
        <v>0</v>
      </c>
      <c r="I1608" s="124">
        <f t="shared" si="7"/>
        <v>8</v>
      </c>
      <c r="J1608" s="181">
        <f t="shared" si="7"/>
        <v>4640</v>
      </c>
    </row>
    <row r="1609" spans="2:10" ht="24.95" customHeight="1" x14ac:dyDescent="0.2">
      <c r="B1609" s="88" t="s">
        <v>11</v>
      </c>
      <c r="C1609" s="129">
        <v>3</v>
      </c>
      <c r="D1609" s="129">
        <v>1248</v>
      </c>
      <c r="E1609" s="129">
        <v>1</v>
      </c>
      <c r="F1609" s="129">
        <v>38</v>
      </c>
      <c r="G1609" s="129">
        <v>0</v>
      </c>
      <c r="H1609" s="129">
        <v>0</v>
      </c>
      <c r="I1609" s="124">
        <f t="shared" si="7"/>
        <v>4</v>
      </c>
      <c r="J1609" s="181">
        <f t="shared" si="7"/>
        <v>1286</v>
      </c>
    </row>
    <row r="1610" spans="2:10" ht="24.95" customHeight="1" x14ac:dyDescent="0.2">
      <c r="B1610" s="89" t="s">
        <v>12</v>
      </c>
      <c r="C1610" s="129">
        <v>1</v>
      </c>
      <c r="D1610" s="129">
        <v>248</v>
      </c>
      <c r="E1610" s="129">
        <v>6</v>
      </c>
      <c r="F1610" s="129">
        <v>3560</v>
      </c>
      <c r="G1610" s="129">
        <v>0</v>
      </c>
      <c r="H1610" s="129">
        <v>0</v>
      </c>
      <c r="I1610" s="124">
        <f t="shared" si="7"/>
        <v>7</v>
      </c>
      <c r="J1610" s="181">
        <f t="shared" si="7"/>
        <v>3808</v>
      </c>
    </row>
    <row r="1611" spans="2:10" ht="24.95" customHeight="1" x14ac:dyDescent="0.2">
      <c r="B1611" s="94" t="s">
        <v>14</v>
      </c>
      <c r="C1611" s="96">
        <f t="shared" ref="C1611:H1611" si="8">SUM(C1602:C1610)</f>
        <v>24</v>
      </c>
      <c r="D1611" s="96">
        <f t="shared" si="8"/>
        <v>12477</v>
      </c>
      <c r="E1611" s="96">
        <f t="shared" si="8"/>
        <v>96</v>
      </c>
      <c r="F1611" s="96">
        <f t="shared" si="8"/>
        <v>30150</v>
      </c>
      <c r="G1611" s="96">
        <f t="shared" si="8"/>
        <v>0</v>
      </c>
      <c r="H1611" s="96">
        <f t="shared" si="8"/>
        <v>0</v>
      </c>
      <c r="I1611" s="96">
        <f t="shared" si="7"/>
        <v>120</v>
      </c>
      <c r="J1611" s="96">
        <f t="shared" si="7"/>
        <v>42627</v>
      </c>
    </row>
    <row r="1612" spans="2:10" ht="24.95" customHeight="1" x14ac:dyDescent="0.2"/>
    <row r="1613" spans="2:10" ht="24.95" customHeight="1" x14ac:dyDescent="0.2"/>
    <row r="1614" spans="2:10" ht="24.95" customHeight="1" x14ac:dyDescent="0.2"/>
    <row r="1615" spans="2:10" ht="24.95" customHeight="1" x14ac:dyDescent="0.2"/>
    <row r="1616" spans="2:10" ht="24.95" customHeight="1" x14ac:dyDescent="0.2"/>
    <row r="1617" ht="24.95" customHeight="1" x14ac:dyDescent="0.2"/>
    <row r="1618" ht="24.95" customHeight="1" x14ac:dyDescent="0.2"/>
    <row r="1619" ht="24.95" customHeight="1" x14ac:dyDescent="0.2"/>
    <row r="1620" ht="24.95" customHeight="1" x14ac:dyDescent="0.2"/>
    <row r="1621" ht="24.95" customHeight="1" x14ac:dyDescent="0.2"/>
    <row r="1622" ht="24.95" customHeight="1" x14ac:dyDescent="0.2"/>
    <row r="1623" ht="24.95" customHeight="1" x14ac:dyDescent="0.2"/>
    <row r="1624" ht="24.95" customHeight="1" x14ac:dyDescent="0.2"/>
    <row r="1625" ht="24.95" customHeight="1" x14ac:dyDescent="0.2"/>
    <row r="1626" ht="24.95" customHeight="1" x14ac:dyDescent="0.2"/>
    <row r="1627" ht="24.95" customHeight="1" x14ac:dyDescent="0.2"/>
    <row r="1628" ht="24.75" customHeight="1" x14ac:dyDescent="0.2"/>
    <row r="1629" ht="24.95" customHeight="1" x14ac:dyDescent="0.2"/>
    <row r="1630" ht="24.95" customHeight="1" x14ac:dyDescent="0.2"/>
    <row r="1631" ht="24.95" customHeight="1" x14ac:dyDescent="0.2"/>
    <row r="1632" ht="24.95" customHeight="1" x14ac:dyDescent="0.2"/>
    <row r="1633" spans="2:13" ht="24.95" customHeight="1" x14ac:dyDescent="0.2"/>
    <row r="1634" spans="2:13" ht="24.95" customHeight="1" x14ac:dyDescent="0.2"/>
    <row r="1635" spans="2:13" ht="24.95" customHeight="1" x14ac:dyDescent="0.2">
      <c r="M1635" s="22">
        <v>21</v>
      </c>
    </row>
    <row r="1636" spans="2:13" ht="25.5" customHeight="1" x14ac:dyDescent="0.2">
      <c r="B1636" s="401" t="s">
        <v>81</v>
      </c>
      <c r="C1636" s="401"/>
      <c r="D1636" s="401"/>
      <c r="E1636" s="401"/>
      <c r="F1636" s="401"/>
      <c r="G1636" s="401"/>
      <c r="H1636" s="401"/>
      <c r="I1636" s="401"/>
      <c r="J1636" s="401"/>
      <c r="K1636" s="401"/>
      <c r="L1636" s="401"/>
      <c r="M1636" s="401"/>
    </row>
    <row r="1637" spans="2:13" ht="15" customHeight="1" x14ac:dyDescent="0.2"/>
    <row r="1638" spans="2:13" ht="24.95" customHeight="1" x14ac:dyDescent="0.2">
      <c r="B1638" s="385" t="s">
        <v>36</v>
      </c>
      <c r="C1638" s="410" t="s">
        <v>27</v>
      </c>
      <c r="D1638" s="410"/>
      <c r="E1638" s="410" t="s">
        <v>28</v>
      </c>
      <c r="F1638" s="410"/>
      <c r="G1638" s="410" t="s">
        <v>54</v>
      </c>
      <c r="H1638" s="410"/>
      <c r="I1638" s="410" t="s">
        <v>44</v>
      </c>
      <c r="J1638" s="410"/>
      <c r="K1638" s="410" t="s">
        <v>14</v>
      </c>
      <c r="L1638" s="410"/>
    </row>
    <row r="1639" spans="2:13" ht="24.95" customHeight="1" x14ac:dyDescent="0.2">
      <c r="B1639" s="386"/>
      <c r="C1639" s="152" t="s">
        <v>60</v>
      </c>
      <c r="D1639" s="153" t="s">
        <v>29</v>
      </c>
      <c r="E1639" s="152" t="s">
        <v>60</v>
      </c>
      <c r="F1639" s="153" t="s">
        <v>29</v>
      </c>
      <c r="G1639" s="152" t="s">
        <v>60</v>
      </c>
      <c r="H1639" s="153" t="s">
        <v>29</v>
      </c>
      <c r="I1639" s="152" t="s">
        <v>60</v>
      </c>
      <c r="J1639" s="153" t="s">
        <v>29</v>
      </c>
      <c r="K1639" s="152" t="s">
        <v>60</v>
      </c>
      <c r="L1639" s="153" t="s">
        <v>29</v>
      </c>
    </row>
    <row r="1640" spans="2:13" ht="24.95" customHeight="1" x14ac:dyDescent="0.2">
      <c r="B1640" s="88" t="s">
        <v>114</v>
      </c>
      <c r="C1640" s="129">
        <v>9</v>
      </c>
      <c r="D1640" s="129">
        <v>75</v>
      </c>
      <c r="E1640" s="129">
        <v>883</v>
      </c>
      <c r="F1640" s="129">
        <v>5529</v>
      </c>
      <c r="G1640" s="129">
        <v>55</v>
      </c>
      <c r="H1640" s="129">
        <v>1188</v>
      </c>
      <c r="I1640" s="129">
        <v>23</v>
      </c>
      <c r="J1640" s="129">
        <v>733</v>
      </c>
      <c r="K1640" s="124">
        <f>C1640+E1640+G1640+I1640</f>
        <v>970</v>
      </c>
      <c r="L1640" s="124">
        <f>D1640+F1640+H1640+J1640</f>
        <v>7525</v>
      </c>
    </row>
    <row r="1641" spans="2:13" ht="24.95" customHeight="1" x14ac:dyDescent="0.2">
      <c r="B1641" s="88" t="s">
        <v>5</v>
      </c>
      <c r="C1641" s="129">
        <v>28</v>
      </c>
      <c r="D1641" s="129">
        <v>233</v>
      </c>
      <c r="E1641" s="129">
        <v>341</v>
      </c>
      <c r="F1641" s="129">
        <v>3094</v>
      </c>
      <c r="G1641" s="129">
        <v>73</v>
      </c>
      <c r="H1641" s="129">
        <v>1174</v>
      </c>
      <c r="I1641" s="129">
        <v>19</v>
      </c>
      <c r="J1641" s="129">
        <v>393</v>
      </c>
      <c r="K1641" s="124">
        <f t="shared" ref="K1641:K1648" si="9">C1641+E1641+G1641+I1641</f>
        <v>461</v>
      </c>
      <c r="L1641" s="124">
        <f t="shared" ref="L1641:L1648" si="10">D1641+F1641+H1641+J1641</f>
        <v>4894</v>
      </c>
    </row>
    <row r="1642" spans="2:13" ht="24.95" customHeight="1" x14ac:dyDescent="0.2">
      <c r="B1642" s="88" t="s">
        <v>22</v>
      </c>
      <c r="C1642" s="129">
        <v>35</v>
      </c>
      <c r="D1642" s="129">
        <v>276</v>
      </c>
      <c r="E1642" s="129">
        <v>404</v>
      </c>
      <c r="F1642" s="129">
        <v>2248</v>
      </c>
      <c r="G1642" s="129">
        <v>106</v>
      </c>
      <c r="H1642" s="129">
        <v>1933</v>
      </c>
      <c r="I1642" s="129">
        <v>8</v>
      </c>
      <c r="J1642" s="129">
        <v>169</v>
      </c>
      <c r="K1642" s="124">
        <f t="shared" si="9"/>
        <v>553</v>
      </c>
      <c r="L1642" s="124">
        <f t="shared" si="10"/>
        <v>4626</v>
      </c>
    </row>
    <row r="1643" spans="2:13" ht="24.95" customHeight="1" x14ac:dyDescent="0.2">
      <c r="B1643" s="88" t="s">
        <v>7</v>
      </c>
      <c r="C1643" s="129">
        <v>4</v>
      </c>
      <c r="D1643" s="129">
        <v>38</v>
      </c>
      <c r="E1643" s="129">
        <v>202</v>
      </c>
      <c r="F1643" s="129">
        <v>1437</v>
      </c>
      <c r="G1643" s="129">
        <v>41</v>
      </c>
      <c r="H1643" s="129">
        <v>753</v>
      </c>
      <c r="I1643" s="129">
        <v>10</v>
      </c>
      <c r="J1643" s="129">
        <v>247</v>
      </c>
      <c r="K1643" s="124">
        <f t="shared" si="9"/>
        <v>257</v>
      </c>
      <c r="L1643" s="124">
        <f t="shared" si="10"/>
        <v>2475</v>
      </c>
    </row>
    <row r="1644" spans="2:13" ht="24.95" customHeight="1" x14ac:dyDescent="0.2">
      <c r="B1644" s="88" t="s">
        <v>8</v>
      </c>
      <c r="C1644" s="129">
        <v>15</v>
      </c>
      <c r="D1644" s="129">
        <v>93</v>
      </c>
      <c r="E1644" s="129">
        <v>489</v>
      </c>
      <c r="F1644" s="129">
        <v>3184</v>
      </c>
      <c r="G1644" s="129">
        <v>51</v>
      </c>
      <c r="H1644" s="129">
        <v>989</v>
      </c>
      <c r="I1644" s="129">
        <v>13</v>
      </c>
      <c r="J1644" s="129">
        <v>335</v>
      </c>
      <c r="K1644" s="124">
        <f t="shared" si="9"/>
        <v>568</v>
      </c>
      <c r="L1644" s="124">
        <f t="shared" si="10"/>
        <v>4601</v>
      </c>
    </row>
    <row r="1645" spans="2:13" ht="24.95" customHeight="1" x14ac:dyDescent="0.2">
      <c r="B1645" s="88" t="s">
        <v>9</v>
      </c>
      <c r="C1645" s="129">
        <v>12</v>
      </c>
      <c r="D1645" s="129">
        <v>90</v>
      </c>
      <c r="E1645" s="129">
        <v>395</v>
      </c>
      <c r="F1645" s="129">
        <v>2945</v>
      </c>
      <c r="G1645" s="129">
        <v>47</v>
      </c>
      <c r="H1645" s="129">
        <v>929</v>
      </c>
      <c r="I1645" s="129">
        <v>16</v>
      </c>
      <c r="J1645" s="129">
        <v>323</v>
      </c>
      <c r="K1645" s="124">
        <f t="shared" si="9"/>
        <v>470</v>
      </c>
      <c r="L1645" s="124">
        <f t="shared" si="10"/>
        <v>4287</v>
      </c>
    </row>
    <row r="1646" spans="2:13" ht="24.95" customHeight="1" x14ac:dyDescent="0.2">
      <c r="B1646" s="88" t="s">
        <v>10</v>
      </c>
      <c r="C1646" s="129">
        <v>16</v>
      </c>
      <c r="D1646" s="129">
        <v>143</v>
      </c>
      <c r="E1646" s="129">
        <v>294</v>
      </c>
      <c r="F1646" s="129">
        <v>2304</v>
      </c>
      <c r="G1646" s="129">
        <v>54</v>
      </c>
      <c r="H1646" s="129">
        <v>948</v>
      </c>
      <c r="I1646" s="129">
        <v>17</v>
      </c>
      <c r="J1646" s="129">
        <v>368</v>
      </c>
      <c r="K1646" s="124">
        <f t="shared" si="9"/>
        <v>381</v>
      </c>
      <c r="L1646" s="124">
        <f t="shared" si="10"/>
        <v>3763</v>
      </c>
    </row>
    <row r="1647" spans="2:13" ht="24.95" customHeight="1" x14ac:dyDescent="0.2">
      <c r="B1647" s="88" t="s">
        <v>11</v>
      </c>
      <c r="C1647" s="129">
        <v>2</v>
      </c>
      <c r="D1647" s="129">
        <v>17</v>
      </c>
      <c r="E1647" s="129">
        <v>160</v>
      </c>
      <c r="F1647" s="129">
        <v>1177</v>
      </c>
      <c r="G1647" s="129">
        <v>31</v>
      </c>
      <c r="H1647" s="129">
        <v>660</v>
      </c>
      <c r="I1647" s="129">
        <v>12</v>
      </c>
      <c r="J1647" s="129">
        <v>253</v>
      </c>
      <c r="K1647" s="124">
        <f t="shared" si="9"/>
        <v>205</v>
      </c>
      <c r="L1647" s="124">
        <f t="shared" si="10"/>
        <v>2107</v>
      </c>
    </row>
    <row r="1648" spans="2:13" ht="24.95" customHeight="1" x14ac:dyDescent="0.2">
      <c r="B1648" s="89" t="s">
        <v>12</v>
      </c>
      <c r="C1648" s="129">
        <v>4</v>
      </c>
      <c r="D1648" s="129">
        <v>32</v>
      </c>
      <c r="E1648" s="129">
        <v>185</v>
      </c>
      <c r="F1648" s="129">
        <v>1240</v>
      </c>
      <c r="G1648" s="129">
        <v>54</v>
      </c>
      <c r="H1648" s="129">
        <v>933</v>
      </c>
      <c r="I1648" s="129">
        <v>18</v>
      </c>
      <c r="J1648" s="129">
        <v>377</v>
      </c>
      <c r="K1648" s="124">
        <f t="shared" si="9"/>
        <v>261</v>
      </c>
      <c r="L1648" s="124">
        <f t="shared" si="10"/>
        <v>2582</v>
      </c>
    </row>
    <row r="1649" spans="2:15" ht="24.95" customHeight="1" x14ac:dyDescent="0.2">
      <c r="B1649" s="94" t="s">
        <v>14</v>
      </c>
      <c r="C1649" s="96">
        <f t="shared" ref="C1649:L1649" si="11">SUM(C1640:C1648)</f>
        <v>125</v>
      </c>
      <c r="D1649" s="96">
        <f t="shared" si="11"/>
        <v>997</v>
      </c>
      <c r="E1649" s="96">
        <f t="shared" si="11"/>
        <v>3353</v>
      </c>
      <c r="F1649" s="96">
        <f t="shared" si="11"/>
        <v>23158</v>
      </c>
      <c r="G1649" s="96">
        <f t="shared" si="11"/>
        <v>512</v>
      </c>
      <c r="H1649" s="96">
        <f t="shared" si="11"/>
        <v>9507</v>
      </c>
      <c r="I1649" s="96">
        <f t="shared" si="11"/>
        <v>136</v>
      </c>
      <c r="J1649" s="96">
        <f t="shared" si="11"/>
        <v>3198</v>
      </c>
      <c r="K1649" s="96">
        <f t="shared" si="11"/>
        <v>4126</v>
      </c>
      <c r="L1649" s="96">
        <f t="shared" si="11"/>
        <v>36860</v>
      </c>
    </row>
    <row r="1650" spans="2:15" ht="24.95" customHeight="1" x14ac:dyDescent="0.2">
      <c r="B1650" s="434" t="s">
        <v>154</v>
      </c>
      <c r="C1650" s="434"/>
      <c r="D1650" s="434"/>
      <c r="E1650" s="434"/>
      <c r="F1650" s="434"/>
      <c r="G1650" s="434"/>
      <c r="H1650" s="434"/>
      <c r="I1650" s="434"/>
      <c r="J1650" s="434"/>
      <c r="K1650" s="434"/>
      <c r="L1650" s="434"/>
      <c r="M1650" s="75"/>
      <c r="N1650" s="75"/>
      <c r="O1650" s="75"/>
    </row>
    <row r="1651" spans="2:15" ht="24.95" customHeight="1" x14ac:dyDescent="0.2">
      <c r="B1651" s="76"/>
      <c r="C1651" s="44"/>
      <c r="D1651" s="44"/>
      <c r="E1651" s="44"/>
      <c r="F1651" s="44"/>
      <c r="G1651" s="44"/>
      <c r="H1651" s="44"/>
      <c r="I1651" s="77"/>
      <c r="J1651" s="77"/>
      <c r="K1651" s="77"/>
    </row>
    <row r="1652" spans="2:15" ht="24.95" customHeight="1" x14ac:dyDescent="0.2">
      <c r="B1652" s="78"/>
      <c r="C1652" s="77"/>
      <c r="D1652" s="77"/>
      <c r="E1652" s="77"/>
      <c r="F1652" s="77"/>
      <c r="G1652" s="77"/>
      <c r="H1652" s="77"/>
      <c r="I1652" s="77"/>
      <c r="J1652" s="77"/>
      <c r="K1652" s="77"/>
    </row>
    <row r="1653" spans="2:15" ht="24.95" customHeight="1" x14ac:dyDescent="0.2"/>
    <row r="1654" spans="2:15" ht="24.95" customHeight="1" x14ac:dyDescent="0.2"/>
    <row r="1655" spans="2:15" ht="24.95" customHeight="1" x14ac:dyDescent="0.2"/>
    <row r="1656" spans="2:15" ht="24.95" customHeight="1" x14ac:dyDescent="0.2"/>
    <row r="1657" spans="2:15" ht="24.95" customHeight="1" x14ac:dyDescent="0.2"/>
    <row r="1658" spans="2:15" ht="24.95" customHeight="1" x14ac:dyDescent="0.2"/>
    <row r="1659" spans="2:15" ht="24.95" customHeight="1" x14ac:dyDescent="0.2"/>
    <row r="1660" spans="2:15" ht="24.95" customHeight="1" x14ac:dyDescent="0.2"/>
    <row r="1661" spans="2:15" ht="24.95" customHeight="1" x14ac:dyDescent="0.2"/>
    <row r="1662" spans="2:15" ht="24.95" customHeight="1" x14ac:dyDescent="0.2"/>
    <row r="1663" spans="2:15" ht="24.95" customHeight="1" x14ac:dyDescent="0.2"/>
    <row r="1664" spans="2:15" ht="24.95" customHeight="1" x14ac:dyDescent="0.2"/>
    <row r="1665" ht="24.95" customHeight="1" x14ac:dyDescent="0.2"/>
    <row r="1666" ht="24.95" customHeight="1" x14ac:dyDescent="0.2"/>
    <row r="1667" ht="24.95" customHeight="1" x14ac:dyDescent="0.2"/>
    <row r="1668" ht="24.95" customHeight="1" x14ac:dyDescent="0.2"/>
    <row r="1669" ht="24.95" customHeight="1" x14ac:dyDescent="0.2"/>
    <row r="1670" ht="24.95" customHeight="1" x14ac:dyDescent="0.2"/>
    <row r="1671" ht="24.95" customHeight="1" x14ac:dyDescent="0.2"/>
    <row r="1672" ht="24.95" customHeight="1" x14ac:dyDescent="0.2"/>
    <row r="1673" ht="24.95" customHeight="1" x14ac:dyDescent="0.2"/>
    <row r="1674" ht="24.95" customHeight="1" x14ac:dyDescent="0.2"/>
    <row r="1675" ht="24.95" customHeight="1" x14ac:dyDescent="0.2"/>
    <row r="1676" ht="24.95" customHeight="1" x14ac:dyDescent="0.2"/>
    <row r="1677" ht="24.95" customHeight="1" x14ac:dyDescent="0.2"/>
    <row r="1678" ht="24.95" customHeight="1" x14ac:dyDescent="0.2"/>
    <row r="1679" ht="24.95" customHeight="1" x14ac:dyDescent="0.2"/>
    <row r="1680" ht="24.95" customHeight="1" x14ac:dyDescent="0.2"/>
    <row r="1681" ht="24.95" customHeight="1" x14ac:dyDescent="0.2"/>
    <row r="1682" ht="24.95" customHeight="1" x14ac:dyDescent="0.2"/>
    <row r="1683" ht="24.95" customHeight="1" x14ac:dyDescent="0.2"/>
    <row r="1684" ht="24.95" customHeight="1" x14ac:dyDescent="0.2"/>
    <row r="1685" ht="24.95" customHeight="1" x14ac:dyDescent="0.2"/>
    <row r="1686" ht="24.95" customHeight="1" x14ac:dyDescent="0.2"/>
    <row r="1687" ht="24.95" customHeight="1" x14ac:dyDescent="0.2"/>
    <row r="1688" ht="24.95" customHeight="1" x14ac:dyDescent="0.2"/>
    <row r="1689" ht="24.95" customHeight="1" x14ac:dyDescent="0.2"/>
    <row r="1690" ht="24.95" customHeight="1" x14ac:dyDescent="0.2"/>
    <row r="1691" ht="24.95" customHeight="1" x14ac:dyDescent="0.2"/>
    <row r="1692" ht="24.95" customHeight="1" x14ac:dyDescent="0.2"/>
    <row r="1693" ht="24.95" customHeight="1" x14ac:dyDescent="0.2"/>
    <row r="1694" ht="24.95" customHeight="1" x14ac:dyDescent="0.2"/>
    <row r="1695" ht="24.95" customHeight="1" x14ac:dyDescent="0.2"/>
    <row r="1696" ht="24.95" customHeight="1" x14ac:dyDescent="0.2"/>
    <row r="1697" spans="2:15" ht="24.95" customHeight="1" x14ac:dyDescent="0.2"/>
    <row r="1698" spans="2:15" ht="24.95" customHeight="1" x14ac:dyDescent="0.2"/>
    <row r="1699" spans="2:15" ht="24.95" customHeight="1" x14ac:dyDescent="0.2"/>
    <row r="1700" spans="2:15" ht="24.95" customHeight="1" x14ac:dyDescent="0.2"/>
    <row r="1701" spans="2:15" ht="24.95" customHeight="1" x14ac:dyDescent="0.2">
      <c r="M1701" s="22">
        <v>22</v>
      </c>
    </row>
    <row r="1702" spans="2:15" ht="25.5" customHeight="1" x14ac:dyDescent="0.2">
      <c r="B1702" s="401" t="s">
        <v>78</v>
      </c>
      <c r="C1702" s="401"/>
      <c r="D1702" s="401"/>
      <c r="E1702" s="401"/>
      <c r="F1702" s="401"/>
      <c r="G1702" s="401"/>
      <c r="H1702" s="401"/>
      <c r="I1702" s="401"/>
      <c r="J1702" s="401"/>
      <c r="K1702" s="401"/>
      <c r="L1702" s="401"/>
      <c r="M1702" s="401"/>
    </row>
    <row r="1703" spans="2:15" ht="15" customHeight="1" x14ac:dyDescent="0.2">
      <c r="B1703" s="79"/>
      <c r="C1703" s="80"/>
      <c r="D1703" s="80"/>
      <c r="E1703" s="80"/>
      <c r="F1703" s="80"/>
      <c r="G1703" s="80"/>
      <c r="H1703" s="80"/>
      <c r="I1703" s="80"/>
      <c r="J1703" s="80"/>
      <c r="K1703" s="80"/>
      <c r="L1703" s="80"/>
      <c r="M1703" s="80"/>
      <c r="N1703" s="80"/>
      <c r="O1703" s="13"/>
    </row>
    <row r="1704" spans="2:15" ht="24.95" customHeight="1" x14ac:dyDescent="0.2">
      <c r="B1704" s="385" t="s">
        <v>36</v>
      </c>
      <c r="C1704" s="410" t="s">
        <v>74</v>
      </c>
      <c r="D1704" s="410"/>
      <c r="E1704" s="410" t="s">
        <v>61</v>
      </c>
      <c r="F1704" s="410"/>
      <c r="G1704" s="410" t="s">
        <v>76</v>
      </c>
      <c r="H1704" s="410"/>
      <c r="I1704" s="410" t="s">
        <v>75</v>
      </c>
      <c r="J1704" s="410"/>
      <c r="K1704" s="410" t="s">
        <v>14</v>
      </c>
      <c r="L1704" s="410"/>
    </row>
    <row r="1705" spans="2:15" ht="24.95" customHeight="1" x14ac:dyDescent="0.2">
      <c r="B1705" s="386"/>
      <c r="C1705" s="152" t="s">
        <v>60</v>
      </c>
      <c r="D1705" s="153" t="s">
        <v>29</v>
      </c>
      <c r="E1705" s="152" t="s">
        <v>60</v>
      </c>
      <c r="F1705" s="153" t="s">
        <v>29</v>
      </c>
      <c r="G1705" s="152" t="s">
        <v>60</v>
      </c>
      <c r="H1705" s="153" t="s">
        <v>29</v>
      </c>
      <c r="I1705" s="152" t="s">
        <v>60</v>
      </c>
      <c r="J1705" s="153" t="s">
        <v>29</v>
      </c>
      <c r="K1705" s="152" t="s">
        <v>60</v>
      </c>
      <c r="L1705" s="153" t="s">
        <v>29</v>
      </c>
    </row>
    <row r="1706" spans="2:15" ht="24.95" customHeight="1" x14ac:dyDescent="0.2">
      <c r="B1706" s="88" t="s">
        <v>114</v>
      </c>
      <c r="C1706" s="129">
        <v>5</v>
      </c>
      <c r="D1706" s="129">
        <v>454</v>
      </c>
      <c r="E1706" s="129">
        <v>11</v>
      </c>
      <c r="F1706" s="129">
        <v>387</v>
      </c>
      <c r="G1706" s="129">
        <v>0</v>
      </c>
      <c r="H1706" s="129">
        <v>0</v>
      </c>
      <c r="I1706" s="129">
        <v>0</v>
      </c>
      <c r="J1706" s="129">
        <v>0</v>
      </c>
      <c r="K1706" s="124">
        <f>C1706+E1706+G1706+I1706</f>
        <v>16</v>
      </c>
      <c r="L1706" s="124">
        <f>D1706+F1706+H1706+J1706</f>
        <v>841</v>
      </c>
    </row>
    <row r="1707" spans="2:15" ht="24.95" customHeight="1" x14ac:dyDescent="0.2">
      <c r="B1707" s="88" t="s">
        <v>5</v>
      </c>
      <c r="C1707" s="129">
        <v>12</v>
      </c>
      <c r="D1707" s="129">
        <v>627</v>
      </c>
      <c r="E1707" s="129">
        <v>34</v>
      </c>
      <c r="F1707" s="129">
        <v>1486</v>
      </c>
      <c r="G1707" s="129">
        <v>8</v>
      </c>
      <c r="H1707" s="129">
        <v>251</v>
      </c>
      <c r="I1707" s="129">
        <v>18</v>
      </c>
      <c r="J1707" s="129">
        <v>519</v>
      </c>
      <c r="K1707" s="124">
        <f t="shared" ref="K1707:K1714" si="12">C1707+E1707+G1707+I1707</f>
        <v>72</v>
      </c>
      <c r="L1707" s="124">
        <f t="shared" ref="L1707:L1714" si="13">D1707+F1707+H1707+J1707</f>
        <v>2883</v>
      </c>
    </row>
    <row r="1708" spans="2:15" ht="24.95" customHeight="1" x14ac:dyDescent="0.2">
      <c r="B1708" s="88" t="s">
        <v>22</v>
      </c>
      <c r="C1708" s="129">
        <v>18</v>
      </c>
      <c r="D1708" s="129">
        <v>884</v>
      </c>
      <c r="E1708" s="129">
        <v>52</v>
      </c>
      <c r="F1708" s="129">
        <v>1889</v>
      </c>
      <c r="G1708" s="129">
        <v>13</v>
      </c>
      <c r="H1708" s="129">
        <v>441</v>
      </c>
      <c r="I1708" s="129">
        <v>36</v>
      </c>
      <c r="J1708" s="129">
        <v>1229</v>
      </c>
      <c r="K1708" s="124">
        <f t="shared" si="12"/>
        <v>119</v>
      </c>
      <c r="L1708" s="124">
        <f t="shared" si="13"/>
        <v>4443</v>
      </c>
    </row>
    <row r="1709" spans="2:15" ht="24.95" customHeight="1" x14ac:dyDescent="0.2">
      <c r="B1709" s="88" t="s">
        <v>7</v>
      </c>
      <c r="C1709" s="129">
        <v>4</v>
      </c>
      <c r="D1709" s="129">
        <v>225</v>
      </c>
      <c r="E1709" s="129">
        <v>10</v>
      </c>
      <c r="F1709" s="129">
        <v>409</v>
      </c>
      <c r="G1709" s="129">
        <v>11</v>
      </c>
      <c r="H1709" s="129">
        <v>349</v>
      </c>
      <c r="I1709" s="129">
        <v>7</v>
      </c>
      <c r="J1709" s="129">
        <v>243</v>
      </c>
      <c r="K1709" s="124">
        <f t="shared" si="12"/>
        <v>32</v>
      </c>
      <c r="L1709" s="124">
        <f t="shared" si="13"/>
        <v>1226</v>
      </c>
    </row>
    <row r="1710" spans="2:15" ht="24.95" customHeight="1" x14ac:dyDescent="0.2">
      <c r="B1710" s="88" t="s">
        <v>8</v>
      </c>
      <c r="C1710" s="129">
        <v>3</v>
      </c>
      <c r="D1710" s="129">
        <v>131</v>
      </c>
      <c r="E1710" s="129">
        <v>12</v>
      </c>
      <c r="F1710" s="129">
        <v>385</v>
      </c>
      <c r="G1710" s="129">
        <v>0</v>
      </c>
      <c r="H1710" s="129">
        <v>0</v>
      </c>
      <c r="I1710" s="129">
        <v>3</v>
      </c>
      <c r="J1710" s="129">
        <v>44</v>
      </c>
      <c r="K1710" s="124">
        <f t="shared" si="12"/>
        <v>18</v>
      </c>
      <c r="L1710" s="124">
        <f t="shared" si="13"/>
        <v>560</v>
      </c>
    </row>
    <row r="1711" spans="2:15" ht="24.95" customHeight="1" x14ac:dyDescent="0.2">
      <c r="B1711" s="88" t="s">
        <v>9</v>
      </c>
      <c r="C1711" s="129">
        <v>4</v>
      </c>
      <c r="D1711" s="129">
        <v>354</v>
      </c>
      <c r="E1711" s="129">
        <v>16</v>
      </c>
      <c r="F1711" s="129">
        <v>1211</v>
      </c>
      <c r="G1711" s="129">
        <v>0</v>
      </c>
      <c r="H1711" s="129">
        <v>0</v>
      </c>
      <c r="I1711" s="129">
        <v>0</v>
      </c>
      <c r="J1711" s="129">
        <v>0</v>
      </c>
      <c r="K1711" s="124">
        <f t="shared" si="12"/>
        <v>20</v>
      </c>
      <c r="L1711" s="124">
        <f t="shared" si="13"/>
        <v>1565</v>
      </c>
    </row>
    <row r="1712" spans="2:15" ht="24.95" customHeight="1" x14ac:dyDescent="0.2">
      <c r="B1712" s="88" t="s">
        <v>10</v>
      </c>
      <c r="C1712" s="129">
        <v>1</v>
      </c>
      <c r="D1712" s="129">
        <v>60</v>
      </c>
      <c r="E1712" s="129">
        <v>13</v>
      </c>
      <c r="F1712" s="129">
        <v>539</v>
      </c>
      <c r="G1712" s="129">
        <v>0</v>
      </c>
      <c r="H1712" s="129">
        <v>0</v>
      </c>
      <c r="I1712" s="129">
        <v>1</v>
      </c>
      <c r="J1712" s="129">
        <v>8</v>
      </c>
      <c r="K1712" s="124">
        <f t="shared" si="12"/>
        <v>15</v>
      </c>
      <c r="L1712" s="124">
        <f t="shared" si="13"/>
        <v>607</v>
      </c>
    </row>
    <row r="1713" spans="2:12" ht="24.95" customHeight="1" x14ac:dyDescent="0.2">
      <c r="B1713" s="88" t="s">
        <v>11</v>
      </c>
      <c r="C1713" s="129">
        <v>2</v>
      </c>
      <c r="D1713" s="129">
        <v>147</v>
      </c>
      <c r="E1713" s="129">
        <v>13</v>
      </c>
      <c r="F1713" s="129">
        <v>727</v>
      </c>
      <c r="G1713" s="129">
        <v>0</v>
      </c>
      <c r="H1713" s="129">
        <v>0</v>
      </c>
      <c r="I1713" s="129">
        <v>3</v>
      </c>
      <c r="J1713" s="129">
        <v>93</v>
      </c>
      <c r="K1713" s="124">
        <f t="shared" si="12"/>
        <v>18</v>
      </c>
      <c r="L1713" s="124">
        <f t="shared" si="13"/>
        <v>967</v>
      </c>
    </row>
    <row r="1714" spans="2:12" ht="24.95" customHeight="1" x14ac:dyDescent="0.2">
      <c r="B1714" s="89" t="s">
        <v>12</v>
      </c>
      <c r="C1714" s="129">
        <v>0</v>
      </c>
      <c r="D1714" s="129">
        <v>0</v>
      </c>
      <c r="E1714" s="129">
        <v>2</v>
      </c>
      <c r="F1714" s="129">
        <v>27</v>
      </c>
      <c r="G1714" s="129">
        <v>0</v>
      </c>
      <c r="H1714" s="129">
        <v>0</v>
      </c>
      <c r="I1714" s="129">
        <v>9</v>
      </c>
      <c r="J1714" s="129">
        <v>155</v>
      </c>
      <c r="K1714" s="124">
        <f t="shared" si="12"/>
        <v>11</v>
      </c>
      <c r="L1714" s="124">
        <f t="shared" si="13"/>
        <v>182</v>
      </c>
    </row>
    <row r="1715" spans="2:12" ht="24.95" customHeight="1" x14ac:dyDescent="0.2">
      <c r="B1715" s="94" t="s">
        <v>14</v>
      </c>
      <c r="C1715" s="96">
        <f t="shared" ref="C1715:L1715" si="14">SUM(C1706:C1714)</f>
        <v>49</v>
      </c>
      <c r="D1715" s="96">
        <f t="shared" si="14"/>
        <v>2882</v>
      </c>
      <c r="E1715" s="96">
        <f t="shared" si="14"/>
        <v>163</v>
      </c>
      <c r="F1715" s="96">
        <f t="shared" si="14"/>
        <v>7060</v>
      </c>
      <c r="G1715" s="96">
        <f t="shared" si="14"/>
        <v>32</v>
      </c>
      <c r="H1715" s="96">
        <f t="shared" si="14"/>
        <v>1041</v>
      </c>
      <c r="I1715" s="96">
        <f t="shared" si="14"/>
        <v>77</v>
      </c>
      <c r="J1715" s="96">
        <f t="shared" si="14"/>
        <v>2291</v>
      </c>
      <c r="K1715" s="96">
        <f t="shared" si="14"/>
        <v>321</v>
      </c>
      <c r="L1715" s="96">
        <f t="shared" si="14"/>
        <v>13274</v>
      </c>
    </row>
    <row r="1716" spans="2:12" ht="24.95" customHeight="1" x14ac:dyDescent="0.2"/>
    <row r="1717" spans="2:12" ht="24.95" customHeight="1" x14ac:dyDescent="0.2"/>
    <row r="1718" spans="2:12" ht="24.95" customHeight="1" x14ac:dyDescent="0.2"/>
    <row r="1719" spans="2:12" ht="24.95" customHeight="1" x14ac:dyDescent="0.2"/>
    <row r="1720" spans="2:12" ht="24.95" customHeight="1" x14ac:dyDescent="0.2"/>
    <row r="1721" spans="2:12" ht="24.95" customHeight="1" x14ac:dyDescent="0.2"/>
    <row r="1722" spans="2:12" ht="24.95" customHeight="1" x14ac:dyDescent="0.2"/>
    <row r="1723" spans="2:12" ht="24.95" customHeight="1" x14ac:dyDescent="0.2"/>
    <row r="1724" spans="2:12" ht="24.95" customHeight="1" x14ac:dyDescent="0.2"/>
    <row r="1725" spans="2:12" ht="24.95" customHeight="1" x14ac:dyDescent="0.2"/>
    <row r="1726" spans="2:12" ht="24.95" customHeight="1" x14ac:dyDescent="0.2"/>
    <row r="1727" spans="2:12" ht="24.95" customHeight="1" x14ac:dyDescent="0.2"/>
    <row r="1728" spans="2:12" ht="24.95" customHeight="1" x14ac:dyDescent="0.2"/>
    <row r="1729" spans="2:14" ht="24.95" customHeight="1" x14ac:dyDescent="0.2">
      <c r="L1729" s="22"/>
    </row>
    <row r="1730" spans="2:14" ht="25.5" customHeight="1" x14ac:dyDescent="0.2">
      <c r="B1730" s="401" t="s">
        <v>93</v>
      </c>
      <c r="C1730" s="401"/>
      <c r="D1730" s="401"/>
      <c r="E1730" s="401"/>
      <c r="F1730" s="401"/>
      <c r="G1730" s="401"/>
      <c r="H1730" s="401"/>
      <c r="I1730" s="401"/>
      <c r="J1730" s="401"/>
      <c r="K1730" s="401"/>
      <c r="L1730" s="401"/>
      <c r="M1730" s="401"/>
    </row>
    <row r="1731" spans="2:14" ht="15" customHeight="1" x14ac:dyDescent="0.2"/>
    <row r="1732" spans="2:14" ht="24.95" customHeight="1" x14ac:dyDescent="0.2">
      <c r="B1732" s="175" t="s">
        <v>36</v>
      </c>
      <c r="C1732" s="175"/>
      <c r="D1732" s="175" t="s">
        <v>114</v>
      </c>
      <c r="E1732" s="175" t="s">
        <v>5</v>
      </c>
      <c r="F1732" s="175" t="s">
        <v>22</v>
      </c>
      <c r="G1732" s="175" t="s">
        <v>7</v>
      </c>
      <c r="H1732" s="175" t="s">
        <v>8</v>
      </c>
      <c r="I1732" s="175" t="s">
        <v>9</v>
      </c>
      <c r="J1732" s="175" t="s">
        <v>10</v>
      </c>
      <c r="K1732" s="175" t="s">
        <v>11</v>
      </c>
      <c r="L1732" s="175" t="s">
        <v>12</v>
      </c>
      <c r="M1732" s="175" t="s">
        <v>14</v>
      </c>
    </row>
    <row r="1733" spans="2:14" ht="24.95" customHeight="1" x14ac:dyDescent="0.2">
      <c r="B1733" s="403" t="s">
        <v>98</v>
      </c>
      <c r="C1733" s="189" t="s">
        <v>60</v>
      </c>
      <c r="D1733" s="179">
        <v>162</v>
      </c>
      <c r="E1733" s="179">
        <v>44</v>
      </c>
      <c r="F1733" s="179">
        <v>103</v>
      </c>
      <c r="G1733" s="179">
        <v>22</v>
      </c>
      <c r="H1733" s="179">
        <v>22</v>
      </c>
      <c r="I1733" s="179">
        <v>179</v>
      </c>
      <c r="J1733" s="179">
        <v>32</v>
      </c>
      <c r="K1733" s="179">
        <v>48</v>
      </c>
      <c r="L1733" s="179">
        <v>77</v>
      </c>
      <c r="M1733" s="113">
        <f t="shared" ref="M1733:M1742" si="15">SUM(D1733:L1733)</f>
        <v>689</v>
      </c>
      <c r="N1733" s="73"/>
    </row>
    <row r="1734" spans="2:14" ht="24.95" customHeight="1" x14ac:dyDescent="0.2">
      <c r="B1734" s="402"/>
      <c r="C1734" s="190" t="s">
        <v>29</v>
      </c>
      <c r="D1734" s="179">
        <v>1564</v>
      </c>
      <c r="E1734" s="179">
        <v>404</v>
      </c>
      <c r="F1734" s="179">
        <v>714</v>
      </c>
      <c r="G1734" s="179">
        <v>241</v>
      </c>
      <c r="H1734" s="179">
        <v>162</v>
      </c>
      <c r="I1734" s="179">
        <v>2076</v>
      </c>
      <c r="J1734" s="179">
        <v>238</v>
      </c>
      <c r="K1734" s="179">
        <v>423</v>
      </c>
      <c r="L1734" s="179">
        <v>515</v>
      </c>
      <c r="M1734" s="176">
        <f t="shared" si="15"/>
        <v>6337</v>
      </c>
      <c r="N1734" s="74"/>
    </row>
    <row r="1735" spans="2:14" ht="24.95" customHeight="1" x14ac:dyDescent="0.2">
      <c r="B1735" s="402" t="s">
        <v>99</v>
      </c>
      <c r="C1735" s="190" t="s">
        <v>60</v>
      </c>
      <c r="D1735" s="179">
        <v>2</v>
      </c>
      <c r="E1735" s="179">
        <v>1</v>
      </c>
      <c r="F1735" s="179">
        <v>0</v>
      </c>
      <c r="G1735" s="179">
        <v>0</v>
      </c>
      <c r="H1735" s="179">
        <v>0</v>
      </c>
      <c r="I1735" s="179">
        <v>0</v>
      </c>
      <c r="J1735" s="179">
        <v>1</v>
      </c>
      <c r="K1735" s="179">
        <v>0</v>
      </c>
      <c r="L1735" s="179">
        <v>40</v>
      </c>
      <c r="M1735" s="176">
        <f t="shared" si="15"/>
        <v>44</v>
      </c>
      <c r="N1735" s="9"/>
    </row>
    <row r="1736" spans="2:14" ht="24.95" customHeight="1" x14ac:dyDescent="0.2">
      <c r="B1736" s="402"/>
      <c r="C1736" s="190" t="s">
        <v>29</v>
      </c>
      <c r="D1736" s="179">
        <v>9</v>
      </c>
      <c r="E1736" s="179">
        <v>4</v>
      </c>
      <c r="F1736" s="179">
        <v>0</v>
      </c>
      <c r="G1736" s="179">
        <v>0</v>
      </c>
      <c r="H1736" s="179">
        <v>0</v>
      </c>
      <c r="I1736" s="179">
        <v>0</v>
      </c>
      <c r="J1736" s="179">
        <v>23</v>
      </c>
      <c r="K1736" s="179">
        <v>0</v>
      </c>
      <c r="L1736" s="179">
        <v>148</v>
      </c>
      <c r="M1736" s="176">
        <f t="shared" si="15"/>
        <v>184</v>
      </c>
      <c r="N1736" s="9"/>
    </row>
    <row r="1737" spans="2:14" ht="24.95" customHeight="1" x14ac:dyDescent="0.2">
      <c r="B1737" s="402" t="s">
        <v>100</v>
      </c>
      <c r="C1737" s="190" t="s">
        <v>60</v>
      </c>
      <c r="D1737" s="179">
        <v>99</v>
      </c>
      <c r="E1737" s="179">
        <v>15</v>
      </c>
      <c r="F1737" s="179">
        <v>11</v>
      </c>
      <c r="G1737" s="179">
        <v>4</v>
      </c>
      <c r="H1737" s="179">
        <v>20</v>
      </c>
      <c r="I1737" s="179">
        <v>77</v>
      </c>
      <c r="J1737" s="179">
        <v>8</v>
      </c>
      <c r="K1737" s="179">
        <v>17</v>
      </c>
      <c r="L1737" s="179">
        <v>11</v>
      </c>
      <c r="M1737" s="176">
        <f t="shared" si="15"/>
        <v>262</v>
      </c>
    </row>
    <row r="1738" spans="2:14" ht="24.95" customHeight="1" x14ac:dyDescent="0.2">
      <c r="B1738" s="402"/>
      <c r="C1738" s="190" t="s">
        <v>29</v>
      </c>
      <c r="D1738" s="179">
        <v>989</v>
      </c>
      <c r="E1738" s="179">
        <v>136</v>
      </c>
      <c r="F1738" s="179">
        <v>82</v>
      </c>
      <c r="G1738" s="179">
        <v>35</v>
      </c>
      <c r="H1738" s="179">
        <v>172</v>
      </c>
      <c r="I1738" s="179">
        <v>810</v>
      </c>
      <c r="J1738" s="179">
        <v>61</v>
      </c>
      <c r="K1738" s="179">
        <v>134</v>
      </c>
      <c r="L1738" s="179">
        <v>78</v>
      </c>
      <c r="M1738" s="176">
        <f t="shared" si="15"/>
        <v>2497</v>
      </c>
    </row>
    <row r="1739" spans="2:14" ht="24.95" customHeight="1" x14ac:dyDescent="0.2">
      <c r="B1739" s="402" t="s">
        <v>101</v>
      </c>
      <c r="C1739" s="190" t="s">
        <v>60</v>
      </c>
      <c r="D1739" s="179">
        <v>203</v>
      </c>
      <c r="E1739" s="179">
        <v>141</v>
      </c>
      <c r="F1739" s="179">
        <v>296</v>
      </c>
      <c r="G1739" s="179">
        <v>18</v>
      </c>
      <c r="H1739" s="179">
        <v>335</v>
      </c>
      <c r="I1739" s="179">
        <v>48</v>
      </c>
      <c r="J1739" s="179">
        <v>72</v>
      </c>
      <c r="K1739" s="179">
        <v>155</v>
      </c>
      <c r="L1739" s="179">
        <v>172</v>
      </c>
      <c r="M1739" s="176">
        <f t="shared" si="15"/>
        <v>1440</v>
      </c>
    </row>
    <row r="1740" spans="2:14" ht="24.95" customHeight="1" x14ac:dyDescent="0.2">
      <c r="B1740" s="402"/>
      <c r="C1740" s="190" t="s">
        <v>29</v>
      </c>
      <c r="D1740" s="179">
        <v>1002</v>
      </c>
      <c r="E1740" s="179">
        <v>721</v>
      </c>
      <c r="F1740" s="179">
        <v>1515</v>
      </c>
      <c r="G1740" s="179">
        <v>79</v>
      </c>
      <c r="H1740" s="179">
        <v>1640</v>
      </c>
      <c r="I1740" s="179">
        <v>228</v>
      </c>
      <c r="J1740" s="179">
        <v>394</v>
      </c>
      <c r="K1740" s="179">
        <v>749</v>
      </c>
      <c r="L1740" s="179">
        <v>874</v>
      </c>
      <c r="M1740" s="176">
        <f t="shared" si="15"/>
        <v>7202</v>
      </c>
    </row>
    <row r="1741" spans="2:14" ht="24.95" customHeight="1" x14ac:dyDescent="0.2">
      <c r="B1741" s="402" t="s">
        <v>102</v>
      </c>
      <c r="C1741" s="190" t="s">
        <v>60</v>
      </c>
      <c r="D1741" s="179">
        <v>4</v>
      </c>
      <c r="E1741" s="179">
        <v>8</v>
      </c>
      <c r="F1741" s="179">
        <v>0</v>
      </c>
      <c r="G1741" s="179">
        <v>0</v>
      </c>
      <c r="H1741" s="179">
        <v>2</v>
      </c>
      <c r="I1741" s="179">
        <v>6</v>
      </c>
      <c r="J1741" s="179">
        <v>0</v>
      </c>
      <c r="K1741" s="179">
        <v>2</v>
      </c>
      <c r="L1741" s="179">
        <v>2</v>
      </c>
      <c r="M1741" s="176">
        <f t="shared" si="15"/>
        <v>24</v>
      </c>
    </row>
    <row r="1742" spans="2:14" ht="24.95" customHeight="1" x14ac:dyDescent="0.2">
      <c r="B1742" s="424"/>
      <c r="C1742" s="188" t="s">
        <v>29</v>
      </c>
      <c r="D1742" s="179">
        <v>85</v>
      </c>
      <c r="E1742" s="179">
        <v>47</v>
      </c>
      <c r="F1742" s="179">
        <v>0</v>
      </c>
      <c r="G1742" s="179">
        <v>0</v>
      </c>
      <c r="H1742" s="179">
        <v>6</v>
      </c>
      <c r="I1742" s="179">
        <v>35</v>
      </c>
      <c r="J1742" s="179">
        <v>0</v>
      </c>
      <c r="K1742" s="179">
        <v>18</v>
      </c>
      <c r="L1742" s="179">
        <v>7</v>
      </c>
      <c r="M1742" s="180">
        <f t="shared" si="15"/>
        <v>198</v>
      </c>
    </row>
    <row r="1743" spans="2:14" ht="24.95" customHeight="1" x14ac:dyDescent="0.2">
      <c r="B1743" s="431" t="s">
        <v>14</v>
      </c>
      <c r="C1743" s="186" t="s">
        <v>60</v>
      </c>
      <c r="D1743" s="187">
        <f>D1733+D1735+D1737+D1741+D1739</f>
        <v>470</v>
      </c>
      <c r="E1743" s="187">
        <f t="shared" ref="E1743:L1743" si="16">E1733+E1735+E1737+E1741+E1739</f>
        <v>209</v>
      </c>
      <c r="F1743" s="187">
        <f t="shared" si="16"/>
        <v>410</v>
      </c>
      <c r="G1743" s="187">
        <f t="shared" si="16"/>
        <v>44</v>
      </c>
      <c r="H1743" s="187">
        <f t="shared" si="16"/>
        <v>379</v>
      </c>
      <c r="I1743" s="187">
        <f t="shared" si="16"/>
        <v>310</v>
      </c>
      <c r="J1743" s="187">
        <f t="shared" si="16"/>
        <v>113</v>
      </c>
      <c r="K1743" s="187">
        <f t="shared" si="16"/>
        <v>222</v>
      </c>
      <c r="L1743" s="187">
        <f t="shared" si="16"/>
        <v>302</v>
      </c>
      <c r="M1743" s="187">
        <f>M1733+M1735+M1737+M1741+M1739</f>
        <v>2459</v>
      </c>
    </row>
    <row r="1744" spans="2:14" ht="24.95" customHeight="1" x14ac:dyDescent="0.2">
      <c r="B1744" s="431"/>
      <c r="C1744" s="185" t="s">
        <v>29</v>
      </c>
      <c r="D1744" s="95">
        <f>D1734+D1736+D1738+D1742+D1740</f>
        <v>3649</v>
      </c>
      <c r="E1744" s="95">
        <f t="shared" ref="E1744:L1744" si="17">E1734+E1736+E1738+E1742+E1740</f>
        <v>1312</v>
      </c>
      <c r="F1744" s="95">
        <f t="shared" si="17"/>
        <v>2311</v>
      </c>
      <c r="G1744" s="95">
        <f t="shared" si="17"/>
        <v>355</v>
      </c>
      <c r="H1744" s="95">
        <f t="shared" si="17"/>
        <v>1980</v>
      </c>
      <c r="I1744" s="95">
        <f t="shared" si="17"/>
        <v>3149</v>
      </c>
      <c r="J1744" s="95">
        <f t="shared" si="17"/>
        <v>716</v>
      </c>
      <c r="K1744" s="95">
        <f t="shared" si="17"/>
        <v>1324</v>
      </c>
      <c r="L1744" s="95">
        <f t="shared" si="17"/>
        <v>1622</v>
      </c>
      <c r="M1744" s="95">
        <f>M1734+M1736+M1738+M1742+M1740</f>
        <v>16418</v>
      </c>
    </row>
    <row r="1745" spans="2:14" ht="24.95" customHeight="1" x14ac:dyDescent="0.2"/>
    <row r="1746" spans="2:14" ht="24.95" customHeight="1" x14ac:dyDescent="0.2"/>
    <row r="1747" spans="2:14" ht="24.95" customHeight="1" x14ac:dyDescent="0.2">
      <c r="B1747" s="88"/>
    </row>
    <row r="1748" spans="2:14" ht="24.95" customHeight="1" x14ac:dyDescent="0.2">
      <c r="B1748" s="88"/>
    </row>
    <row r="1749" spans="2:14" ht="24.95" customHeight="1" x14ac:dyDescent="0.2">
      <c r="B1749" s="88"/>
    </row>
    <row r="1750" spans="2:14" ht="24.95" customHeight="1" x14ac:dyDescent="0.2">
      <c r="B1750" s="90"/>
    </row>
    <row r="1751" spans="2:14" ht="24.95" customHeight="1" x14ac:dyDescent="0.2">
      <c r="B1751" s="90"/>
    </row>
    <row r="1752" spans="2:14" ht="24.95" customHeight="1" x14ac:dyDescent="0.2"/>
    <row r="1753" spans="2:14" ht="24.95" customHeight="1" x14ac:dyDescent="0.2"/>
    <row r="1754" spans="2:14" ht="24.95" customHeight="1" x14ac:dyDescent="0.2">
      <c r="M1754" s="73"/>
      <c r="N1754" s="73"/>
    </row>
    <row r="1755" spans="2:14" ht="24.95" customHeight="1" x14ac:dyDescent="0.2">
      <c r="M1755" s="74"/>
      <c r="N1755" s="74"/>
    </row>
    <row r="1756" spans="2:14" ht="24.95" customHeight="1" x14ac:dyDescent="0.2">
      <c r="B1756" s="89"/>
      <c r="C1756" s="154"/>
      <c r="D1756" s="154"/>
      <c r="E1756" s="154"/>
      <c r="F1756" s="154"/>
      <c r="G1756" s="154"/>
      <c r="H1756" s="154"/>
      <c r="I1756" s="154"/>
      <c r="J1756" s="154"/>
      <c r="K1756" s="154"/>
      <c r="L1756" s="178"/>
      <c r="N1756" s="9"/>
    </row>
    <row r="1757" spans="2:14" ht="24.95" customHeight="1" x14ac:dyDescent="0.2">
      <c r="B1757" s="89"/>
      <c r="C1757" s="154"/>
      <c r="D1757" s="154"/>
      <c r="E1757" s="154"/>
      <c r="F1757" s="154"/>
      <c r="G1757" s="154"/>
      <c r="H1757" s="154"/>
      <c r="I1757" s="154"/>
      <c r="J1757" s="154"/>
      <c r="K1757" s="154"/>
      <c r="L1757" s="178"/>
      <c r="N1757" s="9"/>
    </row>
    <row r="1758" spans="2:14" ht="24.95" customHeight="1" x14ac:dyDescent="0.2">
      <c r="B1758" s="89"/>
      <c r="C1758" s="154"/>
      <c r="D1758" s="154"/>
      <c r="E1758" s="154"/>
      <c r="F1758" s="154"/>
      <c r="G1758" s="154"/>
      <c r="H1758" s="154"/>
      <c r="I1758" s="154"/>
      <c r="J1758" s="154"/>
      <c r="K1758" s="154"/>
      <c r="L1758" s="178"/>
    </row>
    <row r="1759" spans="2:14" ht="24.95" customHeight="1" x14ac:dyDescent="0.2">
      <c r="B1759" s="89"/>
      <c r="C1759" s="154"/>
      <c r="D1759" s="154"/>
      <c r="E1759" s="154"/>
      <c r="F1759" s="154"/>
      <c r="G1759" s="154"/>
      <c r="H1759" s="154"/>
      <c r="I1759" s="154"/>
      <c r="J1759" s="154"/>
      <c r="K1759" s="154"/>
      <c r="L1759" s="178"/>
    </row>
    <row r="1760" spans="2:14" ht="24.95" customHeight="1" x14ac:dyDescent="0.2">
      <c r="B1760" s="89"/>
      <c r="C1760" s="178"/>
      <c r="D1760" s="178"/>
      <c r="E1760" s="178"/>
      <c r="F1760" s="178"/>
      <c r="G1760" s="178"/>
      <c r="H1760" s="178"/>
      <c r="I1760" s="178"/>
      <c r="J1760" s="178"/>
      <c r="K1760" s="178"/>
      <c r="L1760" s="178"/>
    </row>
    <row r="1761" spans="2:15" ht="24.95" customHeight="1" x14ac:dyDescent="0.2">
      <c r="B1761" s="19"/>
      <c r="C1761" s="19"/>
      <c r="D1761" s="19"/>
      <c r="E1761" s="19"/>
      <c r="F1761" s="19"/>
      <c r="G1761" s="19"/>
      <c r="H1761" s="19"/>
      <c r="I1761" s="19"/>
      <c r="J1761" s="19"/>
      <c r="K1761" s="19"/>
      <c r="L1761" s="19"/>
    </row>
    <row r="1762" spans="2:15" ht="24.95" customHeight="1" x14ac:dyDescent="0.2"/>
    <row r="1763" spans="2:15" ht="24.75" customHeight="1" x14ac:dyDescent="0.2"/>
    <row r="1764" spans="2:15" ht="24.95" customHeight="1" x14ac:dyDescent="0.2"/>
    <row r="1765" spans="2:15" ht="24.95" customHeight="1" x14ac:dyDescent="0.2"/>
    <row r="1766" spans="2:15" ht="24.95" customHeight="1" x14ac:dyDescent="0.2"/>
    <row r="1767" spans="2:15" ht="24.95" customHeight="1" x14ac:dyDescent="0.2">
      <c r="M1767" s="22">
        <v>23</v>
      </c>
    </row>
    <row r="1768" spans="2:15" ht="25.5" customHeight="1" x14ac:dyDescent="0.2">
      <c r="B1768" s="401" t="s">
        <v>95</v>
      </c>
      <c r="C1768" s="401"/>
      <c r="D1768" s="401"/>
      <c r="E1768" s="401"/>
      <c r="F1768" s="401"/>
      <c r="G1768" s="401"/>
      <c r="H1768" s="401"/>
      <c r="I1768" s="401"/>
      <c r="J1768" s="401"/>
      <c r="K1768" s="401"/>
      <c r="L1768" s="401"/>
      <c r="M1768" s="401"/>
    </row>
    <row r="1769" spans="2:15" ht="15" customHeight="1" x14ac:dyDescent="0.2">
      <c r="B1769" s="79"/>
      <c r="C1769" s="80"/>
      <c r="D1769" s="80"/>
      <c r="E1769" s="80"/>
      <c r="F1769" s="80"/>
      <c r="G1769" s="80"/>
      <c r="H1769" s="80"/>
      <c r="I1769" s="80"/>
      <c r="J1769" s="80"/>
      <c r="K1769" s="80"/>
      <c r="L1769" s="80"/>
      <c r="M1769" s="80"/>
      <c r="N1769" s="80"/>
      <c r="O1769" s="13"/>
    </row>
    <row r="1770" spans="2:15" ht="24.95" customHeight="1" x14ac:dyDescent="0.2">
      <c r="B1770" s="175" t="s">
        <v>36</v>
      </c>
      <c r="C1770" s="175"/>
      <c r="D1770" s="175" t="s">
        <v>114</v>
      </c>
      <c r="E1770" s="175" t="s">
        <v>5</v>
      </c>
      <c r="F1770" s="175" t="s">
        <v>22</v>
      </c>
      <c r="G1770" s="175" t="s">
        <v>7</v>
      </c>
      <c r="H1770" s="175" t="s">
        <v>8</v>
      </c>
      <c r="I1770" s="175" t="s">
        <v>9</v>
      </c>
      <c r="J1770" s="175" t="s">
        <v>10</v>
      </c>
      <c r="K1770" s="175" t="s">
        <v>11</v>
      </c>
      <c r="L1770" s="175" t="s">
        <v>12</v>
      </c>
      <c r="M1770" s="175" t="s">
        <v>14</v>
      </c>
    </row>
    <row r="1771" spans="2:15" ht="24.95" customHeight="1" x14ac:dyDescent="0.2">
      <c r="B1771" s="403" t="s">
        <v>103</v>
      </c>
      <c r="C1771" s="189" t="s">
        <v>60</v>
      </c>
      <c r="D1771" s="179">
        <v>46</v>
      </c>
      <c r="E1771" s="179">
        <v>28</v>
      </c>
      <c r="F1771" s="179">
        <v>37</v>
      </c>
      <c r="G1771" s="179">
        <v>2</v>
      </c>
      <c r="H1771" s="179">
        <v>71</v>
      </c>
      <c r="I1771" s="179">
        <v>37</v>
      </c>
      <c r="J1771" s="179">
        <v>11</v>
      </c>
      <c r="K1771" s="179">
        <v>19</v>
      </c>
      <c r="L1771" s="179">
        <v>18</v>
      </c>
      <c r="M1771" s="113">
        <f t="shared" ref="M1771:M1780" si="18">SUM(D1771:L1771)</f>
        <v>269</v>
      </c>
      <c r="N1771" s="73"/>
    </row>
    <row r="1772" spans="2:15" ht="24.95" customHeight="1" x14ac:dyDescent="0.2">
      <c r="B1772" s="402"/>
      <c r="C1772" s="190" t="s">
        <v>29</v>
      </c>
      <c r="D1772" s="179">
        <v>520</v>
      </c>
      <c r="E1772" s="179">
        <v>557</v>
      </c>
      <c r="F1772" s="179">
        <v>675</v>
      </c>
      <c r="G1772" s="179">
        <v>40</v>
      </c>
      <c r="H1772" s="179">
        <v>1301</v>
      </c>
      <c r="I1772" s="179">
        <v>647</v>
      </c>
      <c r="J1772" s="179">
        <v>167</v>
      </c>
      <c r="K1772" s="179">
        <v>319</v>
      </c>
      <c r="L1772" s="179">
        <v>339</v>
      </c>
      <c r="M1772" s="176">
        <f t="shared" si="18"/>
        <v>4565</v>
      </c>
      <c r="N1772" s="74"/>
    </row>
    <row r="1773" spans="2:15" ht="24.95" customHeight="1" x14ac:dyDescent="0.2">
      <c r="B1773" s="402" t="s">
        <v>104</v>
      </c>
      <c r="C1773" s="190" t="s">
        <v>60</v>
      </c>
      <c r="D1773" s="179">
        <v>24</v>
      </c>
      <c r="E1773" s="179">
        <v>14</v>
      </c>
      <c r="F1773" s="179">
        <v>9</v>
      </c>
      <c r="G1773" s="179">
        <v>7</v>
      </c>
      <c r="H1773" s="179">
        <v>16</v>
      </c>
      <c r="I1773" s="179">
        <v>20</v>
      </c>
      <c r="J1773" s="179">
        <v>13</v>
      </c>
      <c r="K1773" s="179">
        <v>9</v>
      </c>
      <c r="L1773" s="179">
        <v>6</v>
      </c>
      <c r="M1773" s="176">
        <f t="shared" si="18"/>
        <v>118</v>
      </c>
      <c r="N1773" s="9"/>
    </row>
    <row r="1774" spans="2:15" ht="24.95" customHeight="1" x14ac:dyDescent="0.2">
      <c r="B1774" s="402"/>
      <c r="C1774" s="190" t="s">
        <v>29</v>
      </c>
      <c r="D1774" s="179">
        <v>405</v>
      </c>
      <c r="E1774" s="179">
        <v>303</v>
      </c>
      <c r="F1774" s="179">
        <v>213</v>
      </c>
      <c r="G1774" s="179">
        <v>113</v>
      </c>
      <c r="H1774" s="179">
        <v>351</v>
      </c>
      <c r="I1774" s="179">
        <v>357</v>
      </c>
      <c r="J1774" s="179">
        <v>271</v>
      </c>
      <c r="K1774" s="179">
        <v>160</v>
      </c>
      <c r="L1774" s="179">
        <v>59</v>
      </c>
      <c r="M1774" s="176">
        <f t="shared" si="18"/>
        <v>2232</v>
      </c>
      <c r="N1774" s="9"/>
    </row>
    <row r="1775" spans="2:15" ht="24.95" customHeight="1" x14ac:dyDescent="0.2">
      <c r="B1775" s="402" t="s">
        <v>105</v>
      </c>
      <c r="C1775" s="190" t="s">
        <v>60</v>
      </c>
      <c r="D1775" s="179">
        <v>3</v>
      </c>
      <c r="E1775" s="179">
        <v>2</v>
      </c>
      <c r="F1775" s="179">
        <v>6</v>
      </c>
      <c r="G1775" s="179">
        <v>3</v>
      </c>
      <c r="H1775" s="179">
        <v>1</v>
      </c>
      <c r="I1775" s="179">
        <v>1</v>
      </c>
      <c r="J1775" s="179">
        <v>1</v>
      </c>
      <c r="K1775" s="179">
        <v>2</v>
      </c>
      <c r="L1775" s="179">
        <v>0</v>
      </c>
      <c r="M1775" s="176">
        <f t="shared" si="18"/>
        <v>19</v>
      </c>
    </row>
    <row r="1776" spans="2:15" ht="24.95" customHeight="1" x14ac:dyDescent="0.2">
      <c r="B1776" s="402"/>
      <c r="C1776" s="190" t="s">
        <v>29</v>
      </c>
      <c r="D1776" s="179">
        <v>86</v>
      </c>
      <c r="E1776" s="179">
        <v>22</v>
      </c>
      <c r="F1776" s="179">
        <v>142</v>
      </c>
      <c r="G1776" s="179">
        <v>94</v>
      </c>
      <c r="H1776" s="179">
        <v>21</v>
      </c>
      <c r="I1776" s="179">
        <v>16</v>
      </c>
      <c r="J1776" s="179">
        <v>3</v>
      </c>
      <c r="K1776" s="179">
        <v>43</v>
      </c>
      <c r="L1776" s="179">
        <v>0</v>
      </c>
      <c r="M1776" s="176">
        <f t="shared" si="18"/>
        <v>427</v>
      </c>
    </row>
    <row r="1777" spans="2:14" ht="24.95" customHeight="1" x14ac:dyDescent="0.2">
      <c r="B1777" s="402" t="s">
        <v>106</v>
      </c>
      <c r="C1777" s="190" t="s">
        <v>60</v>
      </c>
      <c r="D1777" s="179">
        <v>0</v>
      </c>
      <c r="E1777" s="179">
        <v>0</v>
      </c>
      <c r="F1777" s="179">
        <v>0</v>
      </c>
      <c r="G1777" s="179">
        <v>0</v>
      </c>
      <c r="H1777" s="179">
        <v>0</v>
      </c>
      <c r="I1777" s="179">
        <v>0</v>
      </c>
      <c r="J1777" s="179">
        <v>0</v>
      </c>
      <c r="K1777" s="179">
        <v>0</v>
      </c>
      <c r="L1777" s="179">
        <v>0</v>
      </c>
      <c r="M1777" s="176">
        <f t="shared" si="18"/>
        <v>0</v>
      </c>
    </row>
    <row r="1778" spans="2:14" ht="24.95" customHeight="1" x14ac:dyDescent="0.2">
      <c r="B1778" s="402"/>
      <c r="C1778" s="190" t="s">
        <v>29</v>
      </c>
      <c r="D1778" s="179">
        <v>0</v>
      </c>
      <c r="E1778" s="179">
        <v>0</v>
      </c>
      <c r="F1778" s="179">
        <v>0</v>
      </c>
      <c r="G1778" s="179">
        <v>0</v>
      </c>
      <c r="H1778" s="179">
        <v>0</v>
      </c>
      <c r="I1778" s="179">
        <v>0</v>
      </c>
      <c r="J1778" s="179">
        <v>0</v>
      </c>
      <c r="K1778" s="179">
        <v>0</v>
      </c>
      <c r="L1778" s="179">
        <v>0</v>
      </c>
      <c r="M1778" s="176">
        <f t="shared" si="18"/>
        <v>0</v>
      </c>
    </row>
    <row r="1779" spans="2:14" ht="24.95" customHeight="1" x14ac:dyDescent="0.2">
      <c r="B1779" s="402" t="s">
        <v>107</v>
      </c>
      <c r="C1779" s="190" t="s">
        <v>60</v>
      </c>
      <c r="D1779" s="179">
        <v>0</v>
      </c>
      <c r="E1779" s="179">
        <v>0</v>
      </c>
      <c r="F1779" s="179">
        <v>2</v>
      </c>
      <c r="G1779" s="179">
        <v>0</v>
      </c>
      <c r="H1779" s="179">
        <v>1</v>
      </c>
      <c r="I1779" s="179">
        <v>1</v>
      </c>
      <c r="J1779" s="179">
        <v>0</v>
      </c>
      <c r="K1779" s="179">
        <v>0</v>
      </c>
      <c r="L1779" s="179">
        <v>0</v>
      </c>
      <c r="M1779" s="176">
        <f t="shared" si="18"/>
        <v>4</v>
      </c>
    </row>
    <row r="1780" spans="2:14" ht="24.95" customHeight="1" x14ac:dyDescent="0.2">
      <c r="B1780" s="424"/>
      <c r="C1780" s="188" t="s">
        <v>29</v>
      </c>
      <c r="D1780" s="179">
        <v>0</v>
      </c>
      <c r="E1780" s="179">
        <v>0</v>
      </c>
      <c r="F1780" s="179">
        <v>17</v>
      </c>
      <c r="G1780" s="179">
        <v>0</v>
      </c>
      <c r="H1780" s="179">
        <v>216</v>
      </c>
      <c r="I1780" s="179">
        <v>6</v>
      </c>
      <c r="J1780" s="179">
        <v>0</v>
      </c>
      <c r="K1780" s="179">
        <v>0</v>
      </c>
      <c r="L1780" s="179">
        <v>0</v>
      </c>
      <c r="M1780" s="180">
        <f t="shared" si="18"/>
        <v>239</v>
      </c>
    </row>
    <row r="1781" spans="2:14" ht="24.95" customHeight="1" x14ac:dyDescent="0.2">
      <c r="B1781" s="431" t="s">
        <v>14</v>
      </c>
      <c r="C1781" s="186" t="s">
        <v>60</v>
      </c>
      <c r="D1781" s="187">
        <f>D1771+D1773+D1775+D1779+D1777</f>
        <v>73</v>
      </c>
      <c r="E1781" s="187">
        <f t="shared" ref="E1781:L1781" si="19">E1771+E1773+E1775+E1779+E1777</f>
        <v>44</v>
      </c>
      <c r="F1781" s="187">
        <f t="shared" si="19"/>
        <v>54</v>
      </c>
      <c r="G1781" s="187">
        <f t="shared" si="19"/>
        <v>12</v>
      </c>
      <c r="H1781" s="187">
        <f t="shared" si="19"/>
        <v>89</v>
      </c>
      <c r="I1781" s="187">
        <f t="shared" si="19"/>
        <v>59</v>
      </c>
      <c r="J1781" s="187">
        <f t="shared" si="19"/>
        <v>25</v>
      </c>
      <c r="K1781" s="187">
        <f t="shared" si="19"/>
        <v>30</v>
      </c>
      <c r="L1781" s="187">
        <f t="shared" si="19"/>
        <v>24</v>
      </c>
      <c r="M1781" s="187">
        <f>M1771+M1773+M1775+M1779+M1777</f>
        <v>410</v>
      </c>
    </row>
    <row r="1782" spans="2:14" ht="24.95" customHeight="1" x14ac:dyDescent="0.2">
      <c r="B1782" s="431"/>
      <c r="C1782" s="185" t="s">
        <v>29</v>
      </c>
      <c r="D1782" s="95">
        <f>D1772+D1774+D1776+D1780+D1778</f>
        <v>1011</v>
      </c>
      <c r="E1782" s="95">
        <f t="shared" ref="E1782:L1782" si="20">E1772+E1774+E1776+E1780+E1778</f>
        <v>882</v>
      </c>
      <c r="F1782" s="95">
        <f t="shared" si="20"/>
        <v>1047</v>
      </c>
      <c r="G1782" s="95">
        <f t="shared" si="20"/>
        <v>247</v>
      </c>
      <c r="H1782" s="95">
        <f t="shared" si="20"/>
        <v>1889</v>
      </c>
      <c r="I1782" s="95">
        <f t="shared" si="20"/>
        <v>1026</v>
      </c>
      <c r="J1782" s="95">
        <f t="shared" si="20"/>
        <v>441</v>
      </c>
      <c r="K1782" s="95">
        <f t="shared" si="20"/>
        <v>522</v>
      </c>
      <c r="L1782" s="95">
        <f t="shared" si="20"/>
        <v>398</v>
      </c>
      <c r="M1782" s="95">
        <f>M1772+M1774+M1776+M1780+M1778</f>
        <v>7463</v>
      </c>
    </row>
    <row r="1783" spans="2:14" ht="24.95" customHeight="1" x14ac:dyDescent="0.2"/>
    <row r="1784" spans="2:14" ht="24.95" customHeight="1" x14ac:dyDescent="0.2"/>
    <row r="1785" spans="2:14" ht="24.95" customHeight="1" x14ac:dyDescent="0.2">
      <c r="B1785" s="88"/>
    </row>
    <row r="1786" spans="2:14" ht="24.95" customHeight="1" x14ac:dyDescent="0.2">
      <c r="B1786" s="88"/>
    </row>
    <row r="1787" spans="2:14" ht="24.95" customHeight="1" x14ac:dyDescent="0.2">
      <c r="B1787" s="88"/>
    </row>
    <row r="1788" spans="2:14" ht="24.95" customHeight="1" x14ac:dyDescent="0.2">
      <c r="B1788" s="90"/>
    </row>
    <row r="1789" spans="2:14" ht="24.95" customHeight="1" x14ac:dyDescent="0.2">
      <c r="B1789" s="90"/>
    </row>
    <row r="1790" spans="2:14" ht="24.95" customHeight="1" x14ac:dyDescent="0.2"/>
    <row r="1791" spans="2:14" ht="24.95" customHeight="1" x14ac:dyDescent="0.2"/>
    <row r="1792" spans="2:14" ht="24.95" customHeight="1" x14ac:dyDescent="0.2">
      <c r="M1792" s="73"/>
      <c r="N1792" s="73"/>
    </row>
    <row r="1793" spans="2:14" ht="24.95" customHeight="1" x14ac:dyDescent="0.2">
      <c r="M1793" s="74"/>
      <c r="N1793" s="74"/>
    </row>
    <row r="1794" spans="2:14" ht="24.95" customHeight="1" x14ac:dyDescent="0.2">
      <c r="B1794" s="89"/>
      <c r="C1794" s="154"/>
      <c r="D1794" s="154"/>
      <c r="E1794" s="154"/>
      <c r="F1794" s="154"/>
      <c r="G1794" s="154"/>
      <c r="H1794" s="154"/>
      <c r="I1794" s="154"/>
      <c r="J1794" s="154"/>
      <c r="K1794" s="154"/>
      <c r="L1794" s="178"/>
      <c r="N1794" s="9"/>
    </row>
    <row r="1795" spans="2:14" ht="24.95" customHeight="1" x14ac:dyDescent="0.2">
      <c r="B1795" s="89"/>
      <c r="C1795" s="154"/>
      <c r="D1795" s="154"/>
      <c r="E1795" s="154"/>
      <c r="F1795" s="154"/>
      <c r="G1795" s="154"/>
      <c r="H1795" s="154"/>
      <c r="I1795" s="154"/>
      <c r="J1795" s="154"/>
      <c r="K1795" s="154"/>
      <c r="L1795" s="178"/>
      <c r="N1795" s="9"/>
    </row>
    <row r="1796" spans="2:14" ht="24.95" customHeight="1" x14ac:dyDescent="0.2">
      <c r="B1796" s="89"/>
      <c r="C1796" s="154"/>
      <c r="D1796" s="154"/>
      <c r="E1796" s="154"/>
      <c r="F1796" s="154"/>
      <c r="G1796" s="154"/>
      <c r="H1796" s="154"/>
      <c r="I1796" s="154"/>
      <c r="J1796" s="154"/>
      <c r="K1796" s="154"/>
      <c r="L1796" s="178"/>
    </row>
    <row r="1797" spans="2:14" ht="25.5" customHeight="1" x14ac:dyDescent="0.2">
      <c r="B1797" s="401" t="s">
        <v>113</v>
      </c>
      <c r="C1797" s="401"/>
      <c r="D1797" s="401"/>
      <c r="E1797" s="401"/>
      <c r="F1797" s="401"/>
      <c r="G1797" s="401"/>
      <c r="H1797" s="401"/>
      <c r="I1797" s="401"/>
      <c r="J1797" s="401"/>
      <c r="K1797" s="401"/>
      <c r="L1797" s="401"/>
      <c r="M1797" s="401"/>
    </row>
    <row r="1798" spans="2:14" ht="15" customHeight="1" x14ac:dyDescent="0.2"/>
    <row r="1799" spans="2:14" ht="24.95" customHeight="1" x14ac:dyDescent="0.2">
      <c r="B1799" s="155" t="s">
        <v>49</v>
      </c>
      <c r="C1799" s="151" t="s">
        <v>114</v>
      </c>
      <c r="D1799" s="151" t="s">
        <v>21</v>
      </c>
      <c r="E1799" s="151" t="s">
        <v>22</v>
      </c>
      <c r="F1799" s="151" t="s">
        <v>7</v>
      </c>
      <c r="G1799" s="151" t="s">
        <v>8</v>
      </c>
      <c r="H1799" s="151" t="s">
        <v>9</v>
      </c>
      <c r="I1799" s="151" t="s">
        <v>10</v>
      </c>
      <c r="J1799" s="151" t="s">
        <v>11</v>
      </c>
      <c r="K1799" s="151" t="s">
        <v>12</v>
      </c>
      <c r="L1799" s="151" t="s">
        <v>14</v>
      </c>
    </row>
    <row r="1800" spans="2:14" ht="24.95" customHeight="1" x14ac:dyDescent="0.2">
      <c r="B1800" s="88" t="s">
        <v>23</v>
      </c>
      <c r="C1800" s="141">
        <v>615</v>
      </c>
      <c r="D1800" s="141">
        <v>854</v>
      </c>
      <c r="E1800" s="141">
        <v>1277</v>
      </c>
      <c r="F1800" s="141">
        <v>346</v>
      </c>
      <c r="G1800" s="141">
        <v>734</v>
      </c>
      <c r="H1800" s="141">
        <v>532</v>
      </c>
      <c r="I1800" s="141">
        <v>342</v>
      </c>
      <c r="J1800" s="141">
        <v>882</v>
      </c>
      <c r="K1800" s="141">
        <v>444</v>
      </c>
      <c r="L1800" s="142">
        <f>SUM(C1800:K1800)</f>
        <v>6026</v>
      </c>
      <c r="N1800" s="46"/>
    </row>
    <row r="1801" spans="2:14" ht="24.95" customHeight="1" x14ac:dyDescent="0.2">
      <c r="B1801" s="156" t="s">
        <v>29</v>
      </c>
      <c r="C1801" s="110">
        <v>61371</v>
      </c>
      <c r="D1801" s="110">
        <v>73154</v>
      </c>
      <c r="E1801" s="110">
        <v>77650</v>
      </c>
      <c r="F1801" s="110">
        <v>29861</v>
      </c>
      <c r="G1801" s="110">
        <v>55920</v>
      </c>
      <c r="H1801" s="110">
        <v>57988</v>
      </c>
      <c r="I1801" s="110">
        <v>28693</v>
      </c>
      <c r="J1801" s="110">
        <v>94303</v>
      </c>
      <c r="K1801" s="110">
        <v>37644</v>
      </c>
      <c r="L1801" s="143">
        <f>SUM(C1801:K1801)</f>
        <v>516584</v>
      </c>
    </row>
    <row r="1802" spans="2:14" ht="24.95" customHeight="1" x14ac:dyDescent="0.2">
      <c r="B1802" s="45"/>
      <c r="C1802" s="35"/>
      <c r="D1802" s="35"/>
      <c r="E1802" s="35"/>
      <c r="F1802" s="35"/>
      <c r="G1802" s="35"/>
      <c r="H1802" s="35"/>
      <c r="I1802" s="35"/>
      <c r="J1802" s="35"/>
      <c r="K1802" s="35"/>
      <c r="L1802" s="36"/>
      <c r="N1802" s="81"/>
    </row>
    <row r="1803" spans="2:14" ht="24.95" customHeight="1" x14ac:dyDescent="0.2">
      <c r="B1803" s="45"/>
      <c r="C1803" s="82"/>
      <c r="D1803" s="82"/>
      <c r="E1803" s="82"/>
      <c r="F1803" s="82"/>
      <c r="G1803" s="82"/>
      <c r="H1803" s="82"/>
      <c r="I1803" s="82"/>
      <c r="J1803" s="82"/>
      <c r="K1803" s="82"/>
      <c r="L1803" s="83"/>
    </row>
    <row r="1804" spans="2:14" ht="24.95" customHeight="1" x14ac:dyDescent="0.2"/>
    <row r="1805" spans="2:14" ht="24.95" customHeight="1" x14ac:dyDescent="0.2"/>
    <row r="1806" spans="2:14" ht="24.95" customHeight="1" x14ac:dyDescent="0.2"/>
    <row r="1807" spans="2:14" ht="24.95" customHeight="1" x14ac:dyDescent="0.2"/>
    <row r="1808" spans="2:14" ht="24.95" customHeight="1" x14ac:dyDescent="0.2"/>
    <row r="1809" spans="8:8" ht="24.95" customHeight="1" x14ac:dyDescent="0.2"/>
    <row r="1810" spans="8:8" ht="24.95" customHeight="1" x14ac:dyDescent="0.2"/>
    <row r="1811" spans="8:8" ht="24.95" customHeight="1" x14ac:dyDescent="0.2"/>
    <row r="1812" spans="8:8" ht="24.95" customHeight="1" x14ac:dyDescent="0.2"/>
    <row r="1813" spans="8:8" ht="24.95" customHeight="1" x14ac:dyDescent="0.2">
      <c r="H1813" s="72"/>
    </row>
    <row r="1814" spans="8:8" ht="24.95" customHeight="1" x14ac:dyDescent="0.2"/>
    <row r="1815" spans="8:8" ht="24.95" customHeight="1" x14ac:dyDescent="0.2"/>
    <row r="1816" spans="8:8" ht="24.95" customHeight="1" x14ac:dyDescent="0.2"/>
    <row r="1817" spans="8:8" ht="24.95" customHeight="1" x14ac:dyDescent="0.2"/>
    <row r="1818" spans="8:8" ht="24.95" customHeight="1" x14ac:dyDescent="0.2"/>
    <row r="1819" spans="8:8" ht="24.95" customHeight="1" x14ac:dyDescent="0.2"/>
    <row r="1820" spans="8:8" ht="24.95" customHeight="1" x14ac:dyDescent="0.2"/>
    <row r="1821" spans="8:8" ht="24.95" customHeight="1" x14ac:dyDescent="0.2"/>
    <row r="1822" spans="8:8" ht="24.95" customHeight="1" x14ac:dyDescent="0.2"/>
    <row r="1823" spans="8:8" ht="24.95" customHeight="1" x14ac:dyDescent="0.2"/>
    <row r="1824" spans="8:8" ht="24.95" customHeight="1" x14ac:dyDescent="0.2"/>
    <row r="1825" spans="1:13" ht="24.95" customHeight="1" x14ac:dyDescent="0.2"/>
    <row r="1826" spans="1:13" ht="24.95" customHeight="1" x14ac:dyDescent="0.2"/>
    <row r="1827" spans="1:13" ht="24.95" customHeight="1" x14ac:dyDescent="0.2"/>
    <row r="1828" spans="1:13" ht="24.95" customHeight="1" x14ac:dyDescent="0.2"/>
    <row r="1829" spans="1:13" ht="24.95" customHeight="1" x14ac:dyDescent="0.2"/>
    <row r="1830" spans="1:13" ht="24.95" customHeight="1" x14ac:dyDescent="0.2"/>
    <row r="1831" spans="1:13" ht="24.95" customHeight="1" x14ac:dyDescent="0.2"/>
    <row r="1832" spans="1:13" ht="24.95" customHeight="1" x14ac:dyDescent="0.2"/>
    <row r="1833" spans="1:13" ht="24.95" customHeight="1" thickBot="1" x14ac:dyDescent="0.25">
      <c r="M1833" s="22">
        <v>24</v>
      </c>
    </row>
    <row r="1834" spans="1:13" ht="20.100000000000001" customHeight="1" thickTop="1" x14ac:dyDescent="0.2">
      <c r="A1834" s="19"/>
      <c r="B1834" s="425" t="s">
        <v>91</v>
      </c>
      <c r="C1834" s="426"/>
      <c r="D1834" s="426"/>
      <c r="E1834" s="426"/>
      <c r="F1834" s="426"/>
      <c r="G1834" s="426"/>
      <c r="H1834" s="426"/>
      <c r="I1834" s="426"/>
      <c r="J1834" s="426"/>
      <c r="K1834" s="426"/>
      <c r="L1834" s="426"/>
      <c r="M1834" s="210"/>
    </row>
    <row r="1835" spans="1:13" ht="20.100000000000001" customHeight="1" thickBot="1" x14ac:dyDescent="0.25">
      <c r="A1835" s="19"/>
      <c r="B1835" s="427" t="s">
        <v>90</v>
      </c>
      <c r="C1835" s="428"/>
      <c r="D1835" s="428"/>
      <c r="E1835" s="428"/>
      <c r="F1835" s="428"/>
      <c r="G1835" s="428"/>
      <c r="H1835" s="428"/>
      <c r="I1835" s="428"/>
      <c r="J1835" s="428"/>
      <c r="K1835" s="428"/>
      <c r="L1835" s="428"/>
      <c r="M1835" s="211"/>
    </row>
    <row r="1836" spans="1:13" ht="20.100000000000001" customHeight="1" thickTop="1" thickBot="1" x14ac:dyDescent="0.25">
      <c r="A1836" s="19"/>
      <c r="B1836" s="209"/>
      <c r="C1836" s="163"/>
      <c r="D1836" s="163"/>
      <c r="E1836" s="163"/>
      <c r="F1836" s="163"/>
      <c r="G1836" s="163"/>
      <c r="H1836" s="163"/>
      <c r="I1836" s="163"/>
      <c r="J1836" s="163"/>
      <c r="K1836" s="163"/>
      <c r="L1836" s="163"/>
      <c r="M1836" s="209"/>
    </row>
    <row r="1837" spans="1:13" ht="20.100000000000001" customHeight="1" thickTop="1" x14ac:dyDescent="0.2">
      <c r="A1837" s="160"/>
      <c r="B1837" s="166"/>
      <c r="C1837" s="162"/>
      <c r="D1837" s="162"/>
      <c r="E1837" s="162"/>
      <c r="F1837" s="162"/>
      <c r="G1837" s="162"/>
      <c r="H1837" s="162"/>
      <c r="I1837" s="162"/>
      <c r="J1837" s="162"/>
      <c r="K1837" s="162"/>
      <c r="L1837" s="162"/>
      <c r="M1837" s="197"/>
    </row>
    <row r="1838" spans="1:13" s="157" customFormat="1" ht="20.100000000000001" customHeight="1" x14ac:dyDescent="0.2">
      <c r="A1838" s="161"/>
      <c r="B1838" s="165" t="s">
        <v>30</v>
      </c>
      <c r="C1838" s="164"/>
      <c r="D1838" s="164"/>
      <c r="E1838" s="164"/>
      <c r="F1838" s="164"/>
      <c r="G1838" s="164"/>
      <c r="H1838" s="164"/>
      <c r="I1838" s="164"/>
      <c r="J1838" s="164"/>
      <c r="K1838" s="164"/>
      <c r="L1838" s="164"/>
      <c r="M1838" s="161"/>
    </row>
    <row r="1839" spans="1:13" s="157" customFormat="1" ht="20.100000000000001" customHeight="1" x14ac:dyDescent="0.2">
      <c r="A1839" s="161"/>
      <c r="B1839" s="158"/>
      <c r="C1839" s="159"/>
      <c r="D1839" s="159"/>
      <c r="E1839" s="159"/>
      <c r="F1839" s="159"/>
      <c r="G1839" s="159"/>
      <c r="H1839" s="159"/>
      <c r="I1839" s="159"/>
      <c r="J1839" s="159"/>
      <c r="K1839" s="159"/>
      <c r="L1839" s="164"/>
      <c r="M1839" s="161"/>
    </row>
    <row r="1840" spans="1:13" s="157" customFormat="1" ht="20.100000000000001" customHeight="1" x14ac:dyDescent="0.2">
      <c r="A1840" s="161"/>
      <c r="B1840" s="429" t="s">
        <v>141</v>
      </c>
      <c r="C1840" s="430"/>
      <c r="D1840" s="417" t="s">
        <v>130</v>
      </c>
      <c r="E1840" s="417"/>
      <c r="F1840" s="417"/>
      <c r="G1840" s="417"/>
      <c r="H1840" s="417"/>
      <c r="I1840" s="417"/>
      <c r="J1840" s="417"/>
      <c r="K1840" s="417"/>
      <c r="L1840" s="417"/>
      <c r="M1840" s="161"/>
    </row>
    <row r="1841" spans="1:15" s="157" customFormat="1" ht="20.100000000000001" customHeight="1" x14ac:dyDescent="0.2">
      <c r="A1841" s="161"/>
      <c r="B1841" s="429"/>
      <c r="C1841" s="430"/>
      <c r="D1841" s="417"/>
      <c r="E1841" s="417"/>
      <c r="F1841" s="417"/>
      <c r="G1841" s="417"/>
      <c r="H1841" s="417"/>
      <c r="I1841" s="417"/>
      <c r="J1841" s="417"/>
      <c r="K1841" s="417"/>
      <c r="L1841" s="417"/>
      <c r="M1841" s="161"/>
    </row>
    <row r="1842" spans="1:15" s="157" customFormat="1" ht="20.100000000000001" customHeight="1" x14ac:dyDescent="0.2">
      <c r="A1842" s="161"/>
      <c r="B1842" s="429" t="s">
        <v>142</v>
      </c>
      <c r="C1842" s="430"/>
      <c r="D1842" s="417" t="s">
        <v>131</v>
      </c>
      <c r="E1842" s="417"/>
      <c r="F1842" s="417"/>
      <c r="G1842" s="417"/>
      <c r="H1842" s="417"/>
      <c r="I1842" s="417"/>
      <c r="J1842" s="417"/>
      <c r="K1842" s="417"/>
      <c r="L1842" s="417"/>
      <c r="M1842" s="161"/>
    </row>
    <row r="1843" spans="1:15" ht="20.100000000000001" customHeight="1" x14ac:dyDescent="0.2">
      <c r="A1843" s="160"/>
      <c r="B1843" s="429"/>
      <c r="C1843" s="430"/>
      <c r="D1843" s="417"/>
      <c r="E1843" s="417"/>
      <c r="F1843" s="417"/>
      <c r="G1843" s="417"/>
      <c r="H1843" s="417"/>
      <c r="I1843" s="417"/>
      <c r="J1843" s="417"/>
      <c r="K1843" s="417"/>
      <c r="L1843" s="417"/>
      <c r="M1843" s="161"/>
    </row>
    <row r="1844" spans="1:15" ht="20.100000000000001" customHeight="1" x14ac:dyDescent="0.2">
      <c r="A1844" s="160"/>
      <c r="B1844" s="429" t="s">
        <v>143</v>
      </c>
      <c r="C1844" s="430"/>
      <c r="D1844" s="417" t="s">
        <v>132</v>
      </c>
      <c r="E1844" s="417"/>
      <c r="F1844" s="417"/>
      <c r="G1844" s="417"/>
      <c r="H1844" s="417"/>
      <c r="I1844" s="417"/>
      <c r="J1844" s="417"/>
      <c r="K1844" s="417"/>
      <c r="L1844" s="417"/>
      <c r="M1844" s="161"/>
    </row>
    <row r="1845" spans="1:15" s="157" customFormat="1" ht="20.100000000000001" customHeight="1" x14ac:dyDescent="0.2">
      <c r="A1845" s="161"/>
      <c r="B1845" s="429"/>
      <c r="C1845" s="430"/>
      <c r="D1845" s="417"/>
      <c r="E1845" s="417"/>
      <c r="F1845" s="417"/>
      <c r="G1845" s="417"/>
      <c r="H1845" s="417"/>
      <c r="I1845" s="417"/>
      <c r="J1845" s="417"/>
      <c r="K1845" s="417"/>
      <c r="L1845" s="417"/>
      <c r="M1845" s="161"/>
    </row>
    <row r="1846" spans="1:15" s="157" customFormat="1" ht="20.100000000000001" customHeight="1" x14ac:dyDescent="0.2">
      <c r="A1846" s="161"/>
      <c r="B1846" s="429" t="s">
        <v>3</v>
      </c>
      <c r="C1846" s="430"/>
      <c r="D1846" s="417" t="s">
        <v>133</v>
      </c>
      <c r="E1846" s="417"/>
      <c r="F1846" s="417"/>
      <c r="G1846" s="417"/>
      <c r="H1846" s="417"/>
      <c r="I1846" s="417"/>
      <c r="J1846" s="417"/>
      <c r="K1846" s="417"/>
      <c r="L1846" s="417"/>
      <c r="M1846" s="161"/>
    </row>
    <row r="1847" spans="1:15" s="157" customFormat="1" ht="20.100000000000001" customHeight="1" x14ac:dyDescent="0.2">
      <c r="A1847" s="161"/>
      <c r="B1847" s="429"/>
      <c r="C1847" s="430"/>
      <c r="D1847" s="417"/>
      <c r="E1847" s="417"/>
      <c r="F1847" s="417"/>
      <c r="G1847" s="417"/>
      <c r="H1847" s="417"/>
      <c r="I1847" s="417"/>
      <c r="J1847" s="417"/>
      <c r="K1847" s="417"/>
      <c r="L1847" s="417"/>
      <c r="M1847" s="161"/>
    </row>
    <row r="1848" spans="1:15" s="157" customFormat="1" ht="20.100000000000001" customHeight="1" thickBot="1" x14ac:dyDescent="0.25">
      <c r="A1848" s="161"/>
      <c r="B1848" s="199"/>
      <c r="C1848" s="200"/>
      <c r="D1848" s="200"/>
      <c r="E1848" s="200"/>
      <c r="F1848" s="200"/>
      <c r="G1848" s="200"/>
      <c r="H1848" s="200"/>
      <c r="I1848" s="200"/>
      <c r="J1848" s="200"/>
      <c r="K1848" s="200"/>
      <c r="L1848" s="200"/>
      <c r="M1848" s="201"/>
    </row>
    <row r="1849" spans="1:15" s="157" customFormat="1" ht="20.100000000000001" customHeight="1" thickTop="1" thickBot="1" x14ac:dyDescent="0.25">
      <c r="A1849" s="159"/>
      <c r="B1849" s="198"/>
      <c r="C1849" s="163"/>
      <c r="D1849" s="163"/>
      <c r="E1849" s="163"/>
      <c r="F1849" s="163"/>
      <c r="G1849" s="163"/>
      <c r="H1849" s="163"/>
      <c r="I1849" s="163"/>
      <c r="J1849" s="163"/>
      <c r="K1849" s="163"/>
      <c r="L1849" s="163"/>
      <c r="M1849" s="202"/>
    </row>
    <row r="1850" spans="1:15" s="157" customFormat="1" ht="20.100000000000001" customHeight="1" thickTop="1" x14ac:dyDescent="0.2">
      <c r="A1850" s="159"/>
      <c r="B1850" s="203"/>
      <c r="C1850" s="204"/>
      <c r="D1850" s="204"/>
      <c r="E1850" s="204"/>
      <c r="F1850" s="204"/>
      <c r="G1850" s="204"/>
      <c r="H1850" s="204"/>
      <c r="I1850" s="204"/>
      <c r="J1850" s="204"/>
      <c r="K1850" s="204"/>
      <c r="L1850" s="204"/>
      <c r="M1850" s="205"/>
    </row>
    <row r="1851" spans="1:15" s="157" customFormat="1" ht="20.100000000000001" customHeight="1" x14ac:dyDescent="0.2">
      <c r="A1851" s="159"/>
      <c r="B1851" s="206" t="s">
        <v>126</v>
      </c>
      <c r="C1851" s="164"/>
      <c r="D1851" s="164"/>
      <c r="E1851" s="164"/>
      <c r="F1851" s="164"/>
      <c r="G1851" s="164"/>
      <c r="H1851" s="164"/>
      <c r="I1851" s="164"/>
      <c r="J1851" s="164"/>
      <c r="K1851" s="164"/>
      <c r="L1851" s="164"/>
      <c r="M1851" s="207"/>
    </row>
    <row r="1852" spans="1:15" s="157" customFormat="1" ht="20.100000000000001" customHeight="1" x14ac:dyDescent="0.2">
      <c r="A1852" s="159"/>
      <c r="B1852" s="208"/>
      <c r="C1852" s="159"/>
      <c r="D1852" s="159"/>
      <c r="E1852" s="159"/>
      <c r="F1852" s="159"/>
      <c r="G1852" s="159"/>
      <c r="H1852" s="159"/>
      <c r="I1852" s="159"/>
      <c r="J1852" s="159"/>
      <c r="K1852" s="159"/>
      <c r="L1852" s="164"/>
      <c r="M1852" s="207"/>
    </row>
    <row r="1853" spans="1:15" s="157" customFormat="1" ht="20.100000000000001" customHeight="1" x14ac:dyDescent="0.2">
      <c r="A1853" s="159"/>
      <c r="B1853" s="418" t="s">
        <v>144</v>
      </c>
      <c r="C1853" s="419"/>
      <c r="D1853" s="417" t="s">
        <v>134</v>
      </c>
      <c r="E1853" s="417"/>
      <c r="F1853" s="417"/>
      <c r="G1853" s="417"/>
      <c r="H1853" s="417"/>
      <c r="I1853" s="417"/>
      <c r="J1853" s="417"/>
      <c r="K1853" s="417"/>
      <c r="L1853" s="417"/>
      <c r="M1853" s="207"/>
    </row>
    <row r="1854" spans="1:15" s="157" customFormat="1" ht="20.100000000000001" customHeight="1" x14ac:dyDescent="0.2">
      <c r="A1854" s="159"/>
      <c r="B1854" s="418"/>
      <c r="C1854" s="419"/>
      <c r="D1854" s="417"/>
      <c r="E1854" s="417"/>
      <c r="F1854" s="417"/>
      <c r="G1854" s="417"/>
      <c r="H1854" s="417"/>
      <c r="I1854" s="417"/>
      <c r="J1854" s="417"/>
      <c r="K1854" s="417"/>
      <c r="L1854" s="417"/>
      <c r="M1854" s="207"/>
    </row>
    <row r="1855" spans="1:15" ht="20.100000000000001" customHeight="1" x14ac:dyDescent="0.2">
      <c r="B1855" s="418" t="s">
        <v>145</v>
      </c>
      <c r="C1855" s="419"/>
      <c r="D1855" s="420" t="s">
        <v>135</v>
      </c>
      <c r="E1855" s="420"/>
      <c r="F1855" s="420"/>
      <c r="G1855" s="420"/>
      <c r="H1855" s="420"/>
      <c r="I1855" s="420"/>
      <c r="J1855" s="420"/>
      <c r="K1855" s="420"/>
      <c r="L1855" s="420"/>
      <c r="M1855" s="421"/>
      <c r="N1855" s="157"/>
      <c r="O1855" s="157"/>
    </row>
    <row r="1856" spans="1:15" ht="20.100000000000001" customHeight="1" x14ac:dyDescent="0.2">
      <c r="B1856" s="418"/>
      <c r="C1856" s="419"/>
      <c r="D1856" s="420"/>
      <c r="E1856" s="420"/>
      <c r="F1856" s="420"/>
      <c r="G1856" s="420"/>
      <c r="H1856" s="420"/>
      <c r="I1856" s="420"/>
      <c r="J1856" s="420"/>
      <c r="K1856" s="420"/>
      <c r="L1856" s="420"/>
      <c r="M1856" s="421"/>
      <c r="N1856" s="157"/>
      <c r="O1856" s="157"/>
    </row>
    <row r="1857" spans="2:15" ht="20.100000000000001" customHeight="1" x14ac:dyDescent="0.2">
      <c r="B1857" s="418" t="s">
        <v>146</v>
      </c>
      <c r="C1857" s="419"/>
      <c r="D1857" s="420" t="s">
        <v>136</v>
      </c>
      <c r="E1857" s="420"/>
      <c r="F1857" s="420"/>
      <c r="G1857" s="420"/>
      <c r="H1857" s="420"/>
      <c r="I1857" s="420"/>
      <c r="J1857" s="420"/>
      <c r="K1857" s="420"/>
      <c r="L1857" s="420"/>
      <c r="M1857" s="207"/>
      <c r="N1857" s="157"/>
      <c r="O1857" s="157"/>
    </row>
    <row r="1858" spans="2:15" ht="20.100000000000001" customHeight="1" x14ac:dyDescent="0.2">
      <c r="B1858" s="418"/>
      <c r="C1858" s="419"/>
      <c r="D1858" s="420"/>
      <c r="E1858" s="420"/>
      <c r="F1858" s="420"/>
      <c r="G1858" s="420"/>
      <c r="H1858" s="420"/>
      <c r="I1858" s="420"/>
      <c r="J1858" s="420"/>
      <c r="K1858" s="420"/>
      <c r="L1858" s="420"/>
      <c r="M1858" s="207"/>
      <c r="N1858" s="157"/>
      <c r="O1858" s="157"/>
    </row>
    <row r="1859" spans="2:15" ht="20.100000000000001" customHeight="1" x14ac:dyDescent="0.2">
      <c r="B1859" s="418" t="s">
        <v>147</v>
      </c>
      <c r="C1859" s="419"/>
      <c r="D1859" s="420" t="s">
        <v>137</v>
      </c>
      <c r="E1859" s="420"/>
      <c r="F1859" s="420"/>
      <c r="G1859" s="420"/>
      <c r="H1859" s="420"/>
      <c r="I1859" s="420"/>
      <c r="J1859" s="420"/>
      <c r="K1859" s="420"/>
      <c r="L1859" s="420"/>
      <c r="M1859" s="207"/>
      <c r="N1859" s="157"/>
      <c r="O1859" s="157"/>
    </row>
    <row r="1860" spans="2:15" ht="20.100000000000001" customHeight="1" x14ac:dyDescent="0.2">
      <c r="B1860" s="418"/>
      <c r="C1860" s="419"/>
      <c r="D1860" s="420"/>
      <c r="E1860" s="420"/>
      <c r="F1860" s="420"/>
      <c r="G1860" s="420"/>
      <c r="H1860" s="420"/>
      <c r="I1860" s="420"/>
      <c r="J1860" s="420"/>
      <c r="K1860" s="420"/>
      <c r="L1860" s="420"/>
      <c r="M1860" s="207"/>
      <c r="N1860" s="157"/>
      <c r="O1860" s="157"/>
    </row>
    <row r="1861" spans="2:15" ht="20.100000000000001" customHeight="1" x14ac:dyDescent="0.2">
      <c r="B1861" s="418" t="s">
        <v>148</v>
      </c>
      <c r="C1861" s="419"/>
      <c r="D1861" s="420" t="s">
        <v>138</v>
      </c>
      <c r="E1861" s="420"/>
      <c r="F1861" s="420"/>
      <c r="G1861" s="420"/>
      <c r="H1861" s="420"/>
      <c r="I1861" s="420"/>
      <c r="J1861" s="420"/>
      <c r="K1861" s="420"/>
      <c r="L1861" s="420"/>
      <c r="M1861" s="207"/>
      <c r="N1861" s="157"/>
      <c r="O1861" s="157"/>
    </row>
    <row r="1862" spans="2:15" ht="20.100000000000001" customHeight="1" x14ac:dyDescent="0.2">
      <c r="B1862" s="418"/>
      <c r="C1862" s="419"/>
      <c r="D1862" s="420"/>
      <c r="E1862" s="420"/>
      <c r="F1862" s="420"/>
      <c r="G1862" s="420"/>
      <c r="H1862" s="420"/>
      <c r="I1862" s="420"/>
      <c r="J1862" s="420"/>
      <c r="K1862" s="420"/>
      <c r="L1862" s="420"/>
      <c r="M1862" s="207"/>
      <c r="N1862" s="157"/>
      <c r="O1862" s="157"/>
    </row>
    <row r="1863" spans="2:15" ht="20.100000000000001" customHeight="1" x14ac:dyDescent="0.2">
      <c r="B1863" s="418" t="s">
        <v>149</v>
      </c>
      <c r="C1863" s="419"/>
      <c r="D1863" s="420" t="s">
        <v>139</v>
      </c>
      <c r="E1863" s="420"/>
      <c r="F1863" s="420"/>
      <c r="G1863" s="420"/>
      <c r="H1863" s="420"/>
      <c r="I1863" s="420"/>
      <c r="J1863" s="420"/>
      <c r="K1863" s="420"/>
      <c r="L1863" s="420"/>
      <c r="M1863" s="207"/>
      <c r="N1863" s="157"/>
      <c r="O1863" s="157"/>
    </row>
    <row r="1864" spans="2:15" ht="20.100000000000001" customHeight="1" x14ac:dyDescent="0.2">
      <c r="B1864" s="418"/>
      <c r="C1864" s="419"/>
      <c r="D1864" s="420"/>
      <c r="E1864" s="420"/>
      <c r="F1864" s="420"/>
      <c r="G1864" s="420"/>
      <c r="H1864" s="420"/>
      <c r="I1864" s="420"/>
      <c r="J1864" s="420"/>
      <c r="K1864" s="420"/>
      <c r="L1864" s="420"/>
      <c r="M1864" s="207"/>
      <c r="N1864" s="157"/>
      <c r="O1864" s="157"/>
    </row>
    <row r="1865" spans="2:15" ht="20.100000000000001" customHeight="1" x14ac:dyDescent="0.2">
      <c r="B1865" s="418" t="s">
        <v>150</v>
      </c>
      <c r="C1865" s="419"/>
      <c r="D1865" s="420" t="s">
        <v>140</v>
      </c>
      <c r="E1865" s="420"/>
      <c r="F1865" s="420"/>
      <c r="G1865" s="420"/>
      <c r="H1865" s="420"/>
      <c r="I1865" s="420"/>
      <c r="J1865" s="420"/>
      <c r="K1865" s="420"/>
      <c r="L1865" s="420"/>
      <c r="M1865" s="421"/>
    </row>
    <row r="1866" spans="2:15" ht="20.100000000000001" customHeight="1" thickBot="1" x14ac:dyDescent="0.25">
      <c r="B1866" s="432"/>
      <c r="C1866" s="433"/>
      <c r="D1866" s="422"/>
      <c r="E1866" s="422"/>
      <c r="F1866" s="422"/>
      <c r="G1866" s="422"/>
      <c r="H1866" s="422"/>
      <c r="I1866" s="422"/>
      <c r="J1866" s="422"/>
      <c r="K1866" s="422"/>
      <c r="L1866" s="422"/>
      <c r="M1866" s="423"/>
    </row>
    <row r="1867" spans="2:15" ht="35.1" customHeight="1" thickTop="1" x14ac:dyDescent="0.2">
      <c r="B1867" s="147"/>
      <c r="C1867" s="147"/>
      <c r="D1867" s="147"/>
      <c r="E1867" s="147"/>
      <c r="F1867" s="147"/>
      <c r="G1867" s="147"/>
      <c r="H1867" s="147"/>
      <c r="I1867" s="147"/>
      <c r="J1867" s="147"/>
      <c r="K1867" s="147"/>
      <c r="L1867" s="147"/>
      <c r="M1867" s="147"/>
    </row>
    <row r="1868" spans="2:15" ht="20.100000000000001" customHeight="1" x14ac:dyDescent="0.2">
      <c r="B1868" s="146"/>
      <c r="C1868" s="146"/>
      <c r="D1868" s="146"/>
      <c r="E1868" s="146"/>
      <c r="F1868" s="146"/>
      <c r="G1868" s="146"/>
      <c r="H1868" s="146"/>
      <c r="I1868" s="146"/>
      <c r="J1868" s="146"/>
      <c r="K1868" s="146"/>
      <c r="L1868" s="146"/>
      <c r="M1868" s="146"/>
    </row>
    <row r="1869" spans="2:15" ht="20.100000000000001" customHeight="1" x14ac:dyDescent="0.2">
      <c r="B1869" s="146"/>
      <c r="C1869" s="146"/>
      <c r="D1869" s="146"/>
      <c r="E1869" s="146"/>
      <c r="F1869" s="146"/>
      <c r="G1869" s="146"/>
      <c r="H1869" s="146"/>
      <c r="I1869" s="146"/>
      <c r="J1869" s="146"/>
      <c r="K1869" s="146"/>
      <c r="L1869" s="146"/>
      <c r="M1869" s="146"/>
    </row>
    <row r="1870" spans="2:15" ht="20.100000000000001" customHeight="1" x14ac:dyDescent="0.2">
      <c r="B1870" s="146"/>
      <c r="C1870" s="146"/>
      <c r="D1870" s="146"/>
      <c r="E1870" s="146"/>
      <c r="F1870" s="146"/>
      <c r="G1870" s="146"/>
      <c r="H1870" s="146"/>
      <c r="I1870" s="146"/>
      <c r="J1870" s="146"/>
      <c r="K1870" s="146"/>
      <c r="L1870" s="146"/>
      <c r="M1870" s="146"/>
    </row>
    <row r="1871" spans="2:15" ht="20.100000000000001" customHeight="1" x14ac:dyDescent="0.2">
      <c r="B1871" s="146"/>
      <c r="C1871" s="146"/>
      <c r="D1871" s="146"/>
      <c r="E1871" s="146"/>
      <c r="F1871" s="146"/>
      <c r="G1871" s="146"/>
      <c r="H1871" s="146"/>
      <c r="I1871" s="146"/>
      <c r="J1871" s="146"/>
      <c r="K1871" s="146"/>
      <c r="L1871" s="146"/>
      <c r="M1871" s="146"/>
    </row>
    <row r="1872" spans="2:15" ht="20.100000000000001" customHeight="1" x14ac:dyDescent="0.2">
      <c r="B1872" s="146"/>
      <c r="C1872" s="146"/>
      <c r="D1872" s="146"/>
      <c r="E1872" s="146"/>
      <c r="F1872" s="146"/>
      <c r="G1872" s="146"/>
      <c r="H1872" s="146"/>
      <c r="I1872" s="146"/>
      <c r="J1872" s="146"/>
      <c r="K1872" s="146"/>
      <c r="L1872" s="146"/>
      <c r="M1872" s="146"/>
    </row>
    <row r="1873" spans="2:13" ht="20.100000000000001" customHeight="1" x14ac:dyDescent="0.2">
      <c r="B1873" s="146"/>
      <c r="C1873" s="146"/>
      <c r="D1873" s="146"/>
      <c r="E1873" s="146"/>
      <c r="F1873" s="146"/>
      <c r="G1873" s="146"/>
      <c r="H1873" s="146"/>
      <c r="I1873" s="146"/>
      <c r="J1873" s="146"/>
      <c r="K1873" s="146"/>
      <c r="L1873" s="146"/>
      <c r="M1873" s="146"/>
    </row>
    <row r="1874" spans="2:13" ht="20.100000000000001" customHeight="1" x14ac:dyDescent="0.2">
      <c r="B1874" s="146"/>
      <c r="C1874" s="146"/>
      <c r="D1874" s="146"/>
      <c r="E1874" s="146"/>
      <c r="F1874" s="146"/>
      <c r="G1874" s="146"/>
      <c r="H1874" s="146"/>
      <c r="I1874" s="146"/>
      <c r="J1874" s="146"/>
      <c r="K1874" s="146"/>
      <c r="L1874" s="146"/>
      <c r="M1874" s="146"/>
    </row>
    <row r="1875" spans="2:13" ht="20.100000000000001" customHeight="1" x14ac:dyDescent="0.2">
      <c r="B1875" s="146"/>
      <c r="C1875" s="146"/>
      <c r="D1875" s="146"/>
      <c r="E1875" s="146"/>
      <c r="F1875" s="146"/>
      <c r="G1875" s="146"/>
      <c r="H1875" s="146"/>
      <c r="I1875" s="146"/>
      <c r="J1875" s="146"/>
      <c r="K1875" s="146"/>
      <c r="L1875" s="146"/>
      <c r="M1875" s="146"/>
    </row>
    <row r="1876" spans="2:13" ht="20.100000000000001" customHeight="1" x14ac:dyDescent="0.2">
      <c r="B1876" s="146"/>
      <c r="C1876" s="146"/>
      <c r="D1876" s="146"/>
      <c r="E1876" s="146"/>
      <c r="F1876" s="146"/>
      <c r="G1876" s="146"/>
      <c r="H1876" s="146"/>
      <c r="I1876" s="146"/>
      <c r="J1876" s="146"/>
      <c r="K1876" s="146"/>
      <c r="L1876" s="146"/>
      <c r="M1876" s="146"/>
    </row>
    <row r="1877" spans="2:13" ht="20.100000000000001" customHeight="1" x14ac:dyDescent="0.2">
      <c r="B1877" s="146"/>
      <c r="C1877" s="146"/>
      <c r="D1877" s="146"/>
      <c r="E1877" s="146"/>
      <c r="F1877" s="146"/>
      <c r="G1877" s="146"/>
      <c r="H1877" s="146"/>
      <c r="I1877" s="146"/>
      <c r="J1877" s="146"/>
      <c r="K1877" s="146"/>
      <c r="L1877" s="146"/>
      <c r="M1877" s="146"/>
    </row>
    <row r="1878" spans="2:13" ht="20.100000000000001" customHeight="1" x14ac:dyDescent="0.2">
      <c r="B1878" s="146"/>
      <c r="C1878" s="146"/>
      <c r="D1878" s="146"/>
      <c r="E1878" s="146"/>
      <c r="F1878" s="146"/>
      <c r="G1878" s="146"/>
      <c r="H1878" s="146"/>
      <c r="I1878" s="146"/>
      <c r="J1878" s="146"/>
      <c r="K1878" s="146"/>
      <c r="L1878" s="146"/>
      <c r="M1878" s="146"/>
    </row>
    <row r="1879" spans="2:13" ht="20.100000000000001" customHeight="1" x14ac:dyDescent="0.2">
      <c r="B1879" s="146"/>
      <c r="C1879" s="146"/>
      <c r="D1879" s="146"/>
      <c r="E1879" s="146"/>
      <c r="F1879" s="146"/>
      <c r="G1879" s="146"/>
      <c r="H1879" s="146"/>
      <c r="I1879" s="146"/>
      <c r="J1879" s="146"/>
      <c r="K1879" s="146"/>
      <c r="L1879" s="146"/>
      <c r="M1879" s="146"/>
    </row>
    <row r="1880" spans="2:13" ht="20.100000000000001" customHeight="1" x14ac:dyDescent="0.2">
      <c r="B1880" s="146"/>
      <c r="C1880" s="146"/>
      <c r="D1880" s="146"/>
      <c r="E1880" s="146"/>
      <c r="F1880" s="146"/>
      <c r="G1880" s="146"/>
      <c r="H1880" s="146"/>
      <c r="I1880" s="146"/>
      <c r="J1880" s="146"/>
      <c r="K1880" s="146"/>
      <c r="L1880" s="146"/>
      <c r="M1880" s="146"/>
    </row>
    <row r="1881" spans="2:13" ht="20.100000000000001" customHeight="1" x14ac:dyDescent="0.2">
      <c r="B1881" s="146"/>
      <c r="C1881" s="146"/>
      <c r="D1881" s="146"/>
      <c r="E1881" s="146"/>
      <c r="F1881" s="146"/>
      <c r="G1881" s="146"/>
      <c r="H1881" s="146"/>
      <c r="I1881" s="146"/>
      <c r="J1881" s="146"/>
      <c r="K1881" s="146"/>
      <c r="L1881" s="146"/>
      <c r="M1881" s="146"/>
    </row>
    <row r="1882" spans="2:13" ht="20.100000000000001" customHeight="1" x14ac:dyDescent="0.2">
      <c r="B1882" s="146"/>
      <c r="C1882" s="146"/>
      <c r="D1882" s="146"/>
      <c r="E1882" s="146"/>
      <c r="F1882" s="146"/>
      <c r="G1882" s="146"/>
      <c r="H1882" s="146"/>
      <c r="I1882" s="146"/>
      <c r="J1882" s="146"/>
      <c r="K1882" s="146"/>
      <c r="L1882" s="146"/>
      <c r="M1882" s="146"/>
    </row>
    <row r="1883" spans="2:13" ht="20.100000000000001" customHeight="1" x14ac:dyDescent="0.2">
      <c r="B1883" s="146"/>
      <c r="C1883" s="146"/>
      <c r="D1883" s="146"/>
      <c r="E1883" s="146"/>
      <c r="F1883" s="146"/>
      <c r="G1883" s="146"/>
      <c r="H1883" s="146"/>
      <c r="I1883" s="146"/>
      <c r="J1883" s="146"/>
      <c r="K1883" s="146"/>
      <c r="L1883" s="146"/>
      <c r="M1883" s="146"/>
    </row>
    <row r="1884" spans="2:13" ht="20.100000000000001" customHeight="1" x14ac:dyDescent="0.2">
      <c r="B1884" s="146"/>
      <c r="C1884" s="146"/>
      <c r="D1884" s="146"/>
      <c r="E1884" s="146"/>
      <c r="F1884" s="146"/>
      <c r="G1884" s="146"/>
      <c r="H1884" s="146"/>
      <c r="I1884" s="146"/>
      <c r="J1884" s="146"/>
      <c r="K1884" s="146"/>
      <c r="L1884" s="146"/>
      <c r="M1884" s="146"/>
    </row>
    <row r="1885" spans="2:13" ht="20.100000000000001" customHeight="1" x14ac:dyDescent="0.2">
      <c r="B1885" s="146"/>
      <c r="C1885" s="146"/>
      <c r="D1885" s="146"/>
      <c r="E1885" s="146"/>
      <c r="F1885" s="146"/>
      <c r="G1885" s="146"/>
      <c r="H1885" s="146"/>
      <c r="I1885" s="146"/>
      <c r="J1885" s="146"/>
      <c r="K1885" s="146"/>
      <c r="L1885" s="146"/>
      <c r="M1885" s="146"/>
    </row>
    <row r="1886" spans="2:13" ht="20.100000000000001" customHeight="1" x14ac:dyDescent="0.2">
      <c r="B1886" s="146"/>
      <c r="C1886" s="146"/>
      <c r="D1886" s="146"/>
      <c r="E1886" s="146"/>
      <c r="F1886" s="146"/>
      <c r="G1886" s="146"/>
      <c r="H1886" s="146"/>
      <c r="I1886" s="146"/>
      <c r="J1886" s="146"/>
      <c r="K1886" s="146"/>
      <c r="L1886" s="146"/>
      <c r="M1886" s="146"/>
    </row>
    <row r="1887" spans="2:13" ht="20.100000000000001" customHeight="1" x14ac:dyDescent="0.2">
      <c r="B1887" s="146"/>
      <c r="C1887" s="146"/>
      <c r="D1887" s="146"/>
      <c r="E1887" s="146"/>
      <c r="F1887" s="146"/>
      <c r="G1887" s="146"/>
      <c r="H1887" s="146"/>
      <c r="I1887" s="146"/>
      <c r="J1887" s="146"/>
      <c r="K1887" s="146"/>
      <c r="L1887" s="146"/>
      <c r="M1887" s="146"/>
    </row>
    <row r="1888" spans="2:13" ht="20.100000000000001" customHeight="1" x14ac:dyDescent="0.2">
      <c r="B1888" s="146"/>
      <c r="C1888" s="146"/>
      <c r="D1888" s="146"/>
      <c r="E1888" s="146"/>
      <c r="F1888" s="146"/>
      <c r="G1888" s="146"/>
      <c r="H1888" s="146"/>
      <c r="I1888" s="146"/>
      <c r="J1888" s="146"/>
      <c r="K1888" s="146"/>
      <c r="L1888" s="146"/>
      <c r="M1888" s="146"/>
    </row>
    <row r="1889" spans="2:13" ht="20.100000000000001" customHeight="1" x14ac:dyDescent="0.2">
      <c r="B1889" s="146"/>
      <c r="C1889" s="146"/>
      <c r="D1889" s="146"/>
      <c r="E1889" s="146"/>
      <c r="F1889" s="146"/>
      <c r="G1889" s="146"/>
      <c r="H1889" s="146"/>
      <c r="I1889" s="146"/>
      <c r="J1889" s="146"/>
      <c r="K1889" s="146"/>
      <c r="L1889" s="146"/>
      <c r="M1889" s="146"/>
    </row>
    <row r="1890" spans="2:13" ht="20.100000000000001" customHeight="1" x14ac:dyDescent="0.2">
      <c r="B1890" s="146"/>
      <c r="C1890" s="146"/>
      <c r="D1890" s="146"/>
      <c r="E1890" s="146"/>
      <c r="F1890" s="146"/>
      <c r="G1890" s="146"/>
      <c r="H1890" s="146"/>
      <c r="I1890" s="146"/>
      <c r="J1890" s="146"/>
      <c r="K1890" s="146"/>
      <c r="L1890" s="146"/>
      <c r="M1890" s="146"/>
    </row>
    <row r="1891" spans="2:13" ht="20.100000000000001" customHeight="1" x14ac:dyDescent="0.2">
      <c r="B1891" s="146"/>
      <c r="C1891" s="146"/>
      <c r="D1891" s="146"/>
      <c r="E1891" s="146"/>
      <c r="F1891" s="146"/>
      <c r="G1891" s="146"/>
      <c r="H1891" s="146"/>
      <c r="I1891" s="146"/>
      <c r="J1891" s="146"/>
      <c r="K1891" s="146"/>
      <c r="L1891" s="146"/>
      <c r="M1891" s="146"/>
    </row>
    <row r="1892" spans="2:13" ht="20.100000000000001" customHeight="1" x14ac:dyDescent="0.2">
      <c r="B1892" s="146"/>
      <c r="C1892" s="146"/>
      <c r="D1892" s="146"/>
      <c r="E1892" s="146"/>
      <c r="F1892" s="146"/>
      <c r="G1892" s="146"/>
      <c r="H1892" s="146"/>
      <c r="I1892" s="146"/>
      <c r="J1892" s="146"/>
      <c r="K1892" s="146"/>
      <c r="L1892" s="146"/>
      <c r="M1892" s="146"/>
    </row>
    <row r="1893" spans="2:13" ht="20.100000000000001" customHeight="1" x14ac:dyDescent="0.2">
      <c r="B1893" s="146"/>
      <c r="C1893" s="146"/>
      <c r="D1893" s="146"/>
      <c r="E1893" s="146"/>
      <c r="F1893" s="146"/>
      <c r="G1893" s="146"/>
      <c r="H1893" s="146"/>
      <c r="I1893" s="146"/>
      <c r="J1893" s="146"/>
      <c r="K1893" s="146"/>
      <c r="L1893" s="146"/>
      <c r="M1893" s="146"/>
    </row>
    <row r="1894" spans="2:13" ht="20.100000000000001" customHeight="1" x14ac:dyDescent="0.2">
      <c r="B1894" s="146"/>
      <c r="C1894" s="146"/>
      <c r="D1894" s="146"/>
      <c r="E1894" s="146"/>
      <c r="F1894" s="146"/>
      <c r="G1894" s="146"/>
      <c r="H1894" s="146"/>
      <c r="I1894" s="146"/>
      <c r="J1894" s="146"/>
      <c r="K1894" s="146"/>
      <c r="L1894" s="146"/>
      <c r="M1894" s="146"/>
    </row>
    <row r="1895" spans="2:13" ht="20.100000000000001" customHeight="1" x14ac:dyDescent="0.2">
      <c r="B1895" s="146"/>
      <c r="C1895" s="146"/>
      <c r="D1895" s="146"/>
      <c r="E1895" s="146"/>
      <c r="F1895" s="146"/>
      <c r="G1895" s="146"/>
      <c r="H1895" s="146"/>
      <c r="I1895" s="146"/>
      <c r="J1895" s="146"/>
      <c r="K1895" s="146"/>
      <c r="L1895" s="146"/>
      <c r="M1895" s="146"/>
    </row>
    <row r="1896" spans="2:13" ht="20.100000000000001" customHeight="1" x14ac:dyDescent="0.2">
      <c r="B1896" s="146"/>
      <c r="C1896" s="146"/>
      <c r="D1896" s="146"/>
      <c r="E1896" s="146"/>
      <c r="F1896" s="146"/>
      <c r="G1896" s="146"/>
      <c r="H1896" s="146"/>
      <c r="I1896" s="146"/>
      <c r="J1896" s="146"/>
      <c r="K1896" s="146"/>
      <c r="L1896" s="146"/>
      <c r="M1896" s="146"/>
    </row>
    <row r="1897" spans="2:13" ht="20.100000000000001" customHeight="1" x14ac:dyDescent="0.2">
      <c r="B1897" s="146"/>
      <c r="C1897" s="146"/>
      <c r="D1897" s="146"/>
      <c r="E1897" s="146"/>
      <c r="F1897" s="146"/>
      <c r="G1897" s="146"/>
      <c r="H1897" s="146"/>
      <c r="I1897" s="146"/>
      <c r="J1897" s="146"/>
      <c r="K1897" s="146"/>
      <c r="L1897" s="146"/>
      <c r="M1897" s="146"/>
    </row>
    <row r="1898" spans="2:13" ht="20.100000000000001" customHeight="1" x14ac:dyDescent="0.2">
      <c r="B1898" s="146"/>
      <c r="C1898" s="146"/>
      <c r="D1898" s="146"/>
      <c r="E1898" s="146"/>
      <c r="F1898" s="146"/>
      <c r="G1898" s="146"/>
      <c r="H1898" s="146"/>
      <c r="I1898" s="146"/>
      <c r="J1898" s="146"/>
      <c r="K1898" s="146"/>
      <c r="L1898" s="146"/>
      <c r="M1898" s="146"/>
    </row>
    <row r="1899" spans="2:13" ht="20.100000000000001" customHeight="1" x14ac:dyDescent="0.2">
      <c r="B1899" s="146"/>
      <c r="C1899" s="146"/>
      <c r="D1899" s="146"/>
      <c r="E1899" s="146"/>
      <c r="F1899" s="146"/>
      <c r="G1899" s="146"/>
      <c r="H1899" s="146"/>
      <c r="I1899" s="146"/>
      <c r="J1899" s="146"/>
      <c r="K1899" s="146"/>
      <c r="L1899" s="146"/>
      <c r="M1899" s="146"/>
    </row>
    <row r="1900" spans="2:13" ht="20.100000000000001" customHeight="1" x14ac:dyDescent="0.2">
      <c r="B1900" s="146"/>
      <c r="C1900" s="146"/>
      <c r="D1900" s="146"/>
      <c r="E1900" s="146"/>
      <c r="F1900" s="146"/>
      <c r="G1900" s="146"/>
      <c r="H1900" s="146"/>
      <c r="I1900" s="146"/>
      <c r="J1900" s="146"/>
      <c r="K1900" s="146"/>
      <c r="L1900" s="146"/>
      <c r="M1900" s="146"/>
    </row>
    <row r="1901" spans="2:13" ht="20.100000000000001" customHeight="1" x14ac:dyDescent="0.2">
      <c r="B1901" s="146"/>
      <c r="C1901" s="146"/>
      <c r="D1901" s="146"/>
      <c r="E1901" s="146"/>
      <c r="F1901" s="146"/>
      <c r="G1901" s="146"/>
      <c r="H1901" s="146"/>
      <c r="I1901" s="146"/>
      <c r="J1901" s="146"/>
      <c r="K1901" s="146"/>
      <c r="L1901" s="146"/>
      <c r="M1901" s="146"/>
    </row>
    <row r="1902" spans="2:13" ht="20.100000000000001" customHeight="1" x14ac:dyDescent="0.2">
      <c r="B1902" s="146"/>
      <c r="C1902" s="146"/>
      <c r="D1902" s="146"/>
      <c r="E1902" s="146"/>
      <c r="F1902" s="146"/>
      <c r="G1902" s="146"/>
      <c r="H1902" s="146"/>
      <c r="I1902" s="146"/>
      <c r="J1902" s="146"/>
      <c r="K1902" s="146"/>
      <c r="L1902" s="146"/>
      <c r="M1902" s="146"/>
    </row>
    <row r="1903" spans="2:13" ht="20.100000000000001" customHeight="1" x14ac:dyDescent="0.2">
      <c r="B1903" s="146"/>
      <c r="C1903" s="146"/>
      <c r="D1903" s="146"/>
      <c r="E1903" s="146"/>
      <c r="F1903" s="146"/>
      <c r="G1903" s="146"/>
      <c r="H1903" s="146"/>
      <c r="I1903" s="146"/>
      <c r="J1903" s="146"/>
      <c r="K1903" s="146"/>
      <c r="L1903" s="146"/>
      <c r="M1903" s="146"/>
    </row>
    <row r="1904" spans="2:13" ht="20.100000000000001" customHeight="1" x14ac:dyDescent="0.2">
      <c r="B1904" s="146"/>
      <c r="C1904" s="146"/>
      <c r="D1904" s="146"/>
      <c r="E1904" s="146"/>
      <c r="F1904" s="146"/>
      <c r="G1904" s="146"/>
      <c r="H1904" s="146"/>
      <c r="I1904" s="146"/>
      <c r="J1904" s="146"/>
      <c r="K1904" s="146"/>
      <c r="L1904" s="146"/>
      <c r="M1904" s="146"/>
    </row>
    <row r="1905" spans="2:15" ht="20.100000000000001" customHeight="1" x14ac:dyDescent="0.2">
      <c r="B1905" s="146"/>
      <c r="C1905" s="146"/>
      <c r="D1905" s="146"/>
      <c r="E1905" s="146"/>
      <c r="F1905" s="146"/>
      <c r="G1905" s="146"/>
      <c r="H1905" s="146"/>
      <c r="I1905" s="146"/>
      <c r="J1905" s="146"/>
      <c r="K1905" s="146"/>
      <c r="L1905" s="146"/>
      <c r="M1905" s="146"/>
    </row>
    <row r="1906" spans="2:15" ht="20.100000000000001" customHeight="1" x14ac:dyDescent="0.2">
      <c r="B1906" s="148"/>
      <c r="C1906" s="148"/>
      <c r="D1906" s="148"/>
      <c r="E1906" s="148"/>
      <c r="F1906" s="148"/>
      <c r="G1906" s="148"/>
      <c r="H1906" s="148"/>
      <c r="I1906" s="148"/>
      <c r="J1906" s="148"/>
      <c r="K1906" s="148"/>
      <c r="L1906" s="148"/>
      <c r="M1906" s="148"/>
    </row>
    <row r="1907" spans="2:15" ht="20.100000000000001" customHeight="1" x14ac:dyDescent="0.2">
      <c r="B1907" s="148"/>
      <c r="C1907" s="148"/>
      <c r="D1907" s="148"/>
      <c r="E1907" s="148"/>
      <c r="F1907" s="148"/>
      <c r="G1907" s="148"/>
      <c r="H1907" s="148"/>
      <c r="I1907" s="148"/>
      <c r="J1907" s="148"/>
      <c r="K1907" s="148"/>
      <c r="L1907" s="148"/>
      <c r="M1907" s="148"/>
    </row>
    <row r="1908" spans="2:15" ht="20.100000000000001" customHeight="1" x14ac:dyDescent="0.2">
      <c r="B1908" s="146"/>
      <c r="C1908" s="146"/>
      <c r="D1908" s="146"/>
      <c r="E1908" s="146"/>
      <c r="F1908" s="146"/>
      <c r="G1908" s="146"/>
      <c r="H1908" s="146"/>
      <c r="I1908" s="146"/>
      <c r="J1908" s="146"/>
      <c r="K1908" s="146"/>
      <c r="L1908" s="146"/>
      <c r="M1908" s="146"/>
    </row>
    <row r="1909" spans="2:15" ht="20.100000000000001" customHeight="1" x14ac:dyDescent="0.2">
      <c r="B1909" s="146"/>
      <c r="C1909" s="146"/>
      <c r="D1909" s="146"/>
      <c r="E1909" s="146"/>
      <c r="F1909" s="146"/>
      <c r="G1909" s="146"/>
      <c r="H1909" s="146"/>
      <c r="I1909" s="146"/>
      <c r="J1909" s="146"/>
      <c r="K1909" s="146"/>
      <c r="L1909" s="146"/>
      <c r="M1909" s="146"/>
    </row>
    <row r="1910" spans="2:15" ht="20.100000000000001" customHeight="1" x14ac:dyDescent="0.2">
      <c r="B1910" s="144"/>
      <c r="C1910" s="144"/>
      <c r="D1910" s="144"/>
      <c r="E1910" s="144"/>
      <c r="F1910" s="144"/>
      <c r="G1910" s="144"/>
      <c r="H1910" s="144"/>
      <c r="I1910" s="144"/>
      <c r="J1910" s="144"/>
      <c r="K1910" s="144"/>
      <c r="L1910" s="144"/>
      <c r="M1910" s="144"/>
      <c r="N1910" s="13"/>
      <c r="O1910" s="13"/>
    </row>
    <row r="1911" spans="2:15" ht="20.100000000000001" customHeight="1" x14ac:dyDescent="0.2">
      <c r="B1911" s="145"/>
      <c r="C1911" s="145"/>
      <c r="D1911" s="145"/>
      <c r="E1911" s="145"/>
      <c r="F1911" s="145"/>
      <c r="G1911" s="145"/>
      <c r="H1911" s="145"/>
      <c r="I1911" s="145"/>
      <c r="J1911" s="145"/>
      <c r="K1911" s="145"/>
      <c r="L1911" s="145"/>
      <c r="M1911" s="145"/>
      <c r="N1911" s="13"/>
      <c r="O1911" s="13"/>
    </row>
    <row r="1912" spans="2:15" ht="20.100000000000001" customHeight="1" x14ac:dyDescent="0.2">
      <c r="B1912" s="145"/>
      <c r="C1912" s="145"/>
      <c r="D1912" s="145"/>
      <c r="E1912" s="145"/>
      <c r="F1912" s="145"/>
      <c r="G1912" s="145"/>
      <c r="H1912" s="145"/>
      <c r="I1912" s="145"/>
      <c r="J1912" s="145"/>
      <c r="K1912" s="145"/>
      <c r="L1912" s="145"/>
      <c r="M1912" s="145"/>
      <c r="N1912" s="13"/>
      <c r="O1912" s="13"/>
    </row>
    <row r="1913" spans="2:15" ht="20.100000000000001" customHeight="1" x14ac:dyDescent="0.2">
      <c r="B1913" s="146"/>
      <c r="C1913" s="146"/>
      <c r="D1913" s="146"/>
      <c r="E1913" s="146"/>
      <c r="F1913" s="146"/>
      <c r="G1913" s="146"/>
      <c r="H1913" s="146"/>
      <c r="I1913" s="146"/>
      <c r="J1913" s="146"/>
      <c r="K1913" s="146"/>
      <c r="L1913" s="146"/>
      <c r="M1913" s="146"/>
      <c r="N1913" s="13"/>
      <c r="O1913" s="13"/>
    </row>
    <row r="1914" spans="2:15" ht="20.100000000000001" customHeight="1" x14ac:dyDescent="0.2">
      <c r="B1914" s="144" t="s">
        <v>129</v>
      </c>
      <c r="C1914" s="144"/>
      <c r="D1914" s="144"/>
      <c r="E1914" s="144"/>
      <c r="F1914" s="144"/>
      <c r="G1914" s="144"/>
      <c r="H1914" s="144"/>
      <c r="I1914" s="144"/>
      <c r="J1914" s="144"/>
      <c r="K1914" s="144"/>
      <c r="L1914" s="144"/>
      <c r="M1914" s="144"/>
      <c r="N1914" s="119"/>
      <c r="O1914" s="119"/>
    </row>
    <row r="1915" spans="2:15" s="84" customFormat="1" ht="20.100000000000001" customHeight="1" x14ac:dyDescent="0.2">
      <c r="B1915" s="146"/>
      <c r="C1915" s="146"/>
      <c r="D1915" s="146"/>
      <c r="E1915" s="146"/>
      <c r="F1915" s="146"/>
      <c r="G1915" s="146"/>
      <c r="H1915" s="146"/>
      <c r="I1915" s="146"/>
      <c r="J1915" s="146"/>
      <c r="K1915" s="146"/>
      <c r="L1915" s="146"/>
      <c r="M1915" s="146"/>
      <c r="N1915" s="13"/>
      <c r="O1915" s="13"/>
    </row>
    <row r="1916" spans="2:15" ht="20.100000000000001" customHeight="1" x14ac:dyDescent="0.2">
      <c r="B1916" s="172"/>
      <c r="C1916" s="172"/>
      <c r="D1916" s="172"/>
      <c r="E1916" s="172"/>
      <c r="F1916" s="172"/>
      <c r="G1916" s="172"/>
      <c r="H1916" s="172"/>
      <c r="I1916" s="172"/>
      <c r="J1916" s="172"/>
      <c r="K1916" s="172"/>
      <c r="L1916" s="172"/>
      <c r="M1916" s="172"/>
      <c r="N1916" s="13"/>
      <c r="O1916" s="13"/>
    </row>
    <row r="1917" spans="2:15" ht="20.100000000000001" customHeight="1" x14ac:dyDescent="0.2">
      <c r="B1917" s="146"/>
      <c r="C1917" s="146"/>
      <c r="D1917" s="146"/>
      <c r="E1917" s="146"/>
      <c r="F1917" s="146"/>
      <c r="G1917" s="146"/>
      <c r="H1917" s="146"/>
      <c r="I1917" s="146"/>
      <c r="J1917" s="146"/>
      <c r="K1917" s="146"/>
      <c r="L1917" s="146"/>
      <c r="M1917" s="146"/>
      <c r="N1917" s="13"/>
      <c r="O1917" s="13"/>
    </row>
    <row r="1918" spans="2:15" ht="20.100000000000001" customHeight="1" x14ac:dyDescent="0.2">
      <c r="B1918" s="146"/>
      <c r="C1918" s="146"/>
      <c r="D1918" s="146"/>
      <c r="E1918" s="146"/>
      <c r="F1918" s="146"/>
      <c r="G1918" s="146"/>
      <c r="H1918" s="146"/>
      <c r="I1918" s="146"/>
      <c r="J1918" s="146"/>
      <c r="K1918" s="146"/>
      <c r="L1918" s="146"/>
      <c r="M1918" s="146"/>
      <c r="N1918" s="13"/>
      <c r="O1918" s="13"/>
    </row>
    <row r="1919" spans="2:15" ht="20.100000000000001" customHeight="1" x14ac:dyDescent="0.2">
      <c r="B1919" s="146"/>
      <c r="C1919" s="146"/>
      <c r="D1919" s="146"/>
      <c r="E1919" s="146"/>
      <c r="F1919" s="146"/>
      <c r="G1919" s="146"/>
      <c r="H1919" s="146"/>
      <c r="I1919" s="146"/>
      <c r="J1919" s="146"/>
      <c r="K1919" s="146"/>
      <c r="L1919" s="146"/>
      <c r="M1919" s="146"/>
      <c r="N1919" s="13"/>
      <c r="O1919" s="13"/>
    </row>
    <row r="1920" spans="2:15" ht="20.100000000000001" customHeight="1" x14ac:dyDescent="0.2">
      <c r="B1920" s="146"/>
      <c r="C1920" s="146"/>
      <c r="D1920" s="146"/>
      <c r="E1920" s="146"/>
      <c r="F1920" s="146"/>
      <c r="G1920" s="146"/>
      <c r="H1920" s="146"/>
      <c r="I1920" s="146"/>
      <c r="J1920" s="146"/>
      <c r="K1920" s="146"/>
      <c r="L1920" s="146"/>
      <c r="M1920" s="146"/>
      <c r="N1920" s="13"/>
      <c r="O1920" s="13"/>
    </row>
    <row r="1921" spans="2:15" ht="20.100000000000001" customHeight="1" x14ac:dyDescent="0.2">
      <c r="B1921" s="146"/>
      <c r="C1921" s="146"/>
      <c r="D1921" s="146"/>
      <c r="E1921" s="146"/>
      <c r="F1921" s="146"/>
      <c r="G1921" s="146"/>
      <c r="H1921" s="146"/>
      <c r="I1921" s="146"/>
      <c r="J1921" s="146"/>
      <c r="K1921" s="146"/>
      <c r="L1921" s="146"/>
      <c r="M1921" s="146"/>
      <c r="N1921" s="13"/>
      <c r="O1921" s="13"/>
    </row>
    <row r="1922" spans="2:15" ht="20.100000000000001" customHeight="1" x14ac:dyDescent="0.2">
      <c r="B1922" s="146"/>
      <c r="C1922" s="146"/>
      <c r="D1922" s="146"/>
      <c r="E1922" s="146"/>
      <c r="F1922" s="146"/>
      <c r="G1922" s="146"/>
      <c r="H1922" s="146"/>
      <c r="I1922" s="146"/>
      <c r="J1922" s="146"/>
      <c r="K1922" s="146"/>
      <c r="L1922" s="146"/>
      <c r="M1922" s="146"/>
      <c r="N1922" s="13"/>
      <c r="O1922" s="13"/>
    </row>
    <row r="1923" spans="2:15" ht="20.100000000000001" customHeight="1" x14ac:dyDescent="0.2">
      <c r="B1923" s="146"/>
      <c r="C1923" s="146"/>
      <c r="D1923" s="146"/>
      <c r="E1923" s="146"/>
      <c r="F1923" s="146"/>
      <c r="G1923" s="146"/>
      <c r="H1923" s="146"/>
      <c r="I1923" s="146"/>
      <c r="J1923" s="146"/>
      <c r="K1923" s="146"/>
      <c r="L1923" s="146"/>
      <c r="M1923" s="146"/>
      <c r="N1923" s="13"/>
      <c r="O1923" s="13"/>
    </row>
    <row r="1924" spans="2:15" ht="20.100000000000001" customHeight="1" x14ac:dyDescent="0.2">
      <c r="B1924" s="146"/>
      <c r="C1924" s="146"/>
      <c r="D1924" s="146"/>
      <c r="E1924" s="146"/>
      <c r="F1924" s="146"/>
      <c r="G1924" s="146"/>
      <c r="H1924" s="146"/>
      <c r="I1924" s="146"/>
      <c r="J1924" s="146"/>
      <c r="K1924" s="146"/>
      <c r="L1924" s="146"/>
      <c r="M1924" s="146"/>
      <c r="N1924" s="13"/>
      <c r="O1924" s="13"/>
    </row>
    <row r="1925" spans="2:15" ht="20.100000000000001" customHeight="1" x14ac:dyDescent="0.2">
      <c r="B1925" s="146"/>
      <c r="C1925" s="146"/>
      <c r="D1925" s="146"/>
      <c r="E1925" s="146"/>
      <c r="F1925" s="146"/>
      <c r="G1925" s="146"/>
      <c r="H1925" s="146"/>
      <c r="I1925" s="146"/>
      <c r="J1925" s="146"/>
      <c r="K1925" s="146"/>
      <c r="L1925" s="146"/>
      <c r="M1925" s="146"/>
      <c r="N1925" s="13"/>
      <c r="O1925" s="13"/>
    </row>
    <row r="1926" spans="2:15" ht="20.100000000000001" customHeight="1" x14ac:dyDescent="0.2">
      <c r="B1926" s="146"/>
      <c r="C1926" s="146"/>
      <c r="D1926" s="146"/>
      <c r="E1926" s="146"/>
      <c r="F1926" s="146"/>
      <c r="G1926" s="146"/>
      <c r="H1926" s="146"/>
      <c r="I1926" s="146"/>
      <c r="J1926" s="146"/>
      <c r="K1926" s="146"/>
      <c r="L1926" s="146"/>
      <c r="M1926" s="146"/>
      <c r="N1926" s="13"/>
      <c r="O1926" s="13"/>
    </row>
    <row r="1927" spans="2:15" ht="20.100000000000001" customHeight="1" x14ac:dyDescent="0.2">
      <c r="B1927" s="146"/>
      <c r="C1927" s="146"/>
      <c r="D1927" s="146"/>
      <c r="E1927" s="146"/>
      <c r="F1927" s="146"/>
      <c r="G1927" s="146"/>
      <c r="H1927" s="146"/>
      <c r="I1927" s="146"/>
      <c r="J1927" s="146"/>
      <c r="K1927" s="146"/>
      <c r="L1927" s="146"/>
      <c r="M1927" s="146"/>
      <c r="N1927" s="13"/>
      <c r="O1927" s="13"/>
    </row>
    <row r="1928" spans="2:15" ht="20.100000000000001" customHeight="1" x14ac:dyDescent="0.2">
      <c r="B1928" s="146"/>
      <c r="C1928" s="146"/>
      <c r="D1928" s="146"/>
      <c r="E1928" s="146"/>
      <c r="F1928" s="146"/>
      <c r="G1928" s="146"/>
      <c r="H1928" s="146"/>
      <c r="I1928" s="146"/>
      <c r="J1928" s="146"/>
      <c r="K1928" s="146"/>
      <c r="L1928" s="146"/>
      <c r="M1928" s="146"/>
      <c r="N1928" s="13"/>
      <c r="O1928" s="13"/>
    </row>
    <row r="1929" spans="2:15" ht="20.100000000000001" customHeight="1" x14ac:dyDescent="0.2">
      <c r="B1929" s="146"/>
      <c r="C1929" s="146"/>
      <c r="D1929" s="146"/>
      <c r="E1929" s="146"/>
      <c r="F1929" s="146"/>
      <c r="G1929" s="146"/>
      <c r="H1929" s="146"/>
      <c r="I1929" s="146"/>
      <c r="J1929" s="146"/>
      <c r="K1929" s="146"/>
      <c r="L1929" s="146"/>
      <c r="M1929" s="146"/>
      <c r="N1929" s="13"/>
      <c r="O1929" s="13"/>
    </row>
    <row r="1930" spans="2:15" ht="20.100000000000001" customHeight="1" x14ac:dyDescent="0.2">
      <c r="B1930" s="146"/>
      <c r="C1930" s="146"/>
      <c r="D1930" s="146"/>
      <c r="E1930" s="146"/>
      <c r="F1930" s="146"/>
      <c r="G1930" s="146"/>
      <c r="H1930" s="146"/>
      <c r="I1930" s="146"/>
      <c r="J1930" s="146"/>
      <c r="K1930" s="146"/>
      <c r="L1930" s="146"/>
      <c r="M1930" s="146"/>
      <c r="N1930" s="13"/>
      <c r="O1930" s="13"/>
    </row>
    <row r="1931" spans="2:15" ht="20.100000000000001" customHeight="1" x14ac:dyDescent="0.2">
      <c r="B1931" s="146"/>
      <c r="C1931" s="146"/>
      <c r="D1931" s="146"/>
      <c r="E1931" s="146"/>
      <c r="F1931" s="146"/>
      <c r="G1931" s="146"/>
      <c r="H1931" s="146"/>
      <c r="I1931" s="146"/>
      <c r="J1931" s="146"/>
      <c r="K1931" s="146"/>
      <c r="L1931" s="146"/>
      <c r="M1931" s="146"/>
      <c r="N1931" s="13"/>
      <c r="O1931" s="13"/>
    </row>
    <row r="1932" spans="2:15" ht="20.100000000000001" customHeight="1" x14ac:dyDescent="0.2">
      <c r="B1932" s="146"/>
      <c r="C1932" s="146"/>
      <c r="D1932" s="146"/>
      <c r="E1932" s="146"/>
      <c r="F1932" s="146"/>
      <c r="G1932" s="146"/>
      <c r="H1932" s="146"/>
      <c r="I1932" s="146"/>
      <c r="J1932" s="146"/>
      <c r="K1932" s="146"/>
      <c r="L1932" s="146"/>
      <c r="M1932" s="146"/>
      <c r="N1932" s="13"/>
      <c r="O1932" s="13"/>
    </row>
    <row r="1933" spans="2:15" ht="20.100000000000001" customHeight="1" x14ac:dyDescent="0.2">
      <c r="B1933" s="146"/>
      <c r="C1933" s="146"/>
      <c r="D1933" s="146"/>
      <c r="E1933" s="146"/>
      <c r="F1933" s="146"/>
      <c r="G1933" s="146"/>
      <c r="H1933" s="146"/>
      <c r="I1933" s="146"/>
      <c r="J1933" s="146"/>
      <c r="K1933" s="146"/>
      <c r="L1933" s="146"/>
      <c r="M1933" s="146"/>
      <c r="N1933" s="13"/>
      <c r="O1933" s="13"/>
    </row>
    <row r="1934" spans="2:15" ht="20.100000000000001" customHeight="1" x14ac:dyDescent="0.2">
      <c r="B1934" s="146"/>
      <c r="C1934" s="146"/>
      <c r="D1934" s="146"/>
      <c r="E1934" s="146"/>
      <c r="F1934" s="146"/>
      <c r="G1934" s="146"/>
      <c r="H1934" s="146"/>
      <c r="I1934" s="146"/>
      <c r="J1934" s="146"/>
      <c r="K1934" s="146"/>
      <c r="L1934" s="146"/>
      <c r="M1934" s="146"/>
      <c r="N1934" s="13"/>
      <c r="O1934" s="13"/>
    </row>
    <row r="1935" spans="2:15" ht="20.100000000000001" customHeight="1" x14ac:dyDescent="0.2">
      <c r="B1935" s="146"/>
      <c r="C1935" s="146"/>
      <c r="D1935" s="146"/>
      <c r="E1935" s="146"/>
      <c r="F1935" s="146"/>
      <c r="G1935" s="146"/>
      <c r="H1935" s="146"/>
      <c r="I1935" s="146"/>
      <c r="J1935" s="146"/>
      <c r="K1935" s="146"/>
      <c r="L1935" s="146"/>
      <c r="M1935" s="146"/>
      <c r="N1935" s="13"/>
      <c r="O1935" s="13"/>
    </row>
    <row r="1936" spans="2:15" ht="20.100000000000001" customHeight="1" x14ac:dyDescent="0.2">
      <c r="B1936" s="146"/>
      <c r="C1936" s="146"/>
      <c r="D1936" s="146"/>
      <c r="E1936" s="146"/>
      <c r="F1936" s="146"/>
      <c r="G1936" s="146"/>
      <c r="H1936" s="146"/>
      <c r="I1936" s="146"/>
      <c r="J1936" s="146"/>
      <c r="K1936" s="146"/>
      <c r="L1936" s="146"/>
      <c r="M1936" s="146"/>
      <c r="N1936" s="13"/>
      <c r="O1936" s="13"/>
    </row>
    <row r="1937" spans="2:15" ht="20.100000000000001" customHeight="1" x14ac:dyDescent="0.2">
      <c r="B1937" s="146"/>
      <c r="C1937" s="146"/>
      <c r="D1937" s="146"/>
      <c r="E1937" s="146"/>
      <c r="F1937" s="146"/>
      <c r="G1937" s="146"/>
      <c r="H1937" s="146"/>
      <c r="I1937" s="146"/>
      <c r="J1937" s="146"/>
      <c r="K1937" s="146"/>
      <c r="L1937" s="146"/>
      <c r="M1937" s="146"/>
      <c r="N1937" s="13"/>
      <c r="O1937" s="13"/>
    </row>
    <row r="1938" spans="2:15" ht="20.100000000000001" customHeight="1" x14ac:dyDescent="0.2">
      <c r="B1938" s="146"/>
      <c r="C1938" s="146"/>
      <c r="D1938" s="146"/>
      <c r="E1938" s="146"/>
      <c r="F1938" s="146"/>
      <c r="G1938" s="146"/>
      <c r="H1938" s="146"/>
      <c r="I1938" s="146"/>
      <c r="J1938" s="146"/>
      <c r="K1938" s="146"/>
      <c r="L1938" s="146"/>
      <c r="M1938" s="146"/>
      <c r="N1938" s="13"/>
      <c r="O1938" s="13"/>
    </row>
    <row r="1939" spans="2:15" ht="20.100000000000001" customHeight="1" x14ac:dyDescent="0.2">
      <c r="B1939" s="146"/>
      <c r="C1939" s="146"/>
      <c r="D1939" s="146"/>
      <c r="E1939" s="146"/>
      <c r="F1939" s="146"/>
      <c r="G1939" s="146"/>
      <c r="H1939" s="146"/>
      <c r="I1939" s="146"/>
      <c r="J1939" s="146"/>
      <c r="K1939" s="146"/>
      <c r="L1939" s="146"/>
      <c r="M1939" s="146"/>
      <c r="N1939" s="13"/>
      <c r="O1939" s="13"/>
    </row>
    <row r="1940" spans="2:15" ht="20.100000000000001" customHeight="1" x14ac:dyDescent="0.2">
      <c r="B1940" s="146"/>
      <c r="C1940" s="146"/>
      <c r="D1940" s="146"/>
      <c r="E1940" s="146"/>
      <c r="F1940" s="146"/>
      <c r="G1940" s="146"/>
      <c r="H1940" s="146"/>
      <c r="I1940" s="146"/>
      <c r="J1940" s="146"/>
      <c r="K1940" s="146"/>
      <c r="L1940" s="146"/>
      <c r="M1940" s="146"/>
      <c r="N1940" s="13"/>
      <c r="O1940" s="13"/>
    </row>
    <row r="1941" spans="2:15" ht="20.100000000000001" customHeight="1" x14ac:dyDescent="0.2">
      <c r="B1941" s="146"/>
      <c r="C1941" s="146"/>
      <c r="D1941" s="146"/>
      <c r="E1941" s="146"/>
      <c r="F1941" s="146"/>
      <c r="G1941" s="146"/>
      <c r="H1941" s="146"/>
      <c r="I1941" s="146"/>
      <c r="J1941" s="146"/>
      <c r="K1941" s="146"/>
      <c r="L1941" s="146"/>
      <c r="M1941" s="146"/>
      <c r="N1941" s="13"/>
      <c r="O1941" s="13"/>
    </row>
    <row r="1942" spans="2:15" ht="20.100000000000001" customHeight="1" x14ac:dyDescent="0.2">
      <c r="B1942" s="146"/>
      <c r="C1942" s="146"/>
      <c r="D1942" s="146"/>
      <c r="E1942" s="146"/>
      <c r="F1942" s="146"/>
      <c r="G1942" s="146"/>
      <c r="H1942" s="146"/>
      <c r="I1942" s="146"/>
      <c r="J1942" s="146"/>
      <c r="K1942" s="146"/>
      <c r="L1942" s="146"/>
      <c r="M1942" s="146"/>
      <c r="N1942" s="13"/>
      <c r="O1942" s="13"/>
    </row>
    <row r="1943" spans="2:15" ht="20.100000000000001" customHeight="1" x14ac:dyDescent="0.2">
      <c r="B1943" s="146"/>
      <c r="C1943" s="146"/>
      <c r="D1943" s="146"/>
      <c r="E1943" s="146"/>
      <c r="F1943" s="146"/>
      <c r="G1943" s="146"/>
      <c r="H1943" s="146"/>
      <c r="I1943" s="146"/>
      <c r="J1943" s="146"/>
      <c r="K1943" s="146"/>
      <c r="L1943" s="146"/>
      <c r="M1943" s="146"/>
      <c r="N1943" s="13"/>
      <c r="O1943" s="13"/>
    </row>
    <row r="1944" spans="2:15" ht="20.100000000000001" customHeight="1" x14ac:dyDescent="0.2">
      <c r="B1944" s="172"/>
      <c r="C1944" s="172"/>
      <c r="D1944" s="172"/>
      <c r="E1944" s="172"/>
      <c r="F1944" s="172"/>
      <c r="G1944" s="172"/>
      <c r="H1944" s="172"/>
      <c r="I1944" s="172"/>
      <c r="J1944" s="172"/>
      <c r="K1944" s="172"/>
      <c r="L1944" s="172"/>
      <c r="M1944" s="172"/>
      <c r="N1944" s="13"/>
      <c r="O1944" s="13"/>
    </row>
    <row r="1945" spans="2:15" ht="20.100000000000001" customHeight="1" x14ac:dyDescent="0.2">
      <c r="B1945" s="172"/>
      <c r="C1945" s="172"/>
      <c r="D1945" s="172"/>
      <c r="E1945" s="172"/>
      <c r="F1945" s="172"/>
      <c r="G1945" s="172"/>
      <c r="H1945" s="172"/>
      <c r="I1945" s="172"/>
      <c r="J1945" s="172"/>
      <c r="K1945" s="172"/>
      <c r="L1945" s="172"/>
      <c r="M1945" s="172"/>
      <c r="N1945" s="13"/>
      <c r="O1945" s="13"/>
    </row>
    <row r="1946" spans="2:15" ht="20.100000000000001" customHeight="1" x14ac:dyDescent="0.2">
      <c r="B1946" s="172"/>
      <c r="C1946" s="172"/>
      <c r="D1946" s="172"/>
      <c r="E1946" s="172"/>
      <c r="F1946" s="172"/>
      <c r="G1946" s="172"/>
      <c r="H1946" s="172"/>
      <c r="I1946" s="172"/>
      <c r="J1946" s="172"/>
      <c r="K1946" s="172"/>
      <c r="L1946" s="172"/>
      <c r="M1946" s="172"/>
      <c r="N1946" s="13"/>
      <c r="O1946" s="13"/>
    </row>
    <row r="1947" spans="2:15" ht="20.100000000000001" customHeight="1" x14ac:dyDescent="0.2">
      <c r="B1947" s="172"/>
      <c r="C1947" s="172"/>
      <c r="D1947" s="172"/>
      <c r="E1947" s="172"/>
      <c r="F1947" s="172"/>
      <c r="G1947" s="172"/>
      <c r="H1947" s="172"/>
      <c r="I1947" s="172"/>
      <c r="J1947" s="172"/>
      <c r="K1947" s="172"/>
      <c r="L1947" s="172"/>
      <c r="M1947" s="172"/>
      <c r="N1947" s="13"/>
      <c r="O1947" s="13"/>
    </row>
    <row r="1948" spans="2:15" ht="20.100000000000001" customHeight="1" x14ac:dyDescent="0.2">
      <c r="B1948" s="172"/>
      <c r="C1948" s="172"/>
      <c r="D1948" s="172"/>
      <c r="E1948" s="172"/>
      <c r="F1948" s="172"/>
      <c r="G1948" s="172"/>
      <c r="H1948" s="172"/>
      <c r="I1948" s="172"/>
      <c r="J1948" s="172"/>
      <c r="K1948" s="172"/>
      <c r="L1948" s="172"/>
      <c r="M1948" s="172"/>
      <c r="N1948" s="13"/>
      <c r="O1948" s="13"/>
    </row>
    <row r="1949" spans="2:15" ht="20.100000000000001" customHeight="1" x14ac:dyDescent="0.2">
      <c r="B1949" s="172"/>
      <c r="C1949" s="172"/>
      <c r="D1949" s="172"/>
      <c r="E1949" s="172"/>
      <c r="F1949" s="172"/>
      <c r="G1949" s="172"/>
      <c r="H1949" s="172"/>
      <c r="I1949" s="172"/>
      <c r="J1949" s="172"/>
      <c r="K1949" s="172"/>
      <c r="L1949" s="172"/>
      <c r="M1949" s="172"/>
      <c r="N1949" s="13"/>
      <c r="O1949" s="13"/>
    </row>
    <row r="1950" spans="2:15" ht="20.100000000000001" customHeight="1" x14ac:dyDescent="0.2">
      <c r="B1950" s="172"/>
      <c r="C1950" s="172"/>
      <c r="D1950" s="172"/>
      <c r="E1950" s="172"/>
      <c r="F1950" s="172"/>
      <c r="G1950" s="172"/>
      <c r="H1950" s="172"/>
      <c r="I1950" s="172"/>
      <c r="J1950" s="172"/>
      <c r="K1950" s="172"/>
      <c r="L1950" s="172"/>
      <c r="M1950" s="172"/>
      <c r="N1950" s="13"/>
      <c r="O1950" s="13"/>
    </row>
    <row r="1951" spans="2:15" ht="20.100000000000001" customHeight="1" x14ac:dyDescent="0.2">
      <c r="B1951" s="172"/>
      <c r="C1951" s="172"/>
      <c r="D1951" s="172"/>
      <c r="E1951" s="172"/>
      <c r="F1951" s="172"/>
      <c r="G1951" s="172"/>
      <c r="H1951" s="172"/>
      <c r="I1951" s="172"/>
      <c r="J1951" s="172"/>
      <c r="K1951" s="172"/>
      <c r="L1951" s="172"/>
      <c r="M1951" s="172"/>
      <c r="N1951" s="13"/>
      <c r="O1951" s="13"/>
    </row>
    <row r="1952" spans="2:15" ht="20.100000000000001" customHeight="1" x14ac:dyDescent="0.2">
      <c r="B1952" s="172"/>
      <c r="C1952" s="172"/>
      <c r="D1952" s="172"/>
      <c r="E1952" s="172"/>
      <c r="F1952" s="172"/>
      <c r="G1952" s="172"/>
      <c r="H1952" s="172"/>
      <c r="I1952" s="172"/>
      <c r="J1952" s="172"/>
      <c r="K1952" s="172"/>
      <c r="L1952" s="172"/>
      <c r="M1952" s="172"/>
      <c r="N1952" s="13"/>
      <c r="O1952" s="13"/>
    </row>
    <row r="1953" spans="2:15" ht="20.100000000000001" customHeight="1" x14ac:dyDescent="0.2">
      <c r="B1953" s="172"/>
      <c r="C1953" s="172"/>
      <c r="D1953" s="172"/>
      <c r="E1953" s="172"/>
      <c r="F1953" s="172"/>
      <c r="G1953" s="172"/>
      <c r="H1953" s="172"/>
      <c r="I1953" s="172"/>
      <c r="J1953" s="172"/>
      <c r="K1953" s="172"/>
      <c r="L1953" s="172"/>
      <c r="M1953" s="172"/>
      <c r="N1953" s="13"/>
      <c r="O1953" s="13"/>
    </row>
    <row r="1954" spans="2:15" ht="20.100000000000001" customHeight="1" x14ac:dyDescent="0.2">
      <c r="B1954" s="172"/>
      <c r="C1954" s="172"/>
      <c r="D1954" s="172"/>
      <c r="E1954" s="172"/>
      <c r="F1954" s="172"/>
      <c r="G1954" s="172"/>
      <c r="H1954" s="172"/>
      <c r="I1954" s="172"/>
      <c r="J1954" s="172"/>
      <c r="K1954" s="172"/>
      <c r="L1954" s="172"/>
      <c r="M1954" s="172"/>
      <c r="N1954" s="13"/>
      <c r="O1954" s="13"/>
    </row>
    <row r="1955" spans="2:15" ht="20.100000000000001" customHeight="1" x14ac:dyDescent="0.2">
      <c r="B1955" s="172"/>
      <c r="C1955" s="172"/>
      <c r="D1955" s="172"/>
      <c r="E1955" s="172"/>
      <c r="F1955" s="172"/>
      <c r="G1955" s="172"/>
      <c r="H1955" s="172"/>
      <c r="I1955" s="172"/>
      <c r="J1955" s="172"/>
      <c r="K1955" s="172"/>
      <c r="L1955" s="172"/>
      <c r="M1955" s="172"/>
      <c r="N1955" s="13"/>
      <c r="O1955" s="13"/>
    </row>
    <row r="1956" spans="2:15" ht="20.100000000000001" customHeight="1" x14ac:dyDescent="0.2">
      <c r="B1956" s="172"/>
      <c r="C1956" s="172"/>
      <c r="D1956" s="172"/>
      <c r="E1956" s="172"/>
      <c r="F1956" s="172"/>
      <c r="G1956" s="172"/>
      <c r="H1956" s="172"/>
      <c r="I1956" s="172"/>
      <c r="J1956" s="172"/>
      <c r="K1956" s="172"/>
      <c r="L1956" s="172"/>
      <c r="M1956" s="172"/>
      <c r="N1956" s="13"/>
      <c r="O1956" s="13"/>
    </row>
    <row r="1957" spans="2:15" ht="20.100000000000001" customHeight="1" x14ac:dyDescent="0.2">
      <c r="B1957" s="172"/>
      <c r="C1957" s="172"/>
      <c r="D1957" s="172"/>
      <c r="E1957" s="172"/>
      <c r="F1957" s="172"/>
      <c r="G1957" s="172"/>
      <c r="H1957" s="172"/>
      <c r="I1957" s="172"/>
      <c r="J1957" s="172"/>
      <c r="K1957" s="172"/>
      <c r="L1957" s="172"/>
      <c r="M1957" s="172"/>
      <c r="N1957" s="13"/>
      <c r="O1957" s="13"/>
    </row>
    <row r="1958" spans="2:15" ht="20.100000000000001" customHeight="1" x14ac:dyDescent="0.2">
      <c r="B1958" s="172"/>
      <c r="C1958" s="172"/>
      <c r="D1958" s="172"/>
      <c r="E1958" s="172"/>
      <c r="F1958" s="172"/>
      <c r="G1958" s="172"/>
      <c r="H1958" s="172"/>
      <c r="I1958" s="172"/>
      <c r="J1958" s="172"/>
      <c r="K1958" s="172"/>
      <c r="L1958" s="172"/>
      <c r="M1958" s="172"/>
      <c r="N1958" s="13"/>
      <c r="O1958" s="13"/>
    </row>
    <row r="1959" spans="2:15" ht="20.100000000000001" customHeight="1" x14ac:dyDescent="0.2">
      <c r="B1959" s="172"/>
      <c r="C1959" s="172"/>
      <c r="D1959" s="172"/>
      <c r="E1959" s="172"/>
      <c r="F1959" s="172"/>
      <c r="G1959" s="172"/>
      <c r="H1959" s="172"/>
      <c r="I1959" s="172"/>
      <c r="J1959" s="172"/>
      <c r="K1959" s="172"/>
      <c r="L1959" s="172"/>
      <c r="M1959" s="172"/>
      <c r="N1959" s="13"/>
      <c r="O1959" s="13"/>
    </row>
    <row r="1960" spans="2:15" ht="20.100000000000001" customHeight="1" x14ac:dyDescent="0.2">
      <c r="B1960" s="172"/>
      <c r="C1960" s="172"/>
      <c r="D1960" s="172"/>
      <c r="E1960" s="172"/>
      <c r="F1960" s="172"/>
      <c r="G1960" s="172"/>
      <c r="H1960" s="172"/>
      <c r="I1960" s="172"/>
      <c r="J1960" s="172"/>
      <c r="K1960" s="172"/>
      <c r="L1960" s="172"/>
      <c r="M1960" s="172"/>
      <c r="N1960" s="13"/>
      <c r="O1960" s="13"/>
    </row>
    <row r="1961" spans="2:15" ht="20.100000000000001" customHeight="1" x14ac:dyDescent="0.2">
      <c r="B1961" s="172"/>
      <c r="C1961" s="172"/>
      <c r="D1961" s="172"/>
      <c r="E1961" s="172"/>
      <c r="F1961" s="172"/>
      <c r="G1961" s="172"/>
      <c r="H1961" s="172"/>
      <c r="I1961" s="172"/>
      <c r="J1961" s="172"/>
      <c r="K1961" s="172"/>
      <c r="L1961" s="172"/>
      <c r="M1961" s="172"/>
      <c r="N1961" s="13"/>
      <c r="O1961" s="13"/>
    </row>
    <row r="1962" spans="2:15" ht="20.100000000000001" customHeight="1" x14ac:dyDescent="0.2">
      <c r="B1962" s="172"/>
      <c r="C1962" s="172"/>
      <c r="D1962" s="172"/>
      <c r="E1962" s="172"/>
      <c r="F1962" s="172"/>
      <c r="G1962" s="172"/>
      <c r="H1962" s="172"/>
      <c r="I1962" s="172"/>
      <c r="J1962" s="172"/>
      <c r="K1962" s="172"/>
      <c r="L1962" s="172"/>
      <c r="M1962" s="172"/>
      <c r="N1962" s="13"/>
      <c r="O1962" s="13"/>
    </row>
    <row r="1963" spans="2:15" ht="20.100000000000001" customHeight="1" x14ac:dyDescent="0.2">
      <c r="B1963" s="172"/>
      <c r="C1963" s="172"/>
      <c r="D1963" s="172"/>
      <c r="E1963" s="172"/>
      <c r="F1963" s="172"/>
      <c r="G1963" s="172"/>
      <c r="H1963" s="172"/>
      <c r="I1963" s="172"/>
      <c r="J1963" s="172"/>
      <c r="K1963" s="172"/>
      <c r="L1963" s="172"/>
      <c r="M1963" s="172"/>
      <c r="N1963" s="13"/>
      <c r="O1963" s="13"/>
    </row>
    <row r="1964" spans="2:15" ht="20.100000000000001" customHeight="1" x14ac:dyDescent="0.2">
      <c r="B1964" s="172"/>
      <c r="C1964" s="172"/>
      <c r="D1964" s="172"/>
      <c r="E1964" s="172"/>
      <c r="F1964" s="172"/>
      <c r="G1964" s="172"/>
      <c r="H1964" s="172"/>
      <c r="I1964" s="172"/>
      <c r="J1964" s="172"/>
      <c r="K1964" s="172"/>
      <c r="L1964" s="172"/>
      <c r="M1964" s="172"/>
      <c r="N1964" s="13"/>
      <c r="O1964" s="13"/>
    </row>
    <row r="1965" spans="2:15" ht="20.100000000000001" customHeight="1" x14ac:dyDescent="0.2">
      <c r="B1965" s="172"/>
      <c r="C1965" s="172"/>
      <c r="D1965" s="172"/>
      <c r="E1965" s="172"/>
      <c r="F1965" s="172"/>
      <c r="G1965" s="172"/>
      <c r="H1965" s="172"/>
      <c r="I1965" s="172"/>
      <c r="J1965" s="172"/>
      <c r="K1965" s="172"/>
      <c r="L1965" s="172"/>
      <c r="M1965" s="172"/>
      <c r="N1965" s="13"/>
      <c r="O1965" s="13"/>
    </row>
    <row r="1966" spans="2:15" ht="20.100000000000001" customHeight="1" x14ac:dyDescent="0.2">
      <c r="B1966" s="172"/>
      <c r="C1966" s="172"/>
      <c r="D1966" s="172"/>
      <c r="E1966" s="172"/>
      <c r="F1966" s="172"/>
      <c r="G1966" s="172"/>
      <c r="H1966" s="172"/>
      <c r="I1966" s="172"/>
      <c r="J1966" s="172"/>
      <c r="K1966" s="172"/>
      <c r="L1966" s="172"/>
      <c r="M1966" s="172"/>
      <c r="N1966" s="13"/>
      <c r="O1966" s="13"/>
    </row>
    <row r="1967" spans="2:15" ht="20.100000000000001" customHeight="1" x14ac:dyDescent="0.2">
      <c r="B1967" s="172"/>
      <c r="C1967" s="172"/>
      <c r="D1967" s="172"/>
      <c r="E1967" s="172"/>
      <c r="F1967" s="172"/>
      <c r="G1967" s="172"/>
      <c r="H1967" s="172"/>
      <c r="I1967" s="172"/>
      <c r="J1967" s="172"/>
      <c r="K1967" s="172"/>
      <c r="L1967" s="172"/>
      <c r="M1967" s="172"/>
      <c r="N1967" s="13"/>
      <c r="O1967" s="13"/>
    </row>
    <row r="1968" spans="2:15" ht="20.100000000000001" customHeight="1" x14ac:dyDescent="0.2">
      <c r="B1968" s="172"/>
      <c r="C1968" s="172"/>
      <c r="D1968" s="172"/>
      <c r="E1968" s="172"/>
      <c r="F1968" s="172"/>
      <c r="G1968" s="172"/>
      <c r="H1968" s="172"/>
      <c r="I1968" s="172"/>
      <c r="J1968" s="172"/>
      <c r="K1968" s="172"/>
      <c r="L1968" s="172"/>
      <c r="M1968" s="172"/>
      <c r="N1968" s="13"/>
      <c r="O1968" s="13"/>
    </row>
    <row r="1969" spans="2:15" ht="20.100000000000001" customHeight="1" x14ac:dyDescent="0.2">
      <c r="B1969" s="172"/>
      <c r="C1969" s="172"/>
      <c r="D1969" s="172"/>
      <c r="E1969" s="172"/>
      <c r="F1969" s="172"/>
      <c r="G1969" s="172"/>
      <c r="H1969" s="172"/>
      <c r="I1969" s="172"/>
      <c r="J1969" s="172"/>
      <c r="K1969" s="172"/>
      <c r="L1969" s="172"/>
      <c r="M1969" s="172"/>
      <c r="N1969" s="13"/>
      <c r="O1969" s="13"/>
    </row>
    <row r="1970" spans="2:15" ht="20.100000000000001" customHeight="1" x14ac:dyDescent="0.2">
      <c r="B1970" s="172"/>
      <c r="C1970" s="172"/>
      <c r="D1970" s="172"/>
      <c r="E1970" s="172"/>
      <c r="F1970" s="172"/>
      <c r="G1970" s="172"/>
      <c r="H1970" s="172"/>
      <c r="I1970" s="172"/>
      <c r="J1970" s="172"/>
      <c r="K1970" s="172"/>
      <c r="L1970" s="172"/>
      <c r="M1970" s="172"/>
      <c r="N1970" s="13"/>
      <c r="O1970" s="13"/>
    </row>
    <row r="1971" spans="2:15" ht="20.100000000000001" customHeight="1" x14ac:dyDescent="0.2">
      <c r="B1971" s="172"/>
      <c r="C1971" s="172"/>
      <c r="D1971" s="172"/>
      <c r="E1971" s="172"/>
      <c r="F1971" s="172"/>
      <c r="G1971" s="172"/>
      <c r="H1971" s="172"/>
      <c r="I1971" s="172"/>
      <c r="J1971" s="172"/>
      <c r="K1971" s="172"/>
      <c r="L1971" s="172"/>
      <c r="M1971" s="172"/>
      <c r="N1971" s="13"/>
      <c r="O1971" s="13"/>
    </row>
    <row r="1972" spans="2:15" ht="20.100000000000001" customHeight="1" x14ac:dyDescent="0.2">
      <c r="B1972" s="172"/>
      <c r="C1972" s="172"/>
      <c r="D1972" s="172"/>
      <c r="E1972" s="172"/>
      <c r="F1972" s="172"/>
      <c r="G1972" s="172"/>
      <c r="H1972" s="172"/>
      <c r="I1972" s="172"/>
      <c r="J1972" s="172"/>
      <c r="K1972" s="172"/>
      <c r="L1972" s="172"/>
      <c r="M1972" s="172"/>
      <c r="N1972" s="13"/>
      <c r="O1972" s="13"/>
    </row>
    <row r="1973" spans="2:15" ht="20.100000000000001" customHeight="1" x14ac:dyDescent="0.2">
      <c r="B1973" s="172"/>
      <c r="C1973" s="172"/>
      <c r="D1973" s="172"/>
      <c r="E1973" s="172"/>
      <c r="F1973" s="172"/>
      <c r="G1973" s="172"/>
      <c r="H1973" s="172"/>
      <c r="I1973" s="172"/>
      <c r="J1973" s="172"/>
      <c r="K1973" s="172"/>
      <c r="L1973" s="172"/>
      <c r="M1973" s="172"/>
      <c r="N1973" s="13"/>
      <c r="O1973" s="13"/>
    </row>
    <row r="1974" spans="2:15" ht="20.100000000000001" customHeight="1" x14ac:dyDescent="0.2">
      <c r="B1974" s="172"/>
      <c r="C1974" s="172"/>
      <c r="D1974" s="172"/>
      <c r="E1974" s="172"/>
      <c r="F1974" s="172"/>
      <c r="G1974" s="172"/>
      <c r="H1974" s="172"/>
      <c r="I1974" s="172"/>
      <c r="J1974" s="172"/>
      <c r="K1974" s="172"/>
      <c r="L1974" s="172"/>
      <c r="M1974" s="172"/>
      <c r="N1974" s="13"/>
      <c r="O1974" s="13"/>
    </row>
    <row r="1975" spans="2:15" ht="20.100000000000001" customHeight="1" x14ac:dyDescent="0.2">
      <c r="B1975" s="172"/>
      <c r="C1975" s="172"/>
      <c r="D1975" s="172"/>
      <c r="E1975" s="172"/>
      <c r="F1975" s="172"/>
      <c r="G1975" s="172"/>
      <c r="H1975" s="172"/>
      <c r="I1975" s="172"/>
      <c r="J1975" s="172"/>
      <c r="K1975" s="172"/>
      <c r="L1975" s="172"/>
      <c r="M1975" s="172"/>
      <c r="N1975" s="13"/>
      <c r="O1975" s="13"/>
    </row>
    <row r="1976" spans="2:15" ht="20.100000000000001" customHeight="1" x14ac:dyDescent="0.2">
      <c r="B1976" s="172"/>
      <c r="C1976" s="172"/>
      <c r="D1976" s="172"/>
      <c r="E1976" s="172"/>
      <c r="F1976" s="172"/>
      <c r="G1976" s="172"/>
      <c r="H1976" s="172"/>
      <c r="I1976" s="172"/>
      <c r="J1976" s="172"/>
      <c r="K1976" s="172"/>
      <c r="L1976" s="172"/>
      <c r="M1976" s="172"/>
      <c r="N1976" s="13"/>
      <c r="O1976" s="13"/>
    </row>
    <row r="1977" spans="2:15" ht="20.100000000000001" customHeight="1" x14ac:dyDescent="0.2">
      <c r="B1977" s="172"/>
      <c r="C1977" s="172"/>
      <c r="D1977" s="172"/>
      <c r="E1977" s="172"/>
      <c r="F1977" s="172"/>
      <c r="G1977" s="172"/>
      <c r="H1977" s="172"/>
      <c r="I1977" s="172"/>
      <c r="J1977" s="172"/>
      <c r="K1977" s="172"/>
      <c r="L1977" s="172"/>
      <c r="M1977" s="172"/>
      <c r="N1977" s="13"/>
      <c r="O1977" s="13"/>
    </row>
    <row r="1978" spans="2:15" ht="19.5" customHeight="1" x14ac:dyDescent="0.2">
      <c r="B1978" s="172"/>
      <c r="C1978" s="172"/>
      <c r="D1978" s="172"/>
      <c r="E1978" s="172"/>
      <c r="F1978" s="172"/>
      <c r="G1978" s="172"/>
      <c r="H1978" s="172"/>
      <c r="I1978" s="172"/>
      <c r="J1978" s="172"/>
      <c r="K1978" s="172"/>
      <c r="L1978" s="172"/>
      <c r="M1978" s="172"/>
      <c r="N1978" s="13"/>
      <c r="O1978" s="13"/>
    </row>
    <row r="1979" spans="2:15" ht="20.100000000000001" customHeight="1" x14ac:dyDescent="0.2">
      <c r="B1979" s="172"/>
      <c r="C1979" s="172"/>
      <c r="D1979" s="172"/>
      <c r="E1979" s="172"/>
      <c r="F1979" s="172"/>
      <c r="G1979" s="172"/>
      <c r="H1979" s="172"/>
      <c r="I1979" s="172"/>
      <c r="J1979" s="172"/>
      <c r="K1979" s="172"/>
      <c r="L1979" s="172"/>
      <c r="M1979" s="172"/>
      <c r="N1979" s="120"/>
      <c r="O1979" s="13"/>
    </row>
    <row r="1980" spans="2:15" ht="20.100000000000001" customHeight="1" x14ac:dyDescent="0.2">
      <c r="B1980" s="172"/>
      <c r="C1980" s="172"/>
      <c r="D1980" s="172"/>
      <c r="E1980" s="172"/>
      <c r="F1980" s="172"/>
      <c r="G1980" s="172"/>
      <c r="H1980" s="172"/>
      <c r="I1980" s="172"/>
      <c r="J1980" s="172"/>
      <c r="K1980" s="172"/>
      <c r="L1980" s="172"/>
      <c r="M1980" s="172"/>
      <c r="N1980" s="120"/>
      <c r="O1980" s="13"/>
    </row>
    <row r="1981" spans="2:15" ht="20.100000000000001" customHeight="1" x14ac:dyDescent="0.2">
      <c r="B1981" s="172"/>
      <c r="C1981" s="172"/>
      <c r="D1981" s="172"/>
      <c r="E1981" s="172"/>
      <c r="F1981" s="172"/>
      <c r="G1981" s="172"/>
      <c r="H1981" s="172"/>
      <c r="I1981" s="172"/>
      <c r="J1981" s="172"/>
      <c r="K1981" s="172"/>
      <c r="L1981" s="172"/>
      <c r="M1981" s="172"/>
      <c r="N1981" s="13"/>
      <c r="O1981" s="13"/>
    </row>
    <row r="1982" spans="2:15" ht="20.100000000000001" customHeight="1" x14ac:dyDescent="0.2">
      <c r="B1982" s="172"/>
      <c r="C1982" s="172"/>
      <c r="D1982" s="172"/>
      <c r="E1982" s="172"/>
      <c r="F1982" s="172"/>
      <c r="G1982" s="172"/>
      <c r="H1982" s="172"/>
      <c r="I1982" s="172"/>
      <c r="J1982" s="172"/>
      <c r="K1982" s="172"/>
      <c r="L1982" s="172"/>
      <c r="M1982" s="172"/>
      <c r="N1982" s="13"/>
      <c r="O1982" s="13"/>
    </row>
    <row r="1983" spans="2:15" ht="20.100000000000001" customHeight="1" x14ac:dyDescent="0.2">
      <c r="B1983" s="172"/>
      <c r="C1983" s="172"/>
      <c r="D1983" s="172"/>
      <c r="E1983" s="172"/>
      <c r="F1983" s="172"/>
      <c r="G1983" s="172"/>
      <c r="H1983" s="172"/>
      <c r="I1983" s="172"/>
      <c r="J1983" s="172"/>
      <c r="K1983" s="172"/>
      <c r="L1983" s="172"/>
      <c r="M1983" s="172"/>
      <c r="N1983" s="13"/>
      <c r="O1983" s="13"/>
    </row>
    <row r="1984" spans="2:15" ht="20.100000000000001" customHeight="1" x14ac:dyDescent="0.2">
      <c r="B1984" s="172"/>
      <c r="C1984" s="172"/>
      <c r="D1984" s="172"/>
      <c r="E1984" s="172"/>
      <c r="F1984" s="172"/>
      <c r="G1984" s="172"/>
      <c r="H1984" s="172"/>
      <c r="I1984" s="172"/>
      <c r="J1984" s="172"/>
      <c r="K1984" s="172"/>
      <c r="L1984" s="172"/>
      <c r="M1984" s="172"/>
      <c r="N1984" s="13"/>
      <c r="O1984" s="13"/>
    </row>
    <row r="1985" spans="2:15" ht="20.100000000000001" customHeight="1" x14ac:dyDescent="0.2">
      <c r="B1985" s="172"/>
      <c r="C1985" s="172"/>
      <c r="D1985" s="172"/>
      <c r="E1985" s="172"/>
      <c r="F1985" s="172"/>
      <c r="G1985" s="172"/>
      <c r="H1985" s="172"/>
      <c r="I1985" s="172"/>
      <c r="J1985" s="172"/>
      <c r="K1985" s="172"/>
      <c r="L1985" s="172"/>
      <c r="M1985" s="172"/>
      <c r="N1985" s="13"/>
      <c r="O1985" s="13"/>
    </row>
    <row r="1986" spans="2:15" ht="20.100000000000001" customHeight="1" x14ac:dyDescent="0.2">
      <c r="B1986" s="172"/>
      <c r="C1986" s="172"/>
      <c r="D1986" s="172"/>
      <c r="E1986" s="172"/>
      <c r="F1986" s="172"/>
      <c r="G1986" s="172"/>
      <c r="H1986" s="172"/>
      <c r="I1986" s="172"/>
      <c r="J1986" s="172"/>
      <c r="K1986" s="172"/>
      <c r="L1986" s="172"/>
      <c r="M1986" s="172"/>
      <c r="N1986" s="13"/>
      <c r="O1986" s="13"/>
    </row>
    <row r="1987" spans="2:15" ht="20.100000000000001" customHeight="1" x14ac:dyDescent="0.2">
      <c r="B1987" s="172"/>
      <c r="C1987" s="172"/>
      <c r="D1987" s="172"/>
      <c r="E1987" s="172"/>
      <c r="F1987" s="172"/>
      <c r="G1987" s="172"/>
      <c r="H1987" s="172"/>
      <c r="I1987" s="172"/>
      <c r="J1987" s="172"/>
      <c r="K1987" s="172"/>
      <c r="L1987" s="172"/>
      <c r="M1987" s="172"/>
      <c r="N1987" s="13"/>
      <c r="O1987" s="13"/>
    </row>
    <row r="1988" spans="2:15" ht="30" customHeight="1" x14ac:dyDescent="0.2">
      <c r="B1988" s="172"/>
      <c r="C1988" s="172"/>
      <c r="D1988" s="172"/>
      <c r="E1988" s="172"/>
      <c r="F1988" s="172"/>
      <c r="G1988" s="172"/>
      <c r="H1988" s="172"/>
      <c r="I1988" s="172"/>
      <c r="J1988" s="172"/>
      <c r="K1988" s="172"/>
      <c r="L1988" s="172"/>
      <c r="M1988" s="172"/>
      <c r="N1988" s="13"/>
      <c r="O1988" s="13"/>
    </row>
    <row r="1989" spans="2:15" ht="30" customHeight="1" x14ac:dyDescent="0.2">
      <c r="B1989" s="173"/>
      <c r="C1989" s="173"/>
      <c r="D1989" s="173"/>
      <c r="E1989" s="173"/>
      <c r="F1989" s="173"/>
      <c r="G1989" s="173"/>
      <c r="H1989" s="173"/>
      <c r="I1989" s="173"/>
      <c r="J1989" s="173"/>
      <c r="K1989" s="173"/>
      <c r="L1989" s="173"/>
      <c r="M1989" s="173"/>
      <c r="N1989" s="121"/>
      <c r="O1989" s="13"/>
    </row>
    <row r="1990" spans="2:15" ht="30" customHeight="1" x14ac:dyDescent="0.2">
      <c r="B1990" s="172"/>
      <c r="C1990" s="172"/>
      <c r="D1990" s="172"/>
      <c r="E1990" s="172"/>
      <c r="F1990" s="172"/>
      <c r="G1990" s="172"/>
      <c r="H1990" s="172"/>
      <c r="I1990" s="172"/>
      <c r="J1990" s="172"/>
      <c r="K1990" s="172"/>
      <c r="L1990" s="172"/>
      <c r="M1990" s="172"/>
      <c r="N1990" s="13"/>
      <c r="O1990" s="13"/>
    </row>
    <row r="1991" spans="2:15" ht="30" customHeight="1" x14ac:dyDescent="0.2">
      <c r="B1991" s="173"/>
      <c r="C1991" s="173"/>
      <c r="D1991" s="173"/>
      <c r="E1991" s="173"/>
      <c r="F1991" s="173"/>
      <c r="G1991" s="173"/>
      <c r="H1991" s="173"/>
      <c r="I1991" s="173"/>
      <c r="J1991" s="173"/>
      <c r="K1991" s="173"/>
      <c r="L1991" s="173"/>
      <c r="M1991" s="173"/>
      <c r="N1991" s="121"/>
      <c r="O1991" s="13"/>
    </row>
    <row r="1992" spans="2:15" ht="30" customHeight="1" x14ac:dyDescent="0.2">
      <c r="B1992" s="174" t="s">
        <v>115</v>
      </c>
      <c r="C1992" s="174"/>
      <c r="D1992" s="174"/>
      <c r="E1992" s="174"/>
      <c r="F1992" s="174"/>
      <c r="G1992" s="174"/>
      <c r="H1992" s="174"/>
      <c r="I1992" s="174"/>
      <c r="J1992" s="174"/>
      <c r="K1992" s="174"/>
      <c r="L1992" s="174"/>
      <c r="M1992" s="174"/>
      <c r="N1992" s="122"/>
      <c r="O1992" s="13"/>
    </row>
    <row r="1993" spans="2:15" ht="30" customHeight="1" x14ac:dyDescent="0.2">
      <c r="B1993" s="172"/>
      <c r="C1993" s="172"/>
      <c r="D1993" s="172"/>
      <c r="E1993" s="172"/>
      <c r="F1993" s="172"/>
      <c r="G1993" s="172"/>
      <c r="H1993" s="172"/>
      <c r="I1993" s="172"/>
      <c r="J1993" s="172"/>
      <c r="K1993" s="172"/>
      <c r="L1993" s="172"/>
      <c r="M1993" s="172"/>
      <c r="N1993" s="13"/>
      <c r="O1993" s="13"/>
    </row>
    <row r="1994" spans="2:15" ht="20.100000000000001" customHeight="1" x14ac:dyDescent="0.2"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</row>
    <row r="1995" spans="2:15" ht="20.100000000000001" customHeight="1" x14ac:dyDescent="0.2"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</row>
    <row r="1996" spans="2:15" ht="20.100000000000001" customHeight="1" x14ac:dyDescent="0.2"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</row>
    <row r="1997" spans="2:15" ht="20.100000000000001" customHeight="1" x14ac:dyDescent="0.2"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</row>
    <row r="1998" spans="2:15" ht="20.100000000000001" customHeight="1" x14ac:dyDescent="0.2"/>
    <row r="1999" spans="2:15" ht="20.100000000000001" customHeight="1" x14ac:dyDescent="0.2"/>
    <row r="2000" spans="2:15" ht="20.100000000000001" customHeight="1" x14ac:dyDescent="0.2"/>
    <row r="2001" ht="20.100000000000001" customHeight="1" x14ac:dyDescent="0.2"/>
    <row r="2002" ht="20.100000000000001" customHeight="1" x14ac:dyDescent="0.2"/>
    <row r="2003" ht="20.100000000000001" customHeight="1" x14ac:dyDescent="0.2"/>
    <row r="2004" ht="20.100000000000001" customHeight="1" x14ac:dyDescent="0.2"/>
    <row r="2005" ht="20.100000000000001" customHeight="1" x14ac:dyDescent="0.2"/>
    <row r="2006" ht="20.100000000000001" customHeight="1" x14ac:dyDescent="0.2"/>
    <row r="2007" ht="20.100000000000001" customHeight="1" x14ac:dyDescent="0.2"/>
    <row r="2008" ht="20.100000000000001" customHeight="1" x14ac:dyDescent="0.2"/>
    <row r="2009" ht="20.100000000000001" customHeight="1" x14ac:dyDescent="0.2"/>
    <row r="2010" ht="20.100000000000001" customHeight="1" x14ac:dyDescent="0.2"/>
    <row r="2011" ht="20.100000000000001" customHeight="1" x14ac:dyDescent="0.2"/>
    <row r="2012" ht="20.100000000000001" customHeight="1" x14ac:dyDescent="0.2"/>
  </sheetData>
  <sortState ref="B295:C308">
    <sortCondition descending="1" ref="C295:C308"/>
  </sortState>
  <mergeCells count="651">
    <mergeCell ref="C1142:D1142"/>
    <mergeCell ref="E1142:F1142"/>
    <mergeCell ref="G1142:H1142"/>
    <mergeCell ref="C1143:D1143"/>
    <mergeCell ref="E1143:F1143"/>
    <mergeCell ref="C383:D383"/>
    <mergeCell ref="E383:F383"/>
    <mergeCell ref="E760:F760"/>
    <mergeCell ref="C760:D760"/>
    <mergeCell ref="G629:H629"/>
    <mergeCell ref="C762:D762"/>
    <mergeCell ref="E762:F762"/>
    <mergeCell ref="G762:H762"/>
    <mergeCell ref="G779:H779"/>
    <mergeCell ref="G1028:H1028"/>
    <mergeCell ref="C1028:D1028"/>
    <mergeCell ref="E1028:F1028"/>
    <mergeCell ref="C895:D895"/>
    <mergeCell ref="E895:F895"/>
    <mergeCell ref="G895:H895"/>
    <mergeCell ref="C878:D878"/>
    <mergeCell ref="B739:M739"/>
    <mergeCell ref="B741:H741"/>
    <mergeCell ref="C742:D742"/>
    <mergeCell ref="G382:H382"/>
    <mergeCell ref="C382:D382"/>
    <mergeCell ref="E382:F382"/>
    <mergeCell ref="G383:H383"/>
    <mergeCell ref="C416:D416"/>
    <mergeCell ref="E416:F416"/>
    <mergeCell ref="G416:H416"/>
    <mergeCell ref="F30:K32"/>
    <mergeCell ref="B13:K13"/>
    <mergeCell ref="B14:K14"/>
    <mergeCell ref="C381:D381"/>
    <mergeCell ref="E381:F381"/>
    <mergeCell ref="B380:H380"/>
    <mergeCell ref="G381:H381"/>
    <mergeCell ref="B847:B848"/>
    <mergeCell ref="B1273:H1273"/>
    <mergeCell ref="C1274:D1274"/>
    <mergeCell ref="E1274:F1274"/>
    <mergeCell ref="G1274:H1274"/>
    <mergeCell ref="I416:J416"/>
    <mergeCell ref="I513:J513"/>
    <mergeCell ref="G1143:H1143"/>
    <mergeCell ref="G1160:H1160"/>
    <mergeCell ref="I1160:J1160"/>
    <mergeCell ref="C1160:D1160"/>
    <mergeCell ref="E1160:F1160"/>
    <mergeCell ref="C1180:D1180"/>
    <mergeCell ref="E1180:F1180"/>
    <mergeCell ref="G1180:H1180"/>
    <mergeCell ref="C1206:D1206"/>
    <mergeCell ref="E1206:F1206"/>
    <mergeCell ref="G1206:H1206"/>
    <mergeCell ref="I1206:J1206"/>
    <mergeCell ref="E629:F629"/>
    <mergeCell ref="E745:F745"/>
    <mergeCell ref="G745:H745"/>
    <mergeCell ref="G760:H760"/>
    <mergeCell ref="C513:D513"/>
    <mergeCell ref="E742:F742"/>
    <mergeCell ref="C745:D745"/>
    <mergeCell ref="B753:L753"/>
    <mergeCell ref="G742:H742"/>
    <mergeCell ref="C648:D648"/>
    <mergeCell ref="E648:F648"/>
    <mergeCell ref="G648:H648"/>
    <mergeCell ref="I673:J673"/>
    <mergeCell ref="I674:J674"/>
    <mergeCell ref="C673:D673"/>
    <mergeCell ref="E744:F744"/>
    <mergeCell ref="G744:H744"/>
    <mergeCell ref="C743:D743"/>
    <mergeCell ref="I741:N741"/>
    <mergeCell ref="F714:H714"/>
    <mergeCell ref="C674:D674"/>
    <mergeCell ref="E674:F674"/>
    <mergeCell ref="G674:H674"/>
    <mergeCell ref="E673:F673"/>
    <mergeCell ref="G673:H673"/>
    <mergeCell ref="I760:J760"/>
    <mergeCell ref="B758:J758"/>
    <mergeCell ref="C759:D759"/>
    <mergeCell ref="E759:F759"/>
    <mergeCell ref="I759:J759"/>
    <mergeCell ref="C761:D761"/>
    <mergeCell ref="G761:H761"/>
    <mergeCell ref="E805:F805"/>
    <mergeCell ref="E782:F782"/>
    <mergeCell ref="G782:H782"/>
    <mergeCell ref="B804:J804"/>
    <mergeCell ref="G805:H805"/>
    <mergeCell ref="I805:J805"/>
    <mergeCell ref="G759:H759"/>
    <mergeCell ref="E780:F780"/>
    <mergeCell ref="I778:N778"/>
    <mergeCell ref="B776:M776"/>
    <mergeCell ref="I761:J761"/>
    <mergeCell ref="G780:H780"/>
    <mergeCell ref="C779:D779"/>
    <mergeCell ref="E779:F779"/>
    <mergeCell ref="I806:J806"/>
    <mergeCell ref="I807:J807"/>
    <mergeCell ref="G807:H807"/>
    <mergeCell ref="E807:F807"/>
    <mergeCell ref="C807:D807"/>
    <mergeCell ref="E806:F806"/>
    <mergeCell ref="C806:D806"/>
    <mergeCell ref="C782:D782"/>
    <mergeCell ref="I762:J762"/>
    <mergeCell ref="G781:H781"/>
    <mergeCell ref="C780:D780"/>
    <mergeCell ref="E781:F781"/>
    <mergeCell ref="I1028:J1028"/>
    <mergeCell ref="B1007:H1007"/>
    <mergeCell ref="G1207:H1207"/>
    <mergeCell ref="I1207:J1207"/>
    <mergeCell ref="C1204:D1204"/>
    <mergeCell ref="E1071:F1071"/>
    <mergeCell ref="C1048:D1048"/>
    <mergeCell ref="E1048:F1048"/>
    <mergeCell ref="G1048:H1048"/>
    <mergeCell ref="I1071:J1071"/>
    <mergeCell ref="B1070:J1070"/>
    <mergeCell ref="C1071:D1071"/>
    <mergeCell ref="B1019:L1019"/>
    <mergeCell ref="C1045:D1045"/>
    <mergeCell ref="E1045:F1045"/>
    <mergeCell ref="C1011:D1011"/>
    <mergeCell ref="B1044:H1044"/>
    <mergeCell ref="C1025:D1025"/>
    <mergeCell ref="E1025:F1025"/>
    <mergeCell ref="I1204:J1204"/>
    <mergeCell ref="E1158:F1158"/>
    <mergeCell ref="E1181:F1181"/>
    <mergeCell ref="G1181:H1181"/>
    <mergeCell ref="E1204:F1204"/>
    <mergeCell ref="G1204:H1204"/>
    <mergeCell ref="C1207:D1207"/>
    <mergeCell ref="E1207:F1207"/>
    <mergeCell ref="G1406:H1406"/>
    <mergeCell ref="E1310:F1310"/>
    <mergeCell ref="G1310:H1310"/>
    <mergeCell ref="C1336:D1336"/>
    <mergeCell ref="E1336:F1336"/>
    <mergeCell ref="G1336:H1336"/>
    <mergeCell ref="C1294:D1294"/>
    <mergeCell ref="E1294:F1294"/>
    <mergeCell ref="C1406:D1406"/>
    <mergeCell ref="B1403:M1403"/>
    <mergeCell ref="C1313:D1313"/>
    <mergeCell ref="I1336:J1336"/>
    <mergeCell ref="E1312:F1312"/>
    <mergeCell ref="G1312:H1312"/>
    <mergeCell ref="C1312:D1312"/>
    <mergeCell ref="I1338:J1338"/>
    <mergeCell ref="E1339:F1339"/>
    <mergeCell ref="E1406:F1406"/>
    <mergeCell ref="B1405:H1405"/>
    <mergeCell ref="E1313:F1313"/>
    <mergeCell ref="G1313:H1313"/>
    <mergeCell ref="B1203:J1203"/>
    <mergeCell ref="B1572:B1573"/>
    <mergeCell ref="C1471:D1471"/>
    <mergeCell ref="B1518:B1519"/>
    <mergeCell ref="C1518:D1518"/>
    <mergeCell ref="C1519:D1519"/>
    <mergeCell ref="B1509:D1509"/>
    <mergeCell ref="E1442:F1442"/>
    <mergeCell ref="G1442:H1442"/>
    <mergeCell ref="B1439:M1439"/>
    <mergeCell ref="C1426:D1426"/>
    <mergeCell ref="E1426:F1426"/>
    <mergeCell ref="G1426:H1426"/>
    <mergeCell ref="I1426:J1426"/>
    <mergeCell ref="E1445:F1445"/>
    <mergeCell ref="G1445:H1445"/>
    <mergeCell ref="B1467:J1467"/>
    <mergeCell ref="B1441:H1441"/>
    <mergeCell ref="C1442:D1442"/>
    <mergeCell ref="C1339:D1339"/>
    <mergeCell ref="F1378:H1378"/>
    <mergeCell ref="I1471:J1471"/>
    <mergeCell ref="B1309:H1309"/>
    <mergeCell ref="C1310:D1310"/>
    <mergeCell ref="C1311:D1311"/>
    <mergeCell ref="E1311:F1311"/>
    <mergeCell ref="G1311:H1311"/>
    <mergeCell ref="C1181:D1181"/>
    <mergeCell ref="B1246:B1247"/>
    <mergeCell ref="B581:B582"/>
    <mergeCell ref="B579:G579"/>
    <mergeCell ref="C511:D511"/>
    <mergeCell ref="C514:D514"/>
    <mergeCell ref="B580:J580"/>
    <mergeCell ref="B542:L542"/>
    <mergeCell ref="I514:J514"/>
    <mergeCell ref="G1141:H1141"/>
    <mergeCell ref="C1141:D1141"/>
    <mergeCell ref="B975:M975"/>
    <mergeCell ref="B977:M977"/>
    <mergeCell ref="B1042:M1042"/>
    <mergeCell ref="B1108:M1108"/>
    <mergeCell ref="B1110:M1110"/>
    <mergeCell ref="G1045:H1045"/>
    <mergeCell ref="B980:B981"/>
    <mergeCell ref="G1071:H1071"/>
    <mergeCell ref="E1141:F1141"/>
    <mergeCell ref="B1024:J1024"/>
    <mergeCell ref="G1277:H1277"/>
    <mergeCell ref="B1290:J1290"/>
    <mergeCell ref="C1291:D1291"/>
    <mergeCell ref="E1291:F1291"/>
    <mergeCell ref="G1291:H1291"/>
    <mergeCell ref="I1291:J1291"/>
    <mergeCell ref="E1293:F1293"/>
    <mergeCell ref="G1293:H1293"/>
    <mergeCell ref="E1292:F1292"/>
    <mergeCell ref="G1292:H1292"/>
    <mergeCell ref="I1292:J1292"/>
    <mergeCell ref="C609:D609"/>
    <mergeCell ref="E609:F609"/>
    <mergeCell ref="G609:H609"/>
    <mergeCell ref="B608:H608"/>
    <mergeCell ref="C384:D384"/>
    <mergeCell ref="E384:F384"/>
    <mergeCell ref="G384:H384"/>
    <mergeCell ref="C581:E581"/>
    <mergeCell ref="F581:H581"/>
    <mergeCell ref="B578:L578"/>
    <mergeCell ref="B396:L396"/>
    <mergeCell ref="B413:J413"/>
    <mergeCell ref="C415:D415"/>
    <mergeCell ref="E415:F415"/>
    <mergeCell ref="G415:H415"/>
    <mergeCell ref="I417:J417"/>
    <mergeCell ref="I512:J512"/>
    <mergeCell ref="E513:F513"/>
    <mergeCell ref="G513:H513"/>
    <mergeCell ref="C512:D512"/>
    <mergeCell ref="E512:F512"/>
    <mergeCell ref="G512:H512"/>
    <mergeCell ref="B436:L436"/>
    <mergeCell ref="E450:F450"/>
    <mergeCell ref="C1158:D1158"/>
    <mergeCell ref="B471:L471"/>
    <mergeCell ref="B479:L479"/>
    <mergeCell ref="B535:L535"/>
    <mergeCell ref="C414:D414"/>
    <mergeCell ref="E414:F414"/>
    <mergeCell ref="G414:H414"/>
    <mergeCell ref="I414:J414"/>
    <mergeCell ref="G511:H511"/>
    <mergeCell ref="I511:J511"/>
    <mergeCell ref="E514:F514"/>
    <mergeCell ref="G514:H514"/>
    <mergeCell ref="I415:J415"/>
    <mergeCell ref="B510:J510"/>
    <mergeCell ref="C450:D450"/>
    <mergeCell ref="C417:D417"/>
    <mergeCell ref="E417:F417"/>
    <mergeCell ref="B446:H446"/>
    <mergeCell ref="I446:N446"/>
    <mergeCell ref="C447:D447"/>
    <mergeCell ref="E447:F447"/>
    <mergeCell ref="G447:H447"/>
    <mergeCell ref="G417:H417"/>
    <mergeCell ref="B1113:B1114"/>
    <mergeCell ref="C1113:E1113"/>
    <mergeCell ref="G1158:H1158"/>
    <mergeCell ref="B1157:J1157"/>
    <mergeCell ref="I895:J895"/>
    <mergeCell ref="B842:M842"/>
    <mergeCell ref="C892:D892"/>
    <mergeCell ref="C649:D649"/>
    <mergeCell ref="E649:F649"/>
    <mergeCell ref="G649:H649"/>
    <mergeCell ref="B712:G712"/>
    <mergeCell ref="C675:D675"/>
    <mergeCell ref="E675:F675"/>
    <mergeCell ref="G675:H675"/>
    <mergeCell ref="B713:J713"/>
    <mergeCell ref="B714:B715"/>
    <mergeCell ref="C714:E714"/>
    <mergeCell ref="I675:J675"/>
    <mergeCell ref="B711:M711"/>
    <mergeCell ref="B671:J671"/>
    <mergeCell ref="C672:D672"/>
    <mergeCell ref="E672:F672"/>
    <mergeCell ref="G672:H672"/>
    <mergeCell ref="I672:J672"/>
    <mergeCell ref="C914:D914"/>
    <mergeCell ref="C1205:D1205"/>
    <mergeCell ref="E1205:F1205"/>
    <mergeCell ref="G1205:H1205"/>
    <mergeCell ref="I1205:J1205"/>
    <mergeCell ref="E1276:F1276"/>
    <mergeCell ref="G1276:H1276"/>
    <mergeCell ref="C1276:D1276"/>
    <mergeCell ref="C1275:D1275"/>
    <mergeCell ref="E1275:F1275"/>
    <mergeCell ref="G1275:H1275"/>
    <mergeCell ref="B1245:J1245"/>
    <mergeCell ref="C1246:E1246"/>
    <mergeCell ref="F1246:H1246"/>
    <mergeCell ref="B1516:B1517"/>
    <mergeCell ref="B1514:B1515"/>
    <mergeCell ref="C1572:D1572"/>
    <mergeCell ref="E1572:F1572"/>
    <mergeCell ref="B1844:C1845"/>
    <mergeCell ref="D1844:L1845"/>
    <mergeCell ref="B1600:B1601"/>
    <mergeCell ref="C1600:D1600"/>
    <mergeCell ref="E1600:F1600"/>
    <mergeCell ref="G1600:H1600"/>
    <mergeCell ref="I1600:J1600"/>
    <mergeCell ref="I1638:J1638"/>
    <mergeCell ref="G1638:H1638"/>
    <mergeCell ref="K1638:L1638"/>
    <mergeCell ref="B1704:B1705"/>
    <mergeCell ref="C1704:D1704"/>
    <mergeCell ref="E1704:F1704"/>
    <mergeCell ref="B1781:B1782"/>
    <mergeCell ref="C1517:D1517"/>
    <mergeCell ref="B1570:M1570"/>
    <mergeCell ref="B1739:B1740"/>
    <mergeCell ref="B1650:L1650"/>
    <mergeCell ref="E1638:F1638"/>
    <mergeCell ref="B1638:B1639"/>
    <mergeCell ref="D1865:M1866"/>
    <mergeCell ref="B1741:B1742"/>
    <mergeCell ref="B1861:C1862"/>
    <mergeCell ref="D1861:L1862"/>
    <mergeCell ref="B1834:L1834"/>
    <mergeCell ref="B1835:L1835"/>
    <mergeCell ref="B1840:C1841"/>
    <mergeCell ref="D1840:L1841"/>
    <mergeCell ref="B1842:C1843"/>
    <mergeCell ref="D1842:L1843"/>
    <mergeCell ref="B1743:B1744"/>
    <mergeCell ref="B1768:M1768"/>
    <mergeCell ref="B1797:M1797"/>
    <mergeCell ref="B1771:B1772"/>
    <mergeCell ref="B1773:B1774"/>
    <mergeCell ref="B1775:B1776"/>
    <mergeCell ref="B1777:B1778"/>
    <mergeCell ref="B1779:B1780"/>
    <mergeCell ref="B1863:C1864"/>
    <mergeCell ref="D1863:L1864"/>
    <mergeCell ref="B1865:C1866"/>
    <mergeCell ref="B1846:C1847"/>
    <mergeCell ref="D1846:L1847"/>
    <mergeCell ref="B1853:C1854"/>
    <mergeCell ref="D1853:L1854"/>
    <mergeCell ref="B1855:C1856"/>
    <mergeCell ref="B1857:C1858"/>
    <mergeCell ref="D1857:L1858"/>
    <mergeCell ref="B1859:C1860"/>
    <mergeCell ref="D1859:L1860"/>
    <mergeCell ref="G1704:H1704"/>
    <mergeCell ref="I1704:J1704"/>
    <mergeCell ref="D1855:M1856"/>
    <mergeCell ref="C1638:D1638"/>
    <mergeCell ref="B979:J979"/>
    <mergeCell ref="B248:M248"/>
    <mergeCell ref="B250:M250"/>
    <mergeCell ref="B352:M352"/>
    <mergeCell ref="B378:M378"/>
    <mergeCell ref="B444:M444"/>
    <mergeCell ref="B576:M576"/>
    <mergeCell ref="B606:M606"/>
    <mergeCell ref="B643:M643"/>
    <mergeCell ref="B709:M709"/>
    <mergeCell ref="C612:D612"/>
    <mergeCell ref="E612:F612"/>
    <mergeCell ref="G612:H612"/>
    <mergeCell ref="B620:L620"/>
    <mergeCell ref="B625:J625"/>
    <mergeCell ref="C626:D626"/>
    <mergeCell ref="E511:F511"/>
    <mergeCell ref="C1510:D1510"/>
    <mergeCell ref="B909:M909"/>
    <mergeCell ref="E915:F915"/>
    <mergeCell ref="C913:D913"/>
    <mergeCell ref="E913:F913"/>
    <mergeCell ref="G913:H913"/>
    <mergeCell ref="E914:F914"/>
    <mergeCell ref="G914:H914"/>
    <mergeCell ref="C939:D939"/>
    <mergeCell ref="B911:H911"/>
    <mergeCell ref="C912:D912"/>
    <mergeCell ref="E912:F912"/>
    <mergeCell ref="G912:H912"/>
    <mergeCell ref="B937:J937"/>
    <mergeCell ref="I938:J938"/>
    <mergeCell ref="C915:D915"/>
    <mergeCell ref="E938:F938"/>
    <mergeCell ref="G938:H938"/>
    <mergeCell ref="G915:H915"/>
    <mergeCell ref="C938:D938"/>
    <mergeCell ref="E939:F939"/>
    <mergeCell ref="B1505:M1505"/>
    <mergeCell ref="B1507:M1507"/>
    <mergeCell ref="B1175:M1175"/>
    <mergeCell ref="B1005:M1005"/>
    <mergeCell ref="B1138:M1138"/>
    <mergeCell ref="B1241:M1241"/>
    <mergeCell ref="B1243:M1243"/>
    <mergeCell ref="B1271:M1271"/>
    <mergeCell ref="B1307:M1307"/>
    <mergeCell ref="B1373:M1373"/>
    <mergeCell ref="B1375:M1375"/>
    <mergeCell ref="C1277:D1277"/>
    <mergeCell ref="E1277:F1277"/>
    <mergeCell ref="C1161:D1161"/>
    <mergeCell ref="E1161:F1161"/>
    <mergeCell ref="G1161:H1161"/>
    <mergeCell ref="I1161:J1161"/>
    <mergeCell ref="B1177:H1177"/>
    <mergeCell ref="C1178:D1178"/>
    <mergeCell ref="C1008:D1008"/>
    <mergeCell ref="E1008:F1008"/>
    <mergeCell ref="G1008:H1008"/>
    <mergeCell ref="E1471:F1471"/>
    <mergeCell ref="G1471:H1471"/>
    <mergeCell ref="B1598:M1598"/>
    <mergeCell ref="B1636:M1636"/>
    <mergeCell ref="B1702:M1702"/>
    <mergeCell ref="B1730:M1730"/>
    <mergeCell ref="B1735:B1736"/>
    <mergeCell ref="B1737:B1738"/>
    <mergeCell ref="B1733:B1734"/>
    <mergeCell ref="C1511:D1511"/>
    <mergeCell ref="C1512:D1512"/>
    <mergeCell ref="C1513:D1513"/>
    <mergeCell ref="C1514:D1514"/>
    <mergeCell ref="C1515:D1515"/>
    <mergeCell ref="C1516:D1516"/>
    <mergeCell ref="C1520:D1520"/>
    <mergeCell ref="C1521:D1521"/>
    <mergeCell ref="C1522:D1522"/>
    <mergeCell ref="C1523:D1523"/>
    <mergeCell ref="B1520:B1521"/>
    <mergeCell ref="B1522:B1523"/>
    <mergeCell ref="K1704:L1704"/>
    <mergeCell ref="G1572:H1572"/>
    <mergeCell ref="I1572:J1572"/>
    <mergeCell ref="B1510:B1511"/>
    <mergeCell ref="B1512:B1513"/>
    <mergeCell ref="G450:H450"/>
    <mergeCell ref="B404:L404"/>
    <mergeCell ref="B429:L429"/>
    <mergeCell ref="C448:D448"/>
    <mergeCell ref="E448:F448"/>
    <mergeCell ref="C449:D449"/>
    <mergeCell ref="E449:F449"/>
    <mergeCell ref="G449:H449"/>
    <mergeCell ref="G448:H448"/>
    <mergeCell ref="I626:J626"/>
    <mergeCell ref="E626:F626"/>
    <mergeCell ref="G626:H626"/>
    <mergeCell ref="C647:D647"/>
    <mergeCell ref="E647:F647"/>
    <mergeCell ref="G647:H647"/>
    <mergeCell ref="C610:D610"/>
    <mergeCell ref="E610:F610"/>
    <mergeCell ref="G610:H610"/>
    <mergeCell ref="C611:D611"/>
    <mergeCell ref="E611:F611"/>
    <mergeCell ref="G611:H611"/>
    <mergeCell ref="C627:D627"/>
    <mergeCell ref="E627:F627"/>
    <mergeCell ref="G627:H627"/>
    <mergeCell ref="I629:J629"/>
    <mergeCell ref="B645:H645"/>
    <mergeCell ref="I645:N645"/>
    <mergeCell ref="C646:D646"/>
    <mergeCell ref="E646:F646"/>
    <mergeCell ref="G646:H646"/>
    <mergeCell ref="C629:D629"/>
    <mergeCell ref="I627:J627"/>
    <mergeCell ref="C628:D628"/>
    <mergeCell ref="E628:F628"/>
    <mergeCell ref="G628:H628"/>
    <mergeCell ref="I628:J628"/>
    <mergeCell ref="F847:H847"/>
    <mergeCell ref="B874:H874"/>
    <mergeCell ref="C875:D875"/>
    <mergeCell ref="C805:D805"/>
    <mergeCell ref="G808:H808"/>
    <mergeCell ref="B844:M844"/>
    <mergeCell ref="B872:M872"/>
    <mergeCell ref="B846:J846"/>
    <mergeCell ref="E743:F743"/>
    <mergeCell ref="G743:H743"/>
    <mergeCell ref="C744:D744"/>
    <mergeCell ref="E875:F875"/>
    <mergeCell ref="G875:H875"/>
    <mergeCell ref="C847:E847"/>
    <mergeCell ref="B778:H778"/>
    <mergeCell ref="I808:J808"/>
    <mergeCell ref="C808:D808"/>
    <mergeCell ref="E808:F808"/>
    <mergeCell ref="C781:D781"/>
    <mergeCell ref="G806:H806"/>
    <mergeCell ref="E761:F761"/>
    <mergeCell ref="E877:F877"/>
    <mergeCell ref="G877:H877"/>
    <mergeCell ref="G876:H876"/>
    <mergeCell ref="C877:D877"/>
    <mergeCell ref="C893:D893"/>
    <mergeCell ref="E893:F893"/>
    <mergeCell ref="I894:J894"/>
    <mergeCell ref="C894:D894"/>
    <mergeCell ref="E894:F894"/>
    <mergeCell ref="G894:H894"/>
    <mergeCell ref="G893:H893"/>
    <mergeCell ref="I893:J893"/>
    <mergeCell ref="E892:F892"/>
    <mergeCell ref="G892:H892"/>
    <mergeCell ref="I892:J892"/>
    <mergeCell ref="C876:D876"/>
    <mergeCell ref="E876:F876"/>
    <mergeCell ref="E878:F878"/>
    <mergeCell ref="G878:H878"/>
    <mergeCell ref="B891:J891"/>
    <mergeCell ref="C940:D940"/>
    <mergeCell ref="G939:H939"/>
    <mergeCell ref="I939:J939"/>
    <mergeCell ref="I940:J940"/>
    <mergeCell ref="E940:F940"/>
    <mergeCell ref="G940:H940"/>
    <mergeCell ref="C1009:D1009"/>
    <mergeCell ref="E1009:F1009"/>
    <mergeCell ref="G1009:H1009"/>
    <mergeCell ref="C980:E980"/>
    <mergeCell ref="F980:H980"/>
    <mergeCell ref="C941:D941"/>
    <mergeCell ref="E941:F941"/>
    <mergeCell ref="I941:J941"/>
    <mergeCell ref="G941:H941"/>
    <mergeCell ref="C1010:D1010"/>
    <mergeCell ref="E1010:F1010"/>
    <mergeCell ref="G1010:H1010"/>
    <mergeCell ref="I1026:J1026"/>
    <mergeCell ref="C1027:D1027"/>
    <mergeCell ref="I1027:J1027"/>
    <mergeCell ref="E1027:F1027"/>
    <mergeCell ref="G1027:H1027"/>
    <mergeCell ref="C1026:D1026"/>
    <mergeCell ref="E1026:F1026"/>
    <mergeCell ref="G1026:H1026"/>
    <mergeCell ref="G1025:H1025"/>
    <mergeCell ref="I1025:J1025"/>
    <mergeCell ref="E1011:F1011"/>
    <mergeCell ref="G1011:H1011"/>
    <mergeCell ref="C1047:D1047"/>
    <mergeCell ref="E1047:F1047"/>
    <mergeCell ref="G1047:H1047"/>
    <mergeCell ref="C1046:D1046"/>
    <mergeCell ref="E1046:F1046"/>
    <mergeCell ref="G1046:H1046"/>
    <mergeCell ref="G1073:H1073"/>
    <mergeCell ref="C1072:D1072"/>
    <mergeCell ref="E1072:F1072"/>
    <mergeCell ref="G1072:H1072"/>
    <mergeCell ref="I1072:J1072"/>
    <mergeCell ref="C1073:D1073"/>
    <mergeCell ref="E1073:F1073"/>
    <mergeCell ref="I1073:J1073"/>
    <mergeCell ref="C1159:D1159"/>
    <mergeCell ref="E1159:F1159"/>
    <mergeCell ref="G1159:H1159"/>
    <mergeCell ref="I1159:J1159"/>
    <mergeCell ref="C1179:D1179"/>
    <mergeCell ref="E1179:F1179"/>
    <mergeCell ref="G1179:H1179"/>
    <mergeCell ref="E1178:F1178"/>
    <mergeCell ref="G1178:H1178"/>
    <mergeCell ref="C1144:D1144"/>
    <mergeCell ref="E1144:F1144"/>
    <mergeCell ref="G1144:H1144"/>
    <mergeCell ref="I1158:J1158"/>
    <mergeCell ref="C1074:D1074"/>
    <mergeCell ref="E1074:F1074"/>
    <mergeCell ref="G1074:H1074"/>
    <mergeCell ref="I1074:J1074"/>
    <mergeCell ref="F1113:H1113"/>
    <mergeCell ref="B1140:H1140"/>
    <mergeCell ref="B1112:J1112"/>
    <mergeCell ref="C1408:D1408"/>
    <mergeCell ref="E1408:F1408"/>
    <mergeCell ref="G1408:H1408"/>
    <mergeCell ref="C1407:D1407"/>
    <mergeCell ref="E1407:F1407"/>
    <mergeCell ref="G1407:H1407"/>
    <mergeCell ref="G1339:H1339"/>
    <mergeCell ref="I1339:J1339"/>
    <mergeCell ref="C1292:D1292"/>
    <mergeCell ref="I1293:J1293"/>
    <mergeCell ref="C1293:D1293"/>
    <mergeCell ref="B1377:J1377"/>
    <mergeCell ref="B1378:B1379"/>
    <mergeCell ref="C1378:E1378"/>
    <mergeCell ref="I1337:J1337"/>
    <mergeCell ref="C1338:D1338"/>
    <mergeCell ref="E1338:F1338"/>
    <mergeCell ref="G1338:H1338"/>
    <mergeCell ref="C1337:D1337"/>
    <mergeCell ref="E1337:F1337"/>
    <mergeCell ref="G1337:H1337"/>
    <mergeCell ref="B1335:J1335"/>
    <mergeCell ref="G1294:H1294"/>
    <mergeCell ref="I1294:J1294"/>
    <mergeCell ref="C1424:D1424"/>
    <mergeCell ref="E1424:F1424"/>
    <mergeCell ref="G1424:H1424"/>
    <mergeCell ref="C1409:D1409"/>
    <mergeCell ref="E1409:F1409"/>
    <mergeCell ref="G1409:H1409"/>
    <mergeCell ref="B1422:J1422"/>
    <mergeCell ref="C1423:D1423"/>
    <mergeCell ref="E1423:F1423"/>
    <mergeCell ref="G1423:H1423"/>
    <mergeCell ref="I1423:J1423"/>
    <mergeCell ref="I1424:J1424"/>
    <mergeCell ref="G1469:H1469"/>
    <mergeCell ref="I1469:J1469"/>
    <mergeCell ref="C1470:D1470"/>
    <mergeCell ref="E1470:F1470"/>
    <mergeCell ref="G1470:H1470"/>
    <mergeCell ref="I1470:J1470"/>
    <mergeCell ref="C1469:D1469"/>
    <mergeCell ref="E1469:F1469"/>
    <mergeCell ref="C1425:D1425"/>
    <mergeCell ref="E1425:F1425"/>
    <mergeCell ref="G1425:H1425"/>
    <mergeCell ref="I1425:J1425"/>
    <mergeCell ref="E1443:F1443"/>
    <mergeCell ref="C1444:D1444"/>
    <mergeCell ref="E1444:F1444"/>
    <mergeCell ref="G1444:H1444"/>
    <mergeCell ref="G1443:H1443"/>
    <mergeCell ref="C1443:D1443"/>
    <mergeCell ref="C1445:D1445"/>
    <mergeCell ref="C1468:D1468"/>
    <mergeCell ref="E1468:F1468"/>
    <mergeCell ref="G1468:H1468"/>
    <mergeCell ref="I1468:J1468"/>
  </mergeCells>
  <phoneticPr fontId="3" type="noConversion"/>
  <conditionalFormatting sqref="C433:L435 C417:J418 C400:L403 E384:H393 D385:D393 C384:C393 C405:L412 C480:L508 C509:K509 M509 C438:L442 C443:K443 M443 C544:L573">
    <cfRule type="cellIs" dxfId="102" priority="300" stopIfTrue="1" operator="lessThanOrEqual">
      <formula>0</formula>
    </cfRule>
    <cfRule type="cellIs" dxfId="101" priority="301" stopIfTrue="1" operator="greaterThanOrEqual">
      <formula>0</formula>
    </cfRule>
  </conditionalFormatting>
  <conditionalFormatting sqref="C540:L541 C515:J515 C475:L478 E450:H459 D451:D459 C450:C459">
    <cfRule type="cellIs" dxfId="100" priority="244" stopIfTrue="1" operator="lessThanOrEqual">
      <formula>0</formula>
    </cfRule>
    <cfRule type="cellIs" dxfId="99" priority="245" stopIfTrue="1" operator="greaterThanOrEqual">
      <formula>0</formula>
    </cfRule>
  </conditionalFormatting>
  <conditionalFormatting sqref="C1049:E1055 I1049:L1055">
    <cfRule type="cellIs" dxfId="98" priority="182" stopIfTrue="1" operator="lessThanOrEqual">
      <formula>0</formula>
    </cfRule>
    <cfRule type="cellIs" dxfId="97" priority="183" stopIfTrue="1" operator="greaterThanOrEqual">
      <formula>0</formula>
    </cfRule>
  </conditionalFormatting>
  <conditionalFormatting sqref="C1012:E1018 I1012:L1018">
    <cfRule type="cellIs" dxfId="96" priority="196" stopIfTrue="1" operator="lessThanOrEqual">
      <formula>0</formula>
    </cfRule>
    <cfRule type="cellIs" dxfId="95" priority="197" stopIfTrue="1" operator="greaterThanOrEqual">
      <formula>0</formula>
    </cfRule>
  </conditionalFormatting>
  <conditionalFormatting sqref="C1182:E1188 I1182:L1188">
    <cfRule type="cellIs" dxfId="94" priority="174" stopIfTrue="1" operator="lessThanOrEqual">
      <formula>0</formula>
    </cfRule>
    <cfRule type="cellIs" dxfId="93" priority="175" stopIfTrue="1" operator="greaterThanOrEqual">
      <formula>0</formula>
    </cfRule>
  </conditionalFormatting>
  <conditionalFormatting sqref="C879:E885 I879:L885">
    <cfRule type="cellIs" dxfId="92" priority="142" stopIfTrue="1" operator="lessThanOrEqual">
      <formula>0</formula>
    </cfRule>
    <cfRule type="cellIs" dxfId="91" priority="143" stopIfTrue="1" operator="greaterThanOrEqual">
      <formula>0</formula>
    </cfRule>
  </conditionalFormatting>
  <conditionalFormatting sqref="C612:C619 E612:E619 D613:D619 G612 I608:L619">
    <cfRule type="cellIs" dxfId="90" priority="160" stopIfTrue="1" operator="lessThanOrEqual">
      <formula>0</formula>
    </cfRule>
    <cfRule type="cellIs" dxfId="89" priority="161" stopIfTrue="1" operator="greaterThanOrEqual">
      <formula>0</formula>
    </cfRule>
  </conditionalFormatting>
  <conditionalFormatting sqref="C942:E946 I942:L946">
    <cfRule type="cellIs" dxfId="88" priority="130" stopIfTrue="1" operator="lessThanOrEqual">
      <formula>0</formula>
    </cfRule>
    <cfRule type="cellIs" dxfId="87" priority="131" stopIfTrue="1" operator="greaterThanOrEqual">
      <formula>0</formula>
    </cfRule>
  </conditionalFormatting>
  <conditionalFormatting sqref="C676:J676">
    <cfRule type="cellIs" dxfId="86" priority="122" stopIfTrue="1" operator="lessThanOrEqual">
      <formula>0</formula>
    </cfRule>
    <cfRule type="cellIs" dxfId="85" priority="123" stopIfTrue="1" operator="greaterThanOrEqual">
      <formula>0</formula>
    </cfRule>
  </conditionalFormatting>
  <conditionalFormatting sqref="C629:J630">
    <cfRule type="cellIs" dxfId="84" priority="120" stopIfTrue="1" operator="lessThanOrEqual">
      <formula>0</formula>
    </cfRule>
    <cfRule type="cellIs" dxfId="83" priority="121" stopIfTrue="1" operator="greaterThanOrEqual">
      <formula>0</formula>
    </cfRule>
  </conditionalFormatting>
  <conditionalFormatting sqref="C650:H658">
    <cfRule type="cellIs" dxfId="82" priority="116" stopIfTrue="1" operator="lessThanOrEqual">
      <formula>0</formula>
    </cfRule>
    <cfRule type="cellIs" dxfId="81" priority="117" stopIfTrue="1" operator="greaterThanOrEqual">
      <formula>0</formula>
    </cfRule>
  </conditionalFormatting>
  <conditionalFormatting sqref="C916:E922 I916:L922">
    <cfRule type="cellIs" dxfId="80" priority="136" stopIfTrue="1" operator="lessThanOrEqual">
      <formula>0</formula>
    </cfRule>
    <cfRule type="cellIs" dxfId="79" priority="137" stopIfTrue="1" operator="greaterThanOrEqual">
      <formula>0</formula>
    </cfRule>
  </conditionalFormatting>
  <conditionalFormatting sqref="C746:E752 I746:L752">
    <cfRule type="cellIs" dxfId="78" priority="114" stopIfTrue="1" operator="lessThanOrEqual">
      <formula>0</formula>
    </cfRule>
    <cfRule type="cellIs" dxfId="77" priority="115" stopIfTrue="1" operator="greaterThanOrEqual">
      <formula>0</formula>
    </cfRule>
  </conditionalFormatting>
  <conditionalFormatting sqref="C809:J809">
    <cfRule type="cellIs" dxfId="76" priority="108" stopIfTrue="1" operator="lessThanOrEqual">
      <formula>0</formula>
    </cfRule>
    <cfRule type="cellIs" dxfId="75" priority="109" stopIfTrue="1" operator="greaterThanOrEqual">
      <formula>0</formula>
    </cfRule>
  </conditionalFormatting>
  <conditionalFormatting sqref="C763:J763">
    <cfRule type="cellIs" dxfId="74" priority="106" stopIfTrue="1" operator="lessThanOrEqual">
      <formula>0</formula>
    </cfRule>
    <cfRule type="cellIs" dxfId="73" priority="107" stopIfTrue="1" operator="greaterThanOrEqual">
      <formula>0</formula>
    </cfRule>
  </conditionalFormatting>
  <conditionalFormatting sqref="C783:H791">
    <cfRule type="cellIs" dxfId="72" priority="102" stopIfTrue="1" operator="lessThanOrEqual">
      <formula>0</formula>
    </cfRule>
    <cfRule type="cellIs" dxfId="71" priority="103" stopIfTrue="1" operator="greaterThanOrEqual">
      <formula>0</formula>
    </cfRule>
  </conditionalFormatting>
  <conditionalFormatting sqref="C514:J514">
    <cfRule type="cellIs" dxfId="70" priority="86" stopIfTrue="1" operator="lessThanOrEqual">
      <formula>0</formula>
    </cfRule>
    <cfRule type="cellIs" dxfId="69" priority="87" stopIfTrue="1" operator="greaterThanOrEqual">
      <formula>0</formula>
    </cfRule>
  </conditionalFormatting>
  <conditionalFormatting sqref="C539:L539">
    <cfRule type="cellIs" dxfId="68" priority="84" stopIfTrue="1" operator="lessThanOrEqual">
      <formula>0</formula>
    </cfRule>
    <cfRule type="cellIs" dxfId="67" priority="85" stopIfTrue="1" operator="greaterThanOrEqual">
      <formula>0</formula>
    </cfRule>
  </conditionalFormatting>
  <conditionalFormatting sqref="E649:H649 C649">
    <cfRule type="cellIs" dxfId="66" priority="78" stopIfTrue="1" operator="lessThanOrEqual">
      <formula>0</formula>
    </cfRule>
    <cfRule type="cellIs" dxfId="65" priority="79" stopIfTrue="1" operator="greaterThanOrEqual">
      <formula>0</formula>
    </cfRule>
  </conditionalFormatting>
  <conditionalFormatting sqref="E745:H745 C745">
    <cfRule type="cellIs" dxfId="64" priority="76" stopIfTrue="1" operator="lessThanOrEqual">
      <formula>0</formula>
    </cfRule>
    <cfRule type="cellIs" dxfId="63" priority="77" stopIfTrue="1" operator="greaterThanOrEqual">
      <formula>0</formula>
    </cfRule>
  </conditionalFormatting>
  <conditionalFormatting sqref="C878 E878 G878 I874:L878">
    <cfRule type="cellIs" dxfId="62" priority="74" stopIfTrue="1" operator="lessThanOrEqual">
      <formula>0</formula>
    </cfRule>
    <cfRule type="cellIs" dxfId="61" priority="75" stopIfTrue="1" operator="greaterThanOrEqual">
      <formula>0</formula>
    </cfRule>
  </conditionalFormatting>
  <conditionalFormatting sqref="C915 E915 G915 I911:L915">
    <cfRule type="cellIs" dxfId="60" priority="72" stopIfTrue="1" operator="lessThanOrEqual">
      <formula>0</formula>
    </cfRule>
    <cfRule type="cellIs" dxfId="59" priority="73" stopIfTrue="1" operator="greaterThanOrEqual">
      <formula>0</formula>
    </cfRule>
  </conditionalFormatting>
  <conditionalFormatting sqref="C1011 E1011 G1011 I1007:L1011">
    <cfRule type="cellIs" dxfId="58" priority="70" stopIfTrue="1" operator="lessThanOrEqual">
      <formula>0</formula>
    </cfRule>
    <cfRule type="cellIs" dxfId="57" priority="71" stopIfTrue="1" operator="greaterThanOrEqual">
      <formula>0</formula>
    </cfRule>
  </conditionalFormatting>
  <conditionalFormatting sqref="C1048 E1048 G1048 I1044:L1048">
    <cfRule type="cellIs" dxfId="56" priority="68" stopIfTrue="1" operator="lessThanOrEqual">
      <formula>0</formula>
    </cfRule>
    <cfRule type="cellIs" dxfId="55" priority="69" stopIfTrue="1" operator="greaterThanOrEqual">
      <formula>0</formula>
    </cfRule>
  </conditionalFormatting>
  <conditionalFormatting sqref="C1144 E1144 G1144 I1140:L1144">
    <cfRule type="cellIs" dxfId="54" priority="66" stopIfTrue="1" operator="lessThanOrEqual">
      <formula>0</formula>
    </cfRule>
    <cfRule type="cellIs" dxfId="53" priority="67" stopIfTrue="1" operator="greaterThanOrEqual">
      <formula>0</formula>
    </cfRule>
  </conditionalFormatting>
  <conditionalFormatting sqref="C1181 E1181 G1181 I1177:L1181">
    <cfRule type="cellIs" dxfId="52" priority="64" stopIfTrue="1" operator="lessThanOrEqual">
      <formula>0</formula>
    </cfRule>
    <cfRule type="cellIs" dxfId="51" priority="65" stopIfTrue="1" operator="greaterThanOrEqual">
      <formula>0</formula>
    </cfRule>
  </conditionalFormatting>
  <conditionalFormatting sqref="C1277 E1277 G1277 I1273:L1277">
    <cfRule type="cellIs" dxfId="50" priority="62" stopIfTrue="1" operator="lessThanOrEqual">
      <formula>0</formula>
    </cfRule>
    <cfRule type="cellIs" dxfId="49" priority="63" stopIfTrue="1" operator="greaterThanOrEqual">
      <formula>0</formula>
    </cfRule>
  </conditionalFormatting>
  <conditionalFormatting sqref="C1409 E1409 G1409 I1405:L1409">
    <cfRule type="cellIs" dxfId="48" priority="60" stopIfTrue="1" operator="lessThanOrEqual">
      <formula>0</formula>
    </cfRule>
    <cfRule type="cellIs" dxfId="47" priority="61" stopIfTrue="1" operator="greaterThanOrEqual">
      <formula>0</formula>
    </cfRule>
  </conditionalFormatting>
  <conditionalFormatting sqref="C675:J675">
    <cfRule type="cellIs" dxfId="46" priority="58" stopIfTrue="1" operator="lessThanOrEqual">
      <formula>0</formula>
    </cfRule>
    <cfRule type="cellIs" dxfId="45" priority="59" stopIfTrue="1" operator="greaterThanOrEqual">
      <formula>0</formula>
    </cfRule>
  </conditionalFormatting>
  <conditionalFormatting sqref="C762:J762">
    <cfRule type="cellIs" dxfId="44" priority="56" stopIfTrue="1" operator="lessThanOrEqual">
      <formula>0</formula>
    </cfRule>
    <cfRule type="cellIs" dxfId="43" priority="57" stopIfTrue="1" operator="greaterThanOrEqual">
      <formula>0</formula>
    </cfRule>
  </conditionalFormatting>
  <conditionalFormatting sqref="C808:J808">
    <cfRule type="cellIs" dxfId="42" priority="54" stopIfTrue="1" operator="lessThanOrEqual">
      <formula>0</formula>
    </cfRule>
    <cfRule type="cellIs" dxfId="41" priority="55" stopIfTrue="1" operator="greaterThanOrEqual">
      <formula>0</formula>
    </cfRule>
  </conditionalFormatting>
  <conditionalFormatting sqref="C895:J895">
    <cfRule type="cellIs" dxfId="40" priority="52" stopIfTrue="1" operator="lessThanOrEqual">
      <formula>0</formula>
    </cfRule>
    <cfRule type="cellIs" dxfId="39" priority="53" stopIfTrue="1" operator="greaterThanOrEqual">
      <formula>0</formula>
    </cfRule>
  </conditionalFormatting>
  <conditionalFormatting sqref="C941:J941">
    <cfRule type="cellIs" dxfId="38" priority="50" stopIfTrue="1" operator="lessThanOrEqual">
      <formula>0</formula>
    </cfRule>
    <cfRule type="cellIs" dxfId="37" priority="51" stopIfTrue="1" operator="greaterThanOrEqual">
      <formula>0</formula>
    </cfRule>
  </conditionalFormatting>
  <conditionalFormatting sqref="C1028:J1028">
    <cfRule type="cellIs" dxfId="36" priority="48" stopIfTrue="1" operator="lessThanOrEqual">
      <formula>0</formula>
    </cfRule>
    <cfRule type="cellIs" dxfId="35" priority="49" stopIfTrue="1" operator="greaterThanOrEqual">
      <formula>0</formula>
    </cfRule>
  </conditionalFormatting>
  <conditionalFormatting sqref="C1074:J1074">
    <cfRule type="cellIs" dxfId="34" priority="46" stopIfTrue="1" operator="lessThanOrEqual">
      <formula>0</formula>
    </cfRule>
    <cfRule type="cellIs" dxfId="33" priority="47" stopIfTrue="1" operator="greaterThanOrEqual">
      <formula>0</formula>
    </cfRule>
  </conditionalFormatting>
  <conditionalFormatting sqref="C1161:J1161">
    <cfRule type="cellIs" dxfId="32" priority="44" stopIfTrue="1" operator="lessThanOrEqual">
      <formula>0</formula>
    </cfRule>
    <cfRule type="cellIs" dxfId="31" priority="45" stopIfTrue="1" operator="greaterThanOrEqual">
      <formula>0</formula>
    </cfRule>
  </conditionalFormatting>
  <conditionalFormatting sqref="C1207:J1207">
    <cfRule type="cellIs" dxfId="30" priority="42" stopIfTrue="1" operator="lessThanOrEqual">
      <formula>0</formula>
    </cfRule>
    <cfRule type="cellIs" dxfId="29" priority="43" stopIfTrue="1" operator="greaterThanOrEqual">
      <formula>0</formula>
    </cfRule>
  </conditionalFormatting>
  <conditionalFormatting sqref="C1294:J1294">
    <cfRule type="cellIs" dxfId="28" priority="40" stopIfTrue="1" operator="lessThanOrEqual">
      <formula>0</formula>
    </cfRule>
    <cfRule type="cellIs" dxfId="27" priority="41" stopIfTrue="1" operator="greaterThanOrEqual">
      <formula>0</formula>
    </cfRule>
  </conditionalFormatting>
  <conditionalFormatting sqref="C1426:J1426">
    <cfRule type="cellIs" dxfId="26" priority="38" stopIfTrue="1" operator="lessThanOrEqual">
      <formula>0</formula>
    </cfRule>
    <cfRule type="cellIs" dxfId="25" priority="39" stopIfTrue="1" operator="greaterThanOrEqual">
      <formula>0</formula>
    </cfRule>
  </conditionalFormatting>
  <conditionalFormatting sqref="E782:H782 C782">
    <cfRule type="cellIs" dxfId="24" priority="36" stopIfTrue="1" operator="lessThanOrEqual">
      <formula>0</formula>
    </cfRule>
    <cfRule type="cellIs" dxfId="23" priority="37" stopIfTrue="1" operator="greaterThanOrEqual">
      <formula>0</formula>
    </cfRule>
  </conditionalFormatting>
  <conditionalFormatting sqref="B947:L950">
    <cfRule type="cellIs" dxfId="22" priority="34" stopIfTrue="1" operator="lessThanOrEqual">
      <formula>0</formula>
    </cfRule>
    <cfRule type="cellIs" dxfId="21" priority="35" stopIfTrue="1" operator="greaterThanOrEqual">
      <formula>0</formula>
    </cfRule>
  </conditionalFormatting>
  <conditionalFormatting sqref="C1340:J1340">
    <cfRule type="cellIs" dxfId="20" priority="32" stopIfTrue="1" operator="lessThanOrEqual">
      <formula>0</formula>
    </cfRule>
    <cfRule type="cellIs" dxfId="19" priority="33" stopIfTrue="1" operator="greaterThanOrEqual">
      <formula>0</formula>
    </cfRule>
  </conditionalFormatting>
  <conditionalFormatting sqref="C1314:H1322">
    <cfRule type="cellIs" dxfId="18" priority="30" stopIfTrue="1" operator="lessThanOrEqual">
      <formula>0</formula>
    </cfRule>
    <cfRule type="cellIs" dxfId="17" priority="31" stopIfTrue="1" operator="greaterThanOrEqual">
      <formula>0</formula>
    </cfRule>
  </conditionalFormatting>
  <conditionalFormatting sqref="C1339:J1339">
    <cfRule type="cellIs" dxfId="16" priority="28" stopIfTrue="1" operator="lessThanOrEqual">
      <formula>0</formula>
    </cfRule>
    <cfRule type="cellIs" dxfId="15" priority="29" stopIfTrue="1" operator="greaterThanOrEqual">
      <formula>0</formula>
    </cfRule>
  </conditionalFormatting>
  <conditionalFormatting sqref="E1313:H1313 C1313">
    <cfRule type="cellIs" dxfId="14" priority="26" stopIfTrue="1" operator="lessThanOrEqual">
      <formula>0</formula>
    </cfRule>
    <cfRule type="cellIs" dxfId="13" priority="27" stopIfTrue="1" operator="greaterThanOrEqual">
      <formula>0</formula>
    </cfRule>
  </conditionalFormatting>
  <conditionalFormatting sqref="C1472:J1472">
    <cfRule type="cellIs" dxfId="12" priority="24" stopIfTrue="1" operator="lessThanOrEqual">
      <formula>0</formula>
    </cfRule>
    <cfRule type="cellIs" dxfId="11" priority="25" stopIfTrue="1" operator="greaterThanOrEqual">
      <formula>0</formula>
    </cfRule>
  </conditionalFormatting>
  <conditionalFormatting sqref="C1446:H1454">
    <cfRule type="cellIs" dxfId="10" priority="22" stopIfTrue="1" operator="lessThanOrEqual">
      <formula>0</formula>
    </cfRule>
    <cfRule type="cellIs" dxfId="9" priority="23" stopIfTrue="1" operator="greaterThanOrEqual">
      <formula>0</formula>
    </cfRule>
  </conditionalFormatting>
  <conditionalFormatting sqref="C1471:J1471">
    <cfRule type="cellIs" dxfId="8" priority="20" stopIfTrue="1" operator="lessThanOrEqual">
      <formula>0</formula>
    </cfRule>
    <cfRule type="cellIs" dxfId="7" priority="21" stopIfTrue="1" operator="greaterThanOrEqual">
      <formula>0</formula>
    </cfRule>
  </conditionalFormatting>
  <conditionalFormatting sqref="E1445:H1445 C1445">
    <cfRule type="cellIs" dxfId="6" priority="18" stopIfTrue="1" operator="lessThanOrEqual">
      <formula>0</formula>
    </cfRule>
    <cfRule type="cellIs" dxfId="5" priority="19" stopIfTrue="1" operator="greaterThanOrEqual">
      <formula>0</formula>
    </cfRule>
  </conditionalFormatting>
  <conditionalFormatting sqref="N1512:N1513 K1513:L1513">
    <cfRule type="cellIs" dxfId="4" priority="16" stopIfTrue="1" operator="lessThanOrEqual">
      <formula>0</formula>
    </cfRule>
    <cfRule type="cellIs" dxfId="3" priority="17" stopIfTrue="1" operator="greaterThanOrEqual">
      <formula>0</formula>
    </cfRule>
  </conditionalFormatting>
  <conditionalFormatting sqref="G1510:G1523">
    <cfRule type="cellIs" dxfId="2" priority="1" operator="greaterThanOrEqual">
      <formula>0</formula>
    </cfRule>
  </conditionalFormatting>
  <conditionalFormatting sqref="G1510:G1523">
    <cfRule type="cellIs" dxfId="1" priority="2" stopIfTrue="1" operator="lessThanOrEqual">
      <formula>0</formula>
    </cfRule>
    <cfRule type="cellIs" dxfId="0" priority="3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0" orientation="portrait" r:id="rId1"/>
  <headerFooter alignWithMargins="0"/>
  <rowBreaks count="27" manualBreakCount="27">
    <brk id="119" max="16383" man="1"/>
    <brk id="247" max="16383" man="1"/>
    <brk id="311" max="16383" man="1"/>
    <brk id="377" max="16383" man="1"/>
    <brk id="443" max="16383" man="1"/>
    <brk id="509" max="16383" man="1"/>
    <brk id="575" max="16383" man="1"/>
    <brk id="642" max="16383" man="1"/>
    <brk id="708" max="16383" man="1"/>
    <brk id="775" max="16383" man="1"/>
    <brk id="841" max="16383" man="1"/>
    <brk id="908" max="16383" man="1"/>
    <brk id="974" max="16383" man="1"/>
    <brk id="1041" max="16383" man="1"/>
    <brk id="1107" max="16383" man="1"/>
    <brk id="1174" max="16383" man="1"/>
    <brk id="1240" max="16383" man="1"/>
    <brk id="1306" max="16383" man="1"/>
    <brk id="1372" max="16383" man="1"/>
    <brk id="1438" max="16383" man="1"/>
    <brk id="1504" max="16383" man="1"/>
    <brk id="1569" max="16383" man="1"/>
    <brk id="1635" max="16383" man="1"/>
    <brk id="1701" max="16383" man="1"/>
    <brk id="1767" max="16383" man="1"/>
    <brk id="1833" max="16383" man="1"/>
    <brk id="19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2021</vt:lpstr>
      <vt:lpstr>'ABRIL 2021'!Área_de_impresión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Florencio Fernandez Buena</cp:lastModifiedBy>
  <cp:lastPrinted>2021-05-24T05:53:12Z</cp:lastPrinted>
  <dcterms:created xsi:type="dcterms:W3CDTF">2011-10-19T11:12:35Z</dcterms:created>
  <dcterms:modified xsi:type="dcterms:W3CDTF">2021-05-24T05:56:47Z</dcterms:modified>
</cp:coreProperties>
</file>