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2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3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4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8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9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0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1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2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3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4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75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76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77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78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79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80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81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charts/chart82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83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charts/chart84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85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charts/chart86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charts/chart87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charts/chart88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charts/chart89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charts/chart90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charts/chart91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charts/chart92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charts/chart93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charts/chart94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1\BOLETINES\5.- MAYO\"/>
    </mc:Choice>
  </mc:AlternateContent>
  <bookViews>
    <workbookView xWindow="0" yWindow="0" windowWidth="28365" windowHeight="12060"/>
  </bookViews>
  <sheets>
    <sheet name="MAYO 2021" sheetId="4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'MAYO 2021'!#REF!</definedName>
    <definedName name="_xlnm.Print_Area" localSheetId="0">'MAYO 2021'!$A$1:$M$1992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732" i="4" l="1"/>
  <c r="M1733" i="4"/>
  <c r="M1734" i="4"/>
  <c r="M1735" i="4"/>
  <c r="M1736" i="4"/>
  <c r="M1737" i="4"/>
  <c r="M1738" i="4"/>
  <c r="M1739" i="4"/>
  <c r="M1740" i="4"/>
  <c r="E1522" i="4" l="1"/>
  <c r="E1521" i="4"/>
  <c r="C914" i="4" l="1"/>
  <c r="E914" i="4"/>
  <c r="L1705" i="4" l="1"/>
  <c r="K1705" i="4"/>
  <c r="K1639" i="4"/>
  <c r="L1639" i="4"/>
  <c r="J1603" i="4"/>
  <c r="J1604" i="4"/>
  <c r="J1605" i="4"/>
  <c r="J1606" i="4"/>
  <c r="J1607" i="4"/>
  <c r="J1608" i="4"/>
  <c r="J1609" i="4"/>
  <c r="J1602" i="4"/>
  <c r="J1601" i="4"/>
  <c r="J1575" i="4"/>
  <c r="J1576" i="4"/>
  <c r="J1577" i="4"/>
  <c r="J1578" i="4"/>
  <c r="J1579" i="4"/>
  <c r="J1580" i="4"/>
  <c r="J1581" i="4"/>
  <c r="J1574" i="4"/>
  <c r="J1573" i="4"/>
  <c r="I1573" i="4"/>
  <c r="L1781" i="4" l="1"/>
  <c r="K1781" i="4"/>
  <c r="J1781" i="4"/>
  <c r="I1781" i="4"/>
  <c r="H1781" i="4"/>
  <c r="G1781" i="4"/>
  <c r="F1781" i="4"/>
  <c r="E1781" i="4"/>
  <c r="D1781" i="4"/>
  <c r="L1780" i="4"/>
  <c r="K1780" i="4"/>
  <c r="J1780" i="4"/>
  <c r="I1780" i="4"/>
  <c r="H1780" i="4"/>
  <c r="G1780" i="4"/>
  <c r="F1780" i="4"/>
  <c r="E1780" i="4"/>
  <c r="D1780" i="4"/>
  <c r="M1779" i="4"/>
  <c r="M1778" i="4"/>
  <c r="M1777" i="4"/>
  <c r="M1776" i="4"/>
  <c r="M1775" i="4"/>
  <c r="M1774" i="4"/>
  <c r="M1773" i="4"/>
  <c r="M1772" i="4"/>
  <c r="M1771" i="4"/>
  <c r="M1770" i="4"/>
  <c r="E1742" i="4"/>
  <c r="F1742" i="4"/>
  <c r="G1742" i="4"/>
  <c r="H1742" i="4"/>
  <c r="I1742" i="4"/>
  <c r="J1742" i="4"/>
  <c r="K1742" i="4"/>
  <c r="L1742" i="4"/>
  <c r="E1743" i="4"/>
  <c r="F1743" i="4"/>
  <c r="G1743" i="4"/>
  <c r="H1743" i="4"/>
  <c r="I1743" i="4"/>
  <c r="J1743" i="4"/>
  <c r="K1743" i="4"/>
  <c r="L1743" i="4"/>
  <c r="D1743" i="4"/>
  <c r="D1742" i="4"/>
  <c r="M1741" i="4"/>
  <c r="M1780" i="4" l="1"/>
  <c r="F1519" i="4" s="1"/>
  <c r="G1519" i="4" s="1"/>
  <c r="M1781" i="4"/>
  <c r="F1520" i="4" s="1"/>
  <c r="G1520" i="4" s="1"/>
  <c r="M1742" i="4"/>
  <c r="F1517" i="4" s="1"/>
  <c r="M1743" i="4"/>
  <c r="J1714" i="4"/>
  <c r="I1714" i="4"/>
  <c r="H1714" i="4"/>
  <c r="G1714" i="4"/>
  <c r="F1714" i="4"/>
  <c r="E1714" i="4"/>
  <c r="D1714" i="4"/>
  <c r="C1714" i="4"/>
  <c r="L1713" i="4"/>
  <c r="K1713" i="4"/>
  <c r="L1712" i="4"/>
  <c r="K1712" i="4"/>
  <c r="L1711" i="4"/>
  <c r="K1711" i="4"/>
  <c r="L1710" i="4"/>
  <c r="K1710" i="4"/>
  <c r="L1709" i="4"/>
  <c r="K1709" i="4"/>
  <c r="L1708" i="4"/>
  <c r="K1708" i="4"/>
  <c r="L1707" i="4"/>
  <c r="K1707" i="4"/>
  <c r="L1706" i="4"/>
  <c r="K1706" i="4"/>
  <c r="H1610" i="4"/>
  <c r="G1610" i="4"/>
  <c r="F1610" i="4"/>
  <c r="E1610" i="4"/>
  <c r="D1610" i="4"/>
  <c r="C1610" i="4"/>
  <c r="I1609" i="4"/>
  <c r="I1608" i="4"/>
  <c r="I1607" i="4"/>
  <c r="I1606" i="4"/>
  <c r="I1605" i="4"/>
  <c r="I1604" i="4"/>
  <c r="I1603" i="4"/>
  <c r="I1602" i="4"/>
  <c r="I1601" i="4"/>
  <c r="K1714" i="4" l="1"/>
  <c r="F1515" i="4" s="1"/>
  <c r="G1515" i="4" s="1"/>
  <c r="L1714" i="4"/>
  <c r="F1516" i="4" s="1"/>
  <c r="G1516" i="4" s="1"/>
  <c r="F1518" i="4"/>
  <c r="G1518" i="4" s="1"/>
  <c r="G1517" i="4"/>
  <c r="J1610" i="4"/>
  <c r="F1512" i="4" s="1"/>
  <c r="G1512" i="4" s="1"/>
  <c r="I1610" i="4"/>
  <c r="F1511" i="4" l="1"/>
  <c r="G1511" i="4" s="1"/>
  <c r="I1470" i="4"/>
  <c r="E1470" i="4"/>
  <c r="C1470" i="4"/>
  <c r="E1444" i="4"/>
  <c r="C1444" i="4"/>
  <c r="I1338" i="4"/>
  <c r="E1338" i="4"/>
  <c r="C1338" i="4"/>
  <c r="E1312" i="4"/>
  <c r="C1312" i="4"/>
  <c r="G1312" i="4"/>
  <c r="G1470" i="4" l="1"/>
  <c r="G1444" i="4"/>
  <c r="G1338" i="4"/>
  <c r="D1582" i="4"/>
  <c r="I1292" i="4" l="1"/>
  <c r="I1425" i="4"/>
  <c r="E1010" i="4" l="1"/>
  <c r="C674" i="4" l="1"/>
  <c r="I940" i="4" l="1"/>
  <c r="E940" i="4"/>
  <c r="C940" i="4"/>
  <c r="I807" i="4"/>
  <c r="E807" i="4"/>
  <c r="C807" i="4"/>
  <c r="E781" i="4"/>
  <c r="C781" i="4"/>
  <c r="I761" i="4"/>
  <c r="E761" i="4"/>
  <c r="C761" i="4"/>
  <c r="E744" i="4"/>
  <c r="C744" i="4"/>
  <c r="G940" i="4" l="1"/>
  <c r="G744" i="4"/>
  <c r="G761" i="4"/>
  <c r="G781" i="4"/>
  <c r="G807" i="4"/>
  <c r="E648" i="4"/>
  <c r="C648" i="4"/>
  <c r="I628" i="4"/>
  <c r="E628" i="4"/>
  <c r="C628" i="4"/>
  <c r="I674" i="4"/>
  <c r="E674" i="4"/>
  <c r="I894" i="4"/>
  <c r="E894" i="4"/>
  <c r="C894" i="4"/>
  <c r="E877" i="4"/>
  <c r="C877" i="4"/>
  <c r="E611" i="4"/>
  <c r="C611" i="4"/>
  <c r="G877" i="4" l="1"/>
  <c r="G894" i="4"/>
  <c r="G914" i="4"/>
  <c r="G674" i="4"/>
  <c r="G628" i="4"/>
  <c r="G648" i="4"/>
  <c r="G611" i="4"/>
  <c r="I1205" i="4" l="1"/>
  <c r="E1205" i="4"/>
  <c r="C1205" i="4"/>
  <c r="E1179" i="4"/>
  <c r="C1179" i="4"/>
  <c r="I1073" i="4"/>
  <c r="E1073" i="4"/>
  <c r="C1073" i="4"/>
  <c r="E1047" i="4"/>
  <c r="C1047" i="4"/>
  <c r="I1027" i="4"/>
  <c r="E1027" i="4"/>
  <c r="C1027" i="4"/>
  <c r="C1010" i="4"/>
  <c r="G1179" i="4" l="1"/>
  <c r="G1205" i="4"/>
  <c r="G1047" i="4"/>
  <c r="G1073" i="4"/>
  <c r="G1027" i="4"/>
  <c r="G1010" i="4"/>
  <c r="K539" i="4" l="1"/>
  <c r="J539" i="4"/>
  <c r="I539" i="4"/>
  <c r="H539" i="4"/>
  <c r="G539" i="4"/>
  <c r="F539" i="4"/>
  <c r="E539" i="4"/>
  <c r="D539" i="4"/>
  <c r="C539" i="4"/>
  <c r="I513" i="4"/>
  <c r="E513" i="4"/>
  <c r="C513" i="4"/>
  <c r="K474" i="4"/>
  <c r="J474" i="4"/>
  <c r="I474" i="4"/>
  <c r="H474" i="4"/>
  <c r="G474" i="4"/>
  <c r="F474" i="4"/>
  <c r="E474" i="4"/>
  <c r="D474" i="4"/>
  <c r="C474" i="4"/>
  <c r="E449" i="4"/>
  <c r="C449" i="4"/>
  <c r="L474" i="4" l="1"/>
  <c r="G513" i="4"/>
  <c r="L539" i="4"/>
  <c r="G449" i="4"/>
  <c r="E1425" i="4" l="1"/>
  <c r="E1408" i="4"/>
  <c r="E1292" i="4"/>
  <c r="E1275" i="4"/>
  <c r="C1425" i="4" l="1"/>
  <c r="G1425" i="4"/>
  <c r="C1292" i="4"/>
  <c r="G1292" i="4"/>
  <c r="G1275" i="4"/>
  <c r="C1275" i="4"/>
  <c r="C1408" i="4" l="1"/>
  <c r="G1408" i="4"/>
  <c r="L1800" i="4" l="1"/>
  <c r="L1799" i="4"/>
  <c r="J1648" i="4"/>
  <c r="I1648" i="4"/>
  <c r="H1648" i="4"/>
  <c r="G1648" i="4"/>
  <c r="F1648" i="4"/>
  <c r="E1648" i="4"/>
  <c r="D1648" i="4"/>
  <c r="C1648" i="4"/>
  <c r="L1647" i="4"/>
  <c r="K1647" i="4"/>
  <c r="L1646" i="4"/>
  <c r="K1646" i="4"/>
  <c r="L1645" i="4"/>
  <c r="K1645" i="4"/>
  <c r="L1644" i="4"/>
  <c r="K1644" i="4"/>
  <c r="L1643" i="4"/>
  <c r="K1643" i="4"/>
  <c r="L1642" i="4"/>
  <c r="K1642" i="4"/>
  <c r="L1641" i="4"/>
  <c r="K1641" i="4"/>
  <c r="L1640" i="4"/>
  <c r="K1640" i="4"/>
  <c r="H1582" i="4"/>
  <c r="G1582" i="4"/>
  <c r="F1582" i="4"/>
  <c r="E1582" i="4"/>
  <c r="C1582" i="4"/>
  <c r="I1581" i="4"/>
  <c r="I1580" i="4"/>
  <c r="I1579" i="4"/>
  <c r="I1578" i="4"/>
  <c r="I1577" i="4"/>
  <c r="I1576" i="4"/>
  <c r="I1575" i="4"/>
  <c r="I1574" i="4"/>
  <c r="K432" i="4"/>
  <c r="J432" i="4"/>
  <c r="I432" i="4"/>
  <c r="H432" i="4"/>
  <c r="G432" i="4"/>
  <c r="F432" i="4"/>
  <c r="E432" i="4"/>
  <c r="D432" i="4"/>
  <c r="C432" i="4"/>
  <c r="I416" i="4"/>
  <c r="E416" i="4"/>
  <c r="C416" i="4"/>
  <c r="K399" i="4"/>
  <c r="J399" i="4"/>
  <c r="I399" i="4"/>
  <c r="H399" i="4"/>
  <c r="G399" i="4"/>
  <c r="F399" i="4"/>
  <c r="E399" i="4"/>
  <c r="D399" i="4"/>
  <c r="C399" i="4"/>
  <c r="E383" i="4"/>
  <c r="C383" i="4"/>
  <c r="J1582" i="4" l="1"/>
  <c r="F1510" i="4" s="1"/>
  <c r="I1582" i="4"/>
  <c r="K1648" i="4"/>
  <c r="F1513" i="4" s="1"/>
  <c r="L1648" i="4"/>
  <c r="F1514" i="4" s="1"/>
  <c r="G383" i="4"/>
  <c r="G416" i="4"/>
  <c r="L399" i="4"/>
  <c r="L432" i="4"/>
  <c r="F1509" i="4" l="1"/>
  <c r="G1509" i="4" s="1"/>
  <c r="G1514" i="4"/>
  <c r="F1522" i="4"/>
  <c r="G1522" i="4" s="1"/>
  <c r="G1510" i="4"/>
  <c r="F1521" i="4" l="1"/>
  <c r="G1521" i="4" s="1"/>
  <c r="G1513" i="4"/>
</calcChain>
</file>

<file path=xl/sharedStrings.xml><?xml version="1.0" encoding="utf-8"?>
<sst xmlns="http://schemas.openxmlformats.org/spreadsheetml/2006/main" count="796" uniqueCount="177">
  <si>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</si>
  <si>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</si>
  <si>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</si>
  <si>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</si>
  <si>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</si>
  <si>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</si>
  <si>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</si>
  <si>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</si>
  <si>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</si>
  <si>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</si>
  <si>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</si>
  <si>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</si>
  <si>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</si>
  <si>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</si>
  <si>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</si>
  <si>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</si>
  <si>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</si>
  <si>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</si>
  <si>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</si>
  <si>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</si>
  <si>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</si>
  <si>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</si>
  <si>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</si>
  <si>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</si>
  <si>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</si>
  <si>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</si>
  <si>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</si>
  <si>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</si>
  <si>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</si>
  <si>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</si>
  <si>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</si>
  <si>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</si>
  <si>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</si>
  <si>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</si>
  <si>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</si>
  <si>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</si>
  <si>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</si>
  <si>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</si>
  <si>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</si>
  <si>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</si>
  <si>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</si>
  <si>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</si>
  <si>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</si>
  <si>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</si>
  <si>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</si>
  <si>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</si>
  <si>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</si>
  <si>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</si>
  <si>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</si>
  <si>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</si>
  <si>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</si>
  <si>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</si>
  <si>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</si>
  <si>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</si>
  <si>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</si>
  <si>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</si>
  <si>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</si>
  <si>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</si>
  <si>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</si>
  <si>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</si>
  <si>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</si>
  <si>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</si>
  <si>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</si>
  <si>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</si>
  <si>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</si>
  <si>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</si>
  <si>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</si>
  <si>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</si>
  <si>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</si>
  <si>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</si>
  <si>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</si>
  <si>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</si>
  <si>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</si>
  <si>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</si>
  <si>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</si>
  <si>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</si>
  <si>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</si>
  <si>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</si>
  <si>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</si>
  <si>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</si>
  <si>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</si>
  <si>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</si>
  <si>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</si>
  <si>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</si>
  <si>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</si>
  <si>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</si>
  <si>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</si>
  <si>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</si>
  <si>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</si>
  <si>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</si>
  <si>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 xml:space="preserve">www.turismocastillayleon.com (Banner: Información para profesionales &gt; Boletines de coyuntura) 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</si>
  <si>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</si>
  <si>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</si>
  <si>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</si>
  <si>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</si>
  <si>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</si>
  <si>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</si>
  <si>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</si>
  <si>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</si>
  <si>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</si>
  <si>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</si>
  <si>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</si>
  <si>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</si>
  <si>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</si>
  <si>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</si>
  <si>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</si>
  <si>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</si>
  <si>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</si>
  <si>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</si>
  <si>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</si>
  <si>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</si>
  <si>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</si>
  <si>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</si>
  <si>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</si>
  <si>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</si>
  <si>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Plan Estadístico de Castilla y León 2018-2021: Operación Estadística nº 07012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</si>
  <si>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</si>
  <si>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</si>
  <si>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</si>
  <si>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</si>
  <si>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</si>
  <si>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</si>
  <si>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</si>
  <si>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</si>
  <si>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</si>
  <si>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</si>
  <si>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</si>
  <si>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</si>
  <si>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</si>
  <si>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FUENTE: CONSEJERIA DE CULTURA Y TURISMO, DIRECCIÓN GENERAL DE TURISMO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</si>
  <si>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</si>
  <si>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</si>
  <si>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</si>
  <si>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</si>
  <si>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</si>
  <si>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</si>
  <si>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</si>
  <si>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</si>
  <si>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</si>
  <si>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</si>
  <si>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932 encuestas, fijado un nivel de error máximo para datos globales del 2,0%, en condiciones normales de muestreo (p=q=0,5, sigma=1,64).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</si>
  <si>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</si>
  <si>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</si>
  <si>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</si>
  <si>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</si>
  <si>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</si>
  <si>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</si>
  <si>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</si>
  <si>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</si>
  <si>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</si>
  <si>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</si>
  <si>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</si>
  <si>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</si>
  <si>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t>AÑO 2020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</si>
  <si>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</si>
  <si>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AÑO 2021</t>
  </si>
  <si>
    <t>MAYO 2021</t>
  </si>
  <si>
    <t>1B.- COMPARACIONES MAYO 2020 Y MAYO 2021</t>
  </si>
  <si>
    <t>1C.- COMPARACIONES DE DATOS ACUMULADOS DE ENERO - MAYO 2020 - 2021</t>
  </si>
  <si>
    <t>ENERO - MAYO 2020</t>
  </si>
  <si>
    <t>ENERO - MAYO 2021</t>
  </si>
  <si>
    <t>2B.- COMPARACIONES MAYO 2020 Y MAYO 2021</t>
  </si>
  <si>
    <t>2C.- COMPARACIONES DE DATOS ACUMULADOS DE ENERO - MAYO 2020 - 2021</t>
  </si>
  <si>
    <t>3B.- COMPARACIONES MAYO 2020 Y MAYO 2021</t>
  </si>
  <si>
    <t>3C.- COMPARACIONES DE DATOS ACUMULADOS DE ENERO - MAYO 2020 - 2021</t>
  </si>
  <si>
    <t>4B.- COMPARACIONES MAYO 2020 Y MAYO 2021</t>
  </si>
  <si>
    <t>4C.- COMPARACIONES DE DATOS ACUMULADOS DE ENERO - MAYO 2020 - 2021</t>
  </si>
  <si>
    <t>5B.- COMPARACIONES MAYO 2020 Y MAYO 2021</t>
  </si>
  <si>
    <t>5C.- COMPARACIONES DE DATOS ACUMULADOS DE ENERO - MAYO 2020 - 2021</t>
  </si>
  <si>
    <t>6B.- COMPARACIONES MAYO 2020 Y MAYO 2021</t>
  </si>
  <si>
    <t>6C.- COMPARACIONES DE DATOS ACUMULADOS DE ENERO - MAYO 2020 - 2021</t>
  </si>
  <si>
    <t>7B.- COMPARACIONES MAYO 2020 Y MAYO 2021</t>
  </si>
  <si>
    <t>7C.- COMPARACIONES DE DATOS ACUMULADOS DE ENERO - MAYO 2020 - 2021</t>
  </si>
  <si>
    <t>8B.- COMPARACIONES MAYO 2020 Y MAYO 2021</t>
  </si>
  <si>
    <t>8C.- COMPARACIONES DE DATOS ACUMULADOS DE ENERO - MAYO 2020 - 2021</t>
  </si>
  <si>
    <t>MAYO</t>
  </si>
  <si>
    <t>MAYO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</si>
</sst>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7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11"/>
      <color theme="0"/>
      <name val="Arial"/>
      <family val="2"/>
    </font>
    <font>
      <sz val="11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sz val="19"/>
      <color theme="0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3300"/>
      <name val="Arial"/>
      <family val="2"/>
    </font>
    <font>
      <b/>
      <sz val="9"/>
      <color rgb="FFFF6600"/>
      <name val="Arial"/>
      <family val="2"/>
    </font>
    <font>
      <b/>
      <sz val="9"/>
      <color theme="0"/>
      <name val="Arial"/>
      <family val="2"/>
    </font>
    <font>
      <b/>
      <sz val="20"/>
      <color rgb="FFFFFFFF"/>
      <name val="Arial"/>
      <family val="2"/>
    </font>
    <font>
      <b/>
      <sz val="19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b/>
      <sz val="9"/>
      <color rgb="FF595959"/>
      <name val="Arial"/>
    </font>
    <font>
      <sz val="10"/>
      <color rgb="FF595959"/>
      <name val="Arial"/>
    </font>
    <font>
      <b/>
      <sz val="10"/>
      <color rgb="FF595959"/>
      <name val="Arial"/>
    </font>
    <font>
      <sz val="11"/>
      <color rgb="FF595959"/>
      <name val="Arial"/>
    </font>
    <font>
      <b/>
      <sz val="11"/>
      <color rgb="FFFFFFFF"/>
      <name val="Arial"/>
    </font>
    <font>
      <b/>
      <sz val="10"/>
      <color rgb="FF62BAE4"/>
      <name val="Arial"/>
    </font>
    <font>
      <b/>
      <sz val="10"/>
      <color rgb="FFC00000"/>
      <name val="Arial"/>
    </font>
    <font>
      <b/>
      <sz val="10"/>
      <color rgb="FF7DB51A"/>
      <name val="Arial"/>
    </font>
    <font>
      <b/>
      <sz val="10"/>
      <color rgb="FFFF6600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7" fillId="0" borderId="0"/>
    <xf numFmtId="0" fontId="68" fillId="0" borderId="0"/>
  </cellStyleXfs>
  <cellXfs count="335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 wrapText="1"/>
    </xf>
    <xf numFmtId="10" fontId="1" fillId="3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Fill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0" fontId="2" fillId="0" borderId="0" xfId="0" applyNumberFormat="1" applyFont="1" applyFill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10" fontId="24" fillId="0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24" fillId="0" borderId="0" xfId="0" applyFont="1" applyBorder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3" fontId="24" fillId="0" borderId="0" xfId="0" applyNumberFormat="1" applyFont="1" applyFill="1" applyBorder="1" applyAlignment="1">
      <alignment horizontal="center" vertical="center"/>
    </xf>
    <xf numFmtId="3" fontId="21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7" fillId="0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7" fillId="0" borderId="0" xfId="0" applyNumberFormat="1" applyFont="1" applyFill="1" applyBorder="1" applyAlignment="1">
      <alignment horizontal="right" vertical="center"/>
    </xf>
    <xf numFmtId="3" fontId="24" fillId="0" borderId="0" xfId="0" applyNumberFormat="1" applyFont="1" applyFill="1" applyBorder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43" fontId="1" fillId="0" borderId="0" xfId="1" applyFont="1" applyAlignment="1">
      <alignment vertical="center"/>
    </xf>
    <xf numFmtId="3" fontId="3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10" fontId="2" fillId="5" borderId="2" xfId="0" applyNumberFormat="1" applyFont="1" applyFill="1" applyBorder="1" applyAlignment="1">
      <alignment horizontal="center" vertical="center"/>
    </xf>
    <xf numFmtId="3" fontId="36" fillId="3" borderId="0" xfId="0" applyNumberFormat="1" applyFont="1" applyFill="1" applyBorder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Border="1" applyAlignment="1">
      <alignment vertical="center"/>
    </xf>
    <xf numFmtId="0" fontId="37" fillId="0" borderId="0" xfId="0" applyFont="1" applyFill="1" applyBorder="1" applyAlignment="1">
      <alignment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3" fontId="37" fillId="4" borderId="1" xfId="0" applyNumberFormat="1" applyFont="1" applyFill="1" applyBorder="1" applyAlignment="1">
      <alignment horizontal="center" vertical="center"/>
    </xf>
    <xf numFmtId="3" fontId="37" fillId="4" borderId="2" xfId="0" applyNumberFormat="1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vertical="center"/>
    </xf>
    <xf numFmtId="0" fontId="1" fillId="12" borderId="0" xfId="0" applyFont="1" applyFill="1" applyAlignment="1">
      <alignment vertical="center"/>
    </xf>
    <xf numFmtId="0" fontId="39" fillId="0" borderId="3" xfId="0" applyFont="1" applyBorder="1" applyAlignment="1">
      <alignment vertical="center"/>
    </xf>
    <xf numFmtId="0" fontId="39" fillId="0" borderId="3" xfId="0" applyFont="1" applyBorder="1" applyAlignment="1">
      <alignment horizontal="right" vertical="center"/>
    </xf>
    <xf numFmtId="0" fontId="39" fillId="0" borderId="0" xfId="0" applyFont="1" applyBorder="1" applyAlignment="1">
      <alignment vertical="center"/>
    </xf>
    <xf numFmtId="0" fontId="39" fillId="0" borderId="0" xfId="0" applyFont="1" applyBorder="1" applyAlignment="1">
      <alignment horizontal="right" vertical="center"/>
    </xf>
    <xf numFmtId="0" fontId="33" fillId="10" borderId="2" xfId="0" applyFont="1" applyFill="1" applyBorder="1" applyAlignment="1">
      <alignment horizontal="left" vertical="center"/>
    </xf>
    <xf numFmtId="10" fontId="2" fillId="10" borderId="1" xfId="0" applyNumberFormat="1" applyFont="1" applyFill="1" applyBorder="1" applyAlignment="1">
      <alignment horizontal="center" vertical="center"/>
    </xf>
    <xf numFmtId="0" fontId="38" fillId="8" borderId="2" xfId="0" applyFont="1" applyFill="1" applyBorder="1" applyAlignment="1">
      <alignment horizontal="right" vertical="center"/>
    </xf>
    <xf numFmtId="0" fontId="38" fillId="8" borderId="1" xfId="0" applyFont="1" applyFill="1" applyBorder="1" applyAlignment="1">
      <alignment vertical="center"/>
    </xf>
    <xf numFmtId="0" fontId="38" fillId="8" borderId="1" xfId="0" applyFont="1" applyFill="1" applyBorder="1" applyAlignment="1">
      <alignment horizontal="right" vertical="center"/>
    </xf>
    <xf numFmtId="0" fontId="42" fillId="0" borderId="0" xfId="0" applyFont="1" applyAlignment="1">
      <alignment vertical="center"/>
    </xf>
    <xf numFmtId="0" fontId="37" fillId="10" borderId="2" xfId="0" applyFont="1" applyFill="1" applyBorder="1" applyAlignment="1">
      <alignment horizontal="center" vertical="center"/>
    </xf>
    <xf numFmtId="3" fontId="36" fillId="0" borderId="1" xfId="0" applyNumberFormat="1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37" fillId="5" borderId="3" xfId="0" applyFont="1" applyFill="1" applyBorder="1" applyAlignment="1">
      <alignment horizontal="center" vertical="center"/>
    </xf>
    <xf numFmtId="3" fontId="37" fillId="0" borderId="3" xfId="0" applyNumberFormat="1" applyFont="1" applyFill="1" applyBorder="1" applyAlignment="1">
      <alignment horizontal="center" vertical="center"/>
    </xf>
    <xf numFmtId="0" fontId="38" fillId="8" borderId="2" xfId="0" applyFont="1" applyFill="1" applyBorder="1" applyAlignment="1">
      <alignment horizontal="left" vertical="center"/>
    </xf>
    <xf numFmtId="0" fontId="23" fillId="0" borderId="0" xfId="0" applyFont="1" applyFill="1" applyAlignment="1">
      <alignment vertical="center"/>
    </xf>
    <xf numFmtId="0" fontId="41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23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30" fillId="0" borderId="0" xfId="0" applyFont="1" applyFill="1" applyAlignment="1">
      <alignment vertical="center"/>
    </xf>
    <xf numFmtId="0" fontId="31" fillId="0" borderId="0" xfId="0" applyFont="1" applyFill="1" applyAlignment="1">
      <alignment vertical="center"/>
    </xf>
    <xf numFmtId="0" fontId="45" fillId="0" borderId="0" xfId="0" applyFont="1" applyAlignment="1">
      <alignment vertical="center"/>
    </xf>
    <xf numFmtId="3" fontId="37" fillId="0" borderId="0" xfId="0" applyNumberFormat="1" applyFont="1" applyFill="1" applyBorder="1" applyAlignment="1">
      <alignment horizontal="center" vertical="center"/>
    </xf>
    <xf numFmtId="49" fontId="44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7" fillId="12" borderId="0" xfId="0" applyFont="1" applyFill="1" applyAlignment="1">
      <alignment vertical="center"/>
    </xf>
    <xf numFmtId="49" fontId="48" fillId="12" borderId="0" xfId="0" applyNumberFormat="1" applyFont="1" applyFill="1" applyAlignment="1">
      <alignment vertical="center"/>
    </xf>
    <xf numFmtId="3" fontId="36" fillId="0" borderId="0" xfId="0" applyNumberFormat="1" applyFont="1" applyFill="1" applyBorder="1" applyAlignment="1">
      <alignment horizontal="center" vertical="center"/>
    </xf>
    <xf numFmtId="0" fontId="37" fillId="5" borderId="2" xfId="0" applyFont="1" applyFill="1" applyBorder="1" applyAlignment="1">
      <alignment horizontal="left" vertical="center"/>
    </xf>
    <xf numFmtId="0" fontId="33" fillId="0" borderId="0" xfId="0" applyFont="1" applyBorder="1" applyAlignment="1">
      <alignment vertical="center"/>
    </xf>
    <xf numFmtId="0" fontId="33" fillId="4" borderId="2" xfId="0" applyFont="1" applyFill="1" applyBorder="1" applyAlignment="1">
      <alignment vertical="center"/>
    </xf>
    <xf numFmtId="0" fontId="33" fillId="4" borderId="2" xfId="0" applyFont="1" applyFill="1" applyBorder="1" applyAlignment="1">
      <alignment horizontal="center" vertical="center"/>
    </xf>
    <xf numFmtId="0" fontId="49" fillId="4" borderId="2" xfId="0" applyFont="1" applyFill="1" applyBorder="1" applyAlignment="1">
      <alignment horizontal="center" vertical="center"/>
    </xf>
    <xf numFmtId="10" fontId="50" fillId="4" borderId="1" xfId="2" applyNumberFormat="1" applyFont="1" applyFill="1" applyBorder="1" applyAlignment="1">
      <alignment horizontal="center" vertical="center"/>
    </xf>
    <xf numFmtId="0" fontId="50" fillId="4" borderId="2" xfId="0" applyFont="1" applyFill="1" applyBorder="1" applyAlignment="1">
      <alignment horizontal="center" vertical="center"/>
    </xf>
    <xf numFmtId="0" fontId="51" fillId="4" borderId="1" xfId="0" applyFont="1" applyFill="1" applyBorder="1" applyAlignment="1">
      <alignment vertical="center"/>
    </xf>
    <xf numFmtId="0" fontId="51" fillId="4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34" fillId="8" borderId="2" xfId="0" applyFont="1" applyFill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0" fontId="34" fillId="12" borderId="0" xfId="0" applyFont="1" applyFill="1" applyBorder="1" applyAlignment="1">
      <alignment vertical="center"/>
    </xf>
    <xf numFmtId="0" fontId="34" fillId="12" borderId="0" xfId="0" applyFont="1" applyFill="1" applyBorder="1" applyAlignment="1">
      <alignment horizontal="left" vertical="center"/>
    </xf>
    <xf numFmtId="0" fontId="52" fillId="12" borderId="0" xfId="0" applyFont="1" applyFill="1" applyBorder="1" applyAlignment="1">
      <alignment vertical="center"/>
    </xf>
    <xf numFmtId="0" fontId="34" fillId="12" borderId="0" xfId="0" applyFont="1" applyFill="1" applyBorder="1" applyAlignment="1">
      <alignment vertical="center" wrapText="1"/>
    </xf>
    <xf numFmtId="0" fontId="52" fillId="12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35" fillId="8" borderId="2" xfId="0" applyFont="1" applyFill="1" applyBorder="1" applyAlignment="1">
      <alignment horizontal="center" vertical="center"/>
    </xf>
    <xf numFmtId="0" fontId="54" fillId="4" borderId="2" xfId="0" applyFont="1" applyFill="1" applyBorder="1" applyAlignment="1">
      <alignment vertical="center"/>
    </xf>
    <xf numFmtId="0" fontId="54" fillId="4" borderId="2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5" fillId="8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5" fillId="3" borderId="0" xfId="0" applyFont="1" applyFill="1" applyAlignment="1">
      <alignment vertical="center"/>
    </xf>
    <xf numFmtId="0" fontId="55" fillId="3" borderId="7" xfId="0" applyFont="1" applyFill="1" applyBorder="1" applyAlignment="1">
      <alignment vertical="center"/>
    </xf>
    <xf numFmtId="0" fontId="55" fillId="3" borderId="0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5" fillId="3" borderId="8" xfId="0" applyFont="1" applyFill="1" applyBorder="1" applyAlignment="1">
      <alignment vertical="center"/>
    </xf>
    <xf numFmtId="0" fontId="56" fillId="3" borderId="5" xfId="0" applyFont="1" applyFill="1" applyBorder="1" applyAlignment="1">
      <alignment vertical="center"/>
    </xf>
    <xf numFmtId="0" fontId="58" fillId="12" borderId="0" xfId="0" applyFont="1" applyFill="1" applyBorder="1" applyAlignment="1">
      <alignment vertical="center"/>
    </xf>
    <xf numFmtId="0" fontId="56" fillId="3" borderId="0" xfId="0" applyFont="1" applyFill="1" applyBorder="1" applyAlignment="1">
      <alignment vertical="center"/>
    </xf>
    <xf numFmtId="0" fontId="60" fillId="3" borderId="7" xfId="0" applyFont="1" applyFill="1" applyBorder="1" applyAlignment="1">
      <alignment vertical="center"/>
    </xf>
    <xf numFmtId="0" fontId="60" fillId="3" borderId="4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10" fontId="24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42" fillId="12" borderId="0" xfId="0" applyFont="1" applyFill="1" applyBorder="1" applyAlignment="1">
      <alignment vertical="center"/>
    </xf>
    <xf numFmtId="0" fontId="41" fillId="12" borderId="0" xfId="0" applyFont="1" applyFill="1" applyBorder="1" applyAlignment="1">
      <alignment vertical="center"/>
    </xf>
    <xf numFmtId="0" fontId="53" fillId="12" borderId="0" xfId="0" applyFont="1" applyFill="1" applyBorder="1" applyAlignment="1">
      <alignment vertical="center"/>
    </xf>
    <xf numFmtId="0" fontId="35" fillId="8" borderId="2" xfId="0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10" fontId="37" fillId="0" borderId="0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0" fontId="61" fillId="0" borderId="0" xfId="0" applyFont="1" applyAlignment="1">
      <alignment vertical="center"/>
    </xf>
    <xf numFmtId="10" fontId="62" fillId="0" borderId="0" xfId="0" applyNumberFormat="1" applyFont="1" applyFill="1" applyBorder="1" applyAlignment="1">
      <alignment horizontal="center" vertical="center"/>
    </xf>
    <xf numFmtId="0" fontId="63" fillId="4" borderId="2" xfId="0" applyFont="1" applyFill="1" applyBorder="1" applyAlignment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0" fontId="54" fillId="4" borderId="3" xfId="0" applyFont="1" applyFill="1" applyBorder="1" applyAlignment="1">
      <alignment horizontal="center" vertical="center"/>
    </xf>
    <xf numFmtId="3" fontId="37" fillId="4" borderId="3" xfId="0" applyNumberFormat="1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10" fontId="37" fillId="0" borderId="3" xfId="0" applyNumberFormat="1" applyFont="1" applyFill="1" applyBorder="1" applyAlignment="1">
      <alignment horizontal="center" vertical="center"/>
    </xf>
    <xf numFmtId="49" fontId="64" fillId="8" borderId="2" xfId="3" applyNumberFormat="1" applyFont="1" applyFill="1" applyBorder="1" applyAlignment="1">
      <alignment horizontal="center" vertical="center"/>
    </xf>
    <xf numFmtId="0" fontId="64" fillId="8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9" fillId="12" borderId="0" xfId="0" applyFont="1" applyFill="1" applyBorder="1" applyAlignment="1">
      <alignment vertical="center"/>
    </xf>
    <xf numFmtId="0" fontId="55" fillId="3" borderId="10" xfId="0" applyFont="1" applyFill="1" applyBorder="1" applyAlignment="1">
      <alignment vertical="center"/>
    </xf>
    <xf numFmtId="0" fontId="55" fillId="3" borderId="11" xfId="0" applyFont="1" applyFill="1" applyBorder="1" applyAlignment="1">
      <alignment vertical="center"/>
    </xf>
    <xf numFmtId="0" fontId="55" fillId="3" borderId="12" xfId="0" applyFont="1" applyFill="1" applyBorder="1" applyAlignment="1">
      <alignment vertical="center"/>
    </xf>
    <xf numFmtId="0" fontId="58" fillId="12" borderId="13" xfId="0" applyFont="1" applyFill="1" applyBorder="1" applyAlignment="1">
      <alignment vertical="center"/>
    </xf>
    <xf numFmtId="0" fontId="60" fillId="3" borderId="14" xfId="0" applyFont="1" applyFill="1" applyBorder="1" applyAlignment="1">
      <alignment vertical="center"/>
    </xf>
    <xf numFmtId="0" fontId="56" fillId="3" borderId="13" xfId="0" applyFont="1" applyFill="1" applyBorder="1" applyAlignment="1">
      <alignment vertical="center"/>
    </xf>
    <xf numFmtId="0" fontId="55" fillId="3" borderId="15" xfId="0" applyFont="1" applyFill="1" applyBorder="1" applyAlignment="1">
      <alignment vertical="center"/>
    </xf>
    <xf numFmtId="0" fontId="60" fillId="3" borderId="16" xfId="0" applyFont="1" applyFill="1" applyBorder="1" applyAlignment="1">
      <alignment vertical="center"/>
    </xf>
    <xf numFmtId="0" fontId="55" fillId="3" borderId="17" xfId="0" applyFont="1" applyFill="1" applyBorder="1" applyAlignment="1">
      <alignment vertical="center"/>
    </xf>
    <xf numFmtId="0" fontId="55" fillId="3" borderId="16" xfId="0" applyFont="1" applyFill="1" applyBorder="1" applyAlignment="1">
      <alignment vertical="center"/>
    </xf>
    <xf numFmtId="0" fontId="58" fillId="12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3" fontId="36" fillId="0" borderId="3" xfId="0" applyNumberFormat="1" applyFont="1" applyBorder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3" fontId="72" fillId="0" borderId="21" xfId="0" applyNumberFormat="1" applyFont="1" applyBorder="1" applyAlignment="1">
      <alignment horizontal="right" vertical="center"/>
    </xf>
    <xf numFmtId="3" fontId="72" fillId="0" borderId="0" xfId="0" applyNumberFormat="1" applyFont="1" applyAlignment="1">
      <alignment horizontal="right" vertical="center"/>
    </xf>
    <xf numFmtId="3" fontId="73" fillId="14" borderId="22" xfId="0" applyNumberFormat="1" applyFont="1" applyFill="1" applyBorder="1" applyAlignment="1">
      <alignment horizontal="right" vertical="center"/>
    </xf>
    <xf numFmtId="10" fontId="73" fillId="14" borderId="22" xfId="0" applyNumberFormat="1" applyFont="1" applyFill="1" applyBorder="1" applyAlignment="1">
      <alignment horizontal="right" vertical="center"/>
    </xf>
    <xf numFmtId="2" fontId="73" fillId="14" borderId="20" xfId="0" applyNumberFormat="1" applyFont="1" applyFill="1" applyBorder="1" applyAlignment="1">
      <alignment horizontal="right" vertical="center"/>
    </xf>
    <xf numFmtId="3" fontId="71" fillId="15" borderId="20" xfId="0" applyNumberFormat="1" applyFont="1" applyFill="1" applyBorder="1" applyAlignment="1">
      <alignment horizontal="center" vertical="center"/>
    </xf>
    <xf numFmtId="3" fontId="70" fillId="13" borderId="0" xfId="0" applyNumberFormat="1" applyFont="1" applyFill="1" applyAlignment="1">
      <alignment horizontal="center" vertical="center"/>
    </xf>
    <xf numFmtId="3" fontId="71" fillId="13" borderId="0" xfId="0" applyNumberFormat="1" applyFont="1" applyFill="1" applyAlignment="1">
      <alignment horizontal="center" vertical="center"/>
    </xf>
    <xf numFmtId="3" fontId="70" fillId="13" borderId="20" xfId="0" applyNumberFormat="1" applyFont="1" applyFill="1" applyBorder="1" applyAlignment="1">
      <alignment horizontal="center" vertical="center"/>
    </xf>
    <xf numFmtId="3" fontId="71" fillId="13" borderId="20" xfId="0" applyNumberFormat="1" applyFont="1" applyFill="1" applyBorder="1" applyAlignment="1">
      <alignment horizontal="center" vertical="center"/>
    </xf>
    <xf numFmtId="3" fontId="71" fillId="15" borderId="22" xfId="0" applyNumberFormat="1" applyFont="1" applyFill="1" applyBorder="1" applyAlignment="1">
      <alignment horizontal="center" vertical="center"/>
    </xf>
    <xf numFmtId="10" fontId="71" fillId="15" borderId="22" xfId="0" applyNumberFormat="1" applyFont="1" applyFill="1" applyBorder="1" applyAlignment="1">
      <alignment horizontal="center" vertical="center"/>
    </xf>
    <xf numFmtId="2" fontId="71" fillId="15" borderId="20" xfId="0" applyNumberFormat="1" applyFont="1" applyFill="1" applyBorder="1" applyAlignment="1">
      <alignment horizontal="center" vertical="center"/>
    </xf>
    <xf numFmtId="4" fontId="70" fillId="13" borderId="0" xfId="0" applyNumberFormat="1" applyFont="1" applyFill="1" applyAlignment="1">
      <alignment horizontal="center" vertical="center"/>
    </xf>
    <xf numFmtId="4" fontId="71" fillId="13" borderId="0" xfId="0" applyNumberFormat="1" applyFont="1" applyFill="1" applyAlignment="1">
      <alignment horizontal="center" vertical="center"/>
    </xf>
    <xf numFmtId="4" fontId="70" fillId="13" borderId="20" xfId="0" applyNumberFormat="1" applyFont="1" applyFill="1" applyBorder="1" applyAlignment="1">
      <alignment horizontal="center" vertical="center"/>
    </xf>
    <xf numFmtId="4" fontId="71" fillId="13" borderId="20" xfId="0" applyNumberFormat="1" applyFont="1" applyFill="1" applyBorder="1" applyAlignment="1">
      <alignment horizontal="center" vertical="center"/>
    </xf>
    <xf numFmtId="49" fontId="69" fillId="0" borderId="0" xfId="0" applyNumberFormat="1" applyFont="1" applyAlignment="1">
      <alignment vertical="center"/>
    </xf>
    <xf numFmtId="3" fontId="70" fillId="0" borderId="0" xfId="0" applyNumberFormat="1" applyFont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3" fontId="70" fillId="0" borderId="20" xfId="0" applyNumberFormat="1" applyFont="1" applyBorder="1" applyAlignment="1">
      <alignment horizontal="center" vertical="center"/>
    </xf>
    <xf numFmtId="3" fontId="71" fillId="0" borderId="20" xfId="0" applyNumberFormat="1" applyFont="1" applyBorder="1" applyAlignment="1">
      <alignment horizontal="center" vertical="center"/>
    </xf>
    <xf numFmtId="3" fontId="70" fillId="0" borderId="21" xfId="0" applyNumberFormat="1" applyFont="1" applyBorder="1" applyAlignment="1">
      <alignment horizontal="center" vertical="center"/>
    </xf>
    <xf numFmtId="3" fontId="71" fillId="0" borderId="21" xfId="0" applyNumberFormat="1" applyFont="1" applyBorder="1" applyAlignment="1">
      <alignment horizontal="center" vertical="center"/>
    </xf>
    <xf numFmtId="3" fontId="77" fillId="0" borderId="0" xfId="0" applyNumberFormat="1" applyFont="1" applyAlignment="1">
      <alignment horizontal="center" vertical="center"/>
    </xf>
    <xf numFmtId="3" fontId="74" fillId="0" borderId="0" xfId="0" applyNumberFormat="1" applyFont="1" applyAlignment="1">
      <alignment horizontal="center" vertical="center"/>
    </xf>
    <xf numFmtId="10" fontId="75" fillId="0" borderId="0" xfId="0" applyNumberFormat="1" applyFont="1" applyAlignment="1">
      <alignment horizontal="center" vertical="center"/>
    </xf>
    <xf numFmtId="2" fontId="76" fillId="0" borderId="0" xfId="0" applyNumberFormat="1" applyFont="1" applyAlignment="1">
      <alignment horizontal="center" vertical="center"/>
    </xf>
    <xf numFmtId="3" fontId="77" fillId="15" borderId="22" xfId="0" applyNumberFormat="1" applyFont="1" applyFill="1" applyBorder="1" applyAlignment="1">
      <alignment horizontal="center" vertical="center"/>
    </xf>
    <xf numFmtId="3" fontId="74" fillId="15" borderId="22" xfId="0" applyNumberFormat="1" applyFont="1" applyFill="1" applyBorder="1" applyAlignment="1">
      <alignment horizontal="center" vertical="center"/>
    </xf>
    <xf numFmtId="10" fontId="75" fillId="15" borderId="22" xfId="0" applyNumberFormat="1" applyFont="1" applyFill="1" applyBorder="1" applyAlignment="1">
      <alignment horizontal="center" vertical="center"/>
    </xf>
    <xf numFmtId="2" fontId="76" fillId="15" borderId="2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3" fontId="24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3" fontId="24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3" fontId="7" fillId="0" borderId="0" xfId="0" applyNumberFormat="1" applyFont="1" applyFill="1" applyBorder="1" applyAlignment="1">
      <alignment horizontal="center"/>
    </xf>
    <xf numFmtId="3" fontId="1" fillId="0" borderId="0" xfId="0" applyNumberFormat="1" applyFont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1" fontId="21" fillId="0" borderId="0" xfId="0" applyNumberFormat="1" applyFont="1" applyAlignment="1">
      <alignment vertical="center"/>
    </xf>
    <xf numFmtId="1" fontId="24" fillId="0" borderId="0" xfId="0" applyNumberFormat="1" applyFont="1" applyAlignment="1">
      <alignment vertical="center"/>
    </xf>
    <xf numFmtId="3" fontId="70" fillId="0" borderId="21" xfId="0" applyNumberFormat="1" applyFont="1" applyBorder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0" fontId="71" fillId="0" borderId="0" xfId="0" applyFont="1" applyAlignment="1">
      <alignment horizontal="center" vertical="center"/>
    </xf>
    <xf numFmtId="3" fontId="70" fillId="0" borderId="20" xfId="0" applyNumberFormat="1" applyFont="1" applyBorder="1" applyAlignment="1">
      <alignment horizontal="center" vertical="center"/>
    </xf>
    <xf numFmtId="10" fontId="37" fillId="10" borderId="2" xfId="0" applyNumberFormat="1" applyFont="1" applyFill="1" applyBorder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3" fontId="71" fillId="0" borderId="20" xfId="0" applyNumberFormat="1" applyFont="1" applyBorder="1" applyAlignment="1">
      <alignment horizontal="center" vertical="center"/>
    </xf>
    <xf numFmtId="17" fontId="48" fillId="12" borderId="0" xfId="0" quotePrefix="1" applyNumberFormat="1" applyFont="1" applyFill="1" applyAlignment="1">
      <alignment horizontal="right" vertical="center"/>
    </xf>
    <xf numFmtId="0" fontId="48" fillId="12" borderId="0" xfId="0" applyNumberFormat="1" applyFont="1" applyFill="1" applyAlignment="1">
      <alignment horizontal="right" vertical="center"/>
    </xf>
    <xf numFmtId="0" fontId="46" fillId="12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  <xf numFmtId="0" fontId="34" fillId="7" borderId="2" xfId="0" applyFont="1" applyFill="1" applyBorder="1" applyAlignment="1">
      <alignment horizontal="center" vertical="center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0" fontId="33" fillId="5" borderId="2" xfId="0" applyFont="1" applyFill="1" applyBorder="1" applyAlignment="1">
      <alignment horizontal="center" vertical="center"/>
    </xf>
    <xf numFmtId="10" fontId="71" fillId="0" borderId="20" xfId="0" applyNumberFormat="1" applyFont="1" applyBorder="1" applyAlignment="1">
      <alignment horizontal="center" vertical="center"/>
    </xf>
    <xf numFmtId="0" fontId="71" fillId="0" borderId="20" xfId="0" applyFont="1" applyBorder="1" applyAlignment="1">
      <alignment horizontal="center" vertical="center"/>
    </xf>
    <xf numFmtId="10" fontId="71" fillId="0" borderId="0" xfId="0" applyNumberFormat="1" applyFont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0" fontId="65" fillId="16" borderId="0" xfId="0" applyFont="1" applyFill="1" applyAlignment="1">
      <alignment horizontal="center" vertical="center"/>
    </xf>
    <xf numFmtId="0" fontId="34" fillId="7" borderId="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10" fontId="71" fillId="0" borderId="21" xfId="0" applyNumberFormat="1" applyFont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0" fontId="33" fillId="10" borderId="2" xfId="0" applyFont="1" applyFill="1" applyBorder="1" applyAlignment="1">
      <alignment horizontal="center" vertical="center"/>
    </xf>
    <xf numFmtId="0" fontId="66" fillId="16" borderId="0" xfId="0" applyFont="1" applyFill="1" applyAlignment="1">
      <alignment horizontal="center" vertical="center"/>
    </xf>
    <xf numFmtId="0" fontId="37" fillId="0" borderId="0" xfId="3" applyFont="1" applyFill="1" applyBorder="1" applyAlignment="1">
      <alignment horizontal="left" vertical="center"/>
    </xf>
    <xf numFmtId="0" fontId="33" fillId="0" borderId="0" xfId="3" applyFont="1" applyFill="1" applyBorder="1" applyAlignment="1">
      <alignment horizontal="left" vertical="center"/>
    </xf>
    <xf numFmtId="0" fontId="34" fillId="8" borderId="2" xfId="3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9" fontId="37" fillId="10" borderId="2" xfId="2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0" fontId="43" fillId="8" borderId="2" xfId="0" applyFont="1" applyFill="1" applyBorder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0" fontId="41" fillId="12" borderId="0" xfId="0" applyFont="1" applyFill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9" fontId="33" fillId="10" borderId="2" xfId="2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center" vertical="center"/>
    </xf>
    <xf numFmtId="0" fontId="35" fillId="8" borderId="2" xfId="0" applyFont="1" applyFill="1" applyBorder="1" applyAlignment="1">
      <alignment horizontal="center" vertical="center"/>
    </xf>
    <xf numFmtId="0" fontId="56" fillId="3" borderId="7" xfId="0" applyFont="1" applyFill="1" applyBorder="1" applyAlignment="1">
      <alignment horizontal="left" vertical="center"/>
    </xf>
    <xf numFmtId="0" fontId="56" fillId="3" borderId="0" xfId="0" applyFont="1" applyFill="1" applyBorder="1" applyAlignment="1">
      <alignment horizontal="left" vertical="center"/>
    </xf>
    <xf numFmtId="0" fontId="57" fillId="3" borderId="0" xfId="0" applyFont="1" applyFill="1" applyBorder="1" applyAlignment="1">
      <alignment horizontal="left" vertical="center"/>
    </xf>
    <xf numFmtId="0" fontId="37" fillId="4" borderId="2" xfId="0" applyFont="1" applyFill="1" applyBorder="1" applyAlignment="1">
      <alignment horizontal="center" vertical="center"/>
    </xf>
    <xf numFmtId="0" fontId="41" fillId="11" borderId="0" xfId="0" applyFont="1" applyFill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57" fillId="3" borderId="0" xfId="0" applyFont="1" applyFill="1" applyBorder="1" applyAlignment="1">
      <alignment horizontal="left" vertical="center" wrapText="1"/>
    </xf>
    <xf numFmtId="0" fontId="57" fillId="3" borderId="17" xfId="0" applyFont="1" applyFill="1" applyBorder="1" applyAlignment="1">
      <alignment horizontal="left" vertical="center" wrapText="1"/>
    </xf>
    <xf numFmtId="0" fontId="57" fillId="3" borderId="11" xfId="0" applyFont="1" applyFill="1" applyBorder="1" applyAlignment="1">
      <alignment horizontal="left" vertical="center" wrapText="1"/>
    </xf>
    <xf numFmtId="0" fontId="57" fillId="3" borderId="19" xfId="0" applyFont="1" applyFill="1" applyBorder="1" applyAlignment="1">
      <alignment horizontal="left" vertical="center" wrapText="1"/>
    </xf>
    <xf numFmtId="0" fontId="37" fillId="0" borderId="1" xfId="0" applyFont="1" applyFill="1" applyBorder="1" applyAlignment="1">
      <alignment horizontal="center" vertical="center"/>
    </xf>
    <xf numFmtId="0" fontId="56" fillId="3" borderId="16" xfId="0" applyFont="1" applyFill="1" applyBorder="1" applyAlignment="1">
      <alignment horizontal="left" vertical="center" wrapText="1"/>
    </xf>
    <xf numFmtId="0" fontId="56" fillId="3" borderId="0" xfId="0" applyFont="1" applyFill="1" applyBorder="1" applyAlignment="1">
      <alignment horizontal="left" vertical="center" wrapText="1"/>
    </xf>
    <xf numFmtId="0" fontId="56" fillId="3" borderId="14" xfId="0" applyFont="1" applyFill="1" applyBorder="1" applyAlignment="1">
      <alignment horizontal="left" vertical="center"/>
    </xf>
    <xf numFmtId="0" fontId="56" fillId="3" borderId="13" xfId="0" applyFont="1" applyFill="1" applyBorder="1" applyAlignment="1">
      <alignment horizontal="left" vertical="center"/>
    </xf>
    <xf numFmtId="0" fontId="57" fillId="3" borderId="18" xfId="0" applyFont="1" applyFill="1" applyBorder="1" applyAlignment="1">
      <alignment horizontal="left" vertical="center"/>
    </xf>
    <xf numFmtId="0" fontId="57" fillId="3" borderId="11" xfId="0" applyFont="1" applyFill="1" applyBorder="1" applyAlignment="1">
      <alignment horizontal="left" vertical="center"/>
    </xf>
    <xf numFmtId="0" fontId="37" fillId="0" borderId="3" xfId="0" applyFont="1" applyFill="1" applyBorder="1" applyAlignment="1">
      <alignment horizontal="center" vertical="center"/>
    </xf>
    <xf numFmtId="0" fontId="56" fillId="3" borderId="18" xfId="0" applyFont="1" applyFill="1" applyBorder="1" applyAlignment="1">
      <alignment horizontal="left" vertical="center" wrapText="1"/>
    </xf>
    <xf numFmtId="0" fontId="56" fillId="3" borderId="11" xfId="0" applyFont="1" applyFill="1" applyBorder="1" applyAlignment="1">
      <alignment horizontal="left" vertical="center" wrapText="1"/>
    </xf>
    <xf numFmtId="0" fontId="40" fillId="12" borderId="0" xfId="0" applyFont="1" applyFill="1" applyAlignment="1">
      <alignment horizontal="center" vertical="center"/>
    </xf>
    <xf numFmtId="0" fontId="33" fillId="0" borderId="3" xfId="3" applyFont="1" applyFill="1" applyBorder="1" applyAlignment="1">
      <alignment horizontal="left" vertical="center"/>
    </xf>
    <xf numFmtId="0" fontId="40" fillId="11" borderId="0" xfId="0" applyFont="1" applyFill="1" applyAlignment="1">
      <alignment horizontal="center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37" fillId="0" borderId="3" xfId="3" applyFont="1" applyFill="1" applyBorder="1" applyAlignment="1">
      <alignment horizontal="left" vertical="center"/>
    </xf>
  </cellXfs>
  <cellStyles count="6">
    <cellStyle name="Millares" xfId="1" builtinId="3"/>
    <cellStyle name="Normal" xfId="0" builtinId="0"/>
    <cellStyle name="Normal 2" xfId="3"/>
    <cellStyle name="Normal 3" xfId="4"/>
    <cellStyle name="Normal 4" xfId="5"/>
    <cellStyle name="Porcentaje" xfId="2" builtinId="5"/>
  </cellStyles>
  <dxfs count="103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536E1F"/>
      <color rgb="FF066686"/>
      <color rgb="FF003956"/>
      <color rgb="FF7DB51A"/>
      <color rgb="FF000000"/>
      <color rgb="FFFF6600"/>
      <color rgb="FFFF3300"/>
      <color rgb="FFFF9900"/>
      <color rgb="FFA94B11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[1]Mes!$B$46:$B$64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Castilla - La Mancha</c:v>
                </c:pt>
                <c:pt idx="11">
                  <c:v>Comunidad Valenciana</c:v>
                </c:pt>
                <c:pt idx="12">
                  <c:v>Asturias (Principado de)</c:v>
                </c:pt>
                <c:pt idx="13">
                  <c:v>Galicia</c:v>
                </c:pt>
                <c:pt idx="14">
                  <c:v>País Vasco</c:v>
                </c:pt>
                <c:pt idx="15">
                  <c:v>Cataluña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[1]Mes!$C$46:$C$64</c:f>
              <c:numCache>
                <c:formatCode>General</c:formatCode>
                <c:ptCount val="19"/>
                <c:pt idx="0">
                  <c:v>1.2192386202514172E-3</c:v>
                </c:pt>
                <c:pt idx="1">
                  <c:v>1.5256775077432394E-3</c:v>
                </c:pt>
                <c:pt idx="2">
                  <c:v>8.5609098896384239E-3</c:v>
                </c:pt>
                <c:pt idx="3">
                  <c:v>1.0799183510243893E-2</c:v>
                </c:pt>
                <c:pt idx="4">
                  <c:v>1.1987232603132725E-2</c:v>
                </c:pt>
                <c:pt idx="5">
                  <c:v>1.4108320698142052E-2</c:v>
                </c:pt>
                <c:pt idx="6">
                  <c:v>1.8189098685979843E-2</c:v>
                </c:pt>
                <c:pt idx="7">
                  <c:v>2.2376691922545433E-2</c:v>
                </c:pt>
                <c:pt idx="8">
                  <c:v>2.2655723616480827E-2</c:v>
                </c:pt>
                <c:pt idx="9">
                  <c:v>3.0172333121299744E-2</c:v>
                </c:pt>
                <c:pt idx="10">
                  <c:v>3.9865601807832718E-2</c:v>
                </c:pt>
                <c:pt idx="11">
                  <c:v>5.4241172969341278E-2</c:v>
                </c:pt>
                <c:pt idx="12">
                  <c:v>5.5203832685947418E-2</c:v>
                </c:pt>
                <c:pt idx="13">
                  <c:v>6.5421462059020996E-2</c:v>
                </c:pt>
                <c:pt idx="14">
                  <c:v>7.1166090667247772E-2</c:v>
                </c:pt>
                <c:pt idx="15">
                  <c:v>7.1694403886795044E-2</c:v>
                </c:pt>
                <c:pt idx="16">
                  <c:v>8.0085352063179016E-2</c:v>
                </c:pt>
                <c:pt idx="17">
                  <c:v>0.14386171102523804</c:v>
                </c:pt>
                <c:pt idx="18">
                  <c:v>0.27686595916748047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60130704"/>
        <c:axId val="227517536"/>
      </c:barChart>
      <c:catAx>
        <c:axId val="160130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27517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7517536"/>
        <c:scaling>
          <c:orientation val="minMax"/>
          <c:max val="0.4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60130704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[2]Mes!$A$205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[2]Mes!$B$205:$D$205</c:f>
              <c:numCache>
                <c:formatCode>General</c:formatCode>
                <c:ptCount val="3"/>
                <c:pt idx="0">
                  <c:v>253955</c:v>
                </c:pt>
                <c:pt idx="1">
                  <c:v>47637</c:v>
                </c:pt>
                <c:pt idx="2">
                  <c:v>301592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strRef>
              <c:f>[2]Mes!$A$206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[2]Mes!$B$206:$D$206</c:f>
              <c:numCache>
                <c:formatCode>General</c:formatCode>
                <c:ptCount val="3"/>
                <c:pt idx="0">
                  <c:v>287036</c:v>
                </c:pt>
                <c:pt idx="1">
                  <c:v>49434</c:v>
                </c:pt>
                <c:pt idx="2">
                  <c:v>336470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27521848"/>
        <c:axId val="227520280"/>
        <c:axId val="0"/>
      </c:bar3DChart>
      <c:catAx>
        <c:axId val="227521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275202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7520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275218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[2]Mes!$A$222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[2]Mes!$B$222:$D$222</c:f>
              <c:numCache>
                <c:formatCode>General</c:formatCode>
                <c:ptCount val="3"/>
                <c:pt idx="0">
                  <c:v>421382</c:v>
                </c:pt>
                <c:pt idx="1">
                  <c:v>74635</c:v>
                </c:pt>
                <c:pt idx="2">
                  <c:v>496017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strRef>
              <c:f>[2]Mes!$A$223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[2]Mes!$B$223:$D$223</c:f>
              <c:numCache>
                <c:formatCode>General</c:formatCode>
                <c:ptCount val="3"/>
                <c:pt idx="0">
                  <c:v>465987</c:v>
                </c:pt>
                <c:pt idx="1">
                  <c:v>79219</c:v>
                </c:pt>
                <c:pt idx="2">
                  <c:v>545206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27522240"/>
        <c:axId val="227514792"/>
        <c:axId val="0"/>
      </c:bar3DChart>
      <c:catAx>
        <c:axId val="22752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2751479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227514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275222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3130573331"/>
          <c:y val="2.12115562257809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[3]Oferta!$B$37</c:f>
              <c:strCache>
                <c:ptCount val="1"/>
                <c:pt idx="0">
                  <c:v>Hoteles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'MAYO 2021'!$B$1573:$B$1581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[3]Oferta!$B$39:$B$47</c:f>
              <c:numCache>
                <c:formatCode>General</c:formatCode>
                <c:ptCount val="9"/>
                <c:pt idx="0">
                  <c:v>51</c:v>
                </c:pt>
                <c:pt idx="1">
                  <c:v>134</c:v>
                </c:pt>
                <c:pt idx="2">
                  <c:v>91</c:v>
                </c:pt>
                <c:pt idx="3">
                  <c:v>35</c:v>
                </c:pt>
                <c:pt idx="4">
                  <c:v>109</c:v>
                </c:pt>
                <c:pt idx="5">
                  <c:v>62</c:v>
                </c:pt>
                <c:pt idx="6">
                  <c:v>39</c:v>
                </c:pt>
                <c:pt idx="7">
                  <c:v>82</c:v>
                </c:pt>
                <c:pt idx="8">
                  <c:v>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strRef>
              <c:f>[3]Oferta!$D$37</c:f>
              <c:strCache>
                <c:ptCount val="1"/>
                <c:pt idx="0">
                  <c:v>Hostales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'MAYO 2021'!$B$1573:$B$1581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[3]Oferta!$D$39:$D$47</c:f>
              <c:numCache>
                <c:formatCode>General</c:formatCode>
                <c:ptCount val="9"/>
                <c:pt idx="0">
                  <c:v>81</c:v>
                </c:pt>
                <c:pt idx="1">
                  <c:v>116</c:v>
                </c:pt>
                <c:pt idx="2">
                  <c:v>200</c:v>
                </c:pt>
                <c:pt idx="3">
                  <c:v>60</c:v>
                </c:pt>
                <c:pt idx="4">
                  <c:v>110</c:v>
                </c:pt>
                <c:pt idx="5">
                  <c:v>75</c:v>
                </c:pt>
                <c:pt idx="6">
                  <c:v>83</c:v>
                </c:pt>
                <c:pt idx="7">
                  <c:v>64</c:v>
                </c:pt>
                <c:pt idx="8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strRef>
              <c:f>[3]Oferta!$F$37</c:f>
              <c:strCache>
                <c:ptCount val="1"/>
                <c:pt idx="0">
                  <c:v>Pensiones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'MAYO 2021'!$B$1573:$B$1581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[3]Oferta!$F$39:$F$47</c:f>
              <c:numCache>
                <c:formatCode>General</c:formatCode>
                <c:ptCount val="9"/>
                <c:pt idx="0">
                  <c:v>13</c:v>
                </c:pt>
                <c:pt idx="1">
                  <c:v>80</c:v>
                </c:pt>
                <c:pt idx="2">
                  <c:v>118</c:v>
                </c:pt>
                <c:pt idx="3">
                  <c:v>24</c:v>
                </c:pt>
                <c:pt idx="4">
                  <c:v>49</c:v>
                </c:pt>
                <c:pt idx="5">
                  <c:v>26</c:v>
                </c:pt>
                <c:pt idx="6">
                  <c:v>22</c:v>
                </c:pt>
                <c:pt idx="7">
                  <c:v>51</c:v>
                </c:pt>
                <c:pt idx="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7517144"/>
        <c:axId val="227518320"/>
      </c:barChart>
      <c:catAx>
        <c:axId val="227517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518320"/>
        <c:crosses val="autoZero"/>
        <c:auto val="0"/>
        <c:lblAlgn val="ctr"/>
        <c:lblOffset val="100"/>
        <c:noMultiLvlLbl val="0"/>
      </c:catAx>
      <c:valAx>
        <c:axId val="227518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517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4.9191500335004331E-3"/>
          <c:y val="6.2519443506618005E-2"/>
          <c:w val="0.98225830775713019"/>
          <c:h val="0.147303343102935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5213369540289107E-2"/>
          <c:y val="0.17541622595683001"/>
          <c:w val="0.90437295380289351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'MAYO 2021'!$B$381</c:f>
              <c:strCache>
                <c:ptCount val="1"/>
                <c:pt idx="0">
                  <c:v>MAYO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2021'!$C$380:$H$380</c15:sqref>
                  </c15:fullRef>
                </c:ext>
              </c:extLst>
              <c:f>('MAYO 2021'!$C$380,'MAYO 2021'!$E$380,'MAYO 2021'!$G$380)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2021'!$C$381:$H$381</c15:sqref>
                  </c15:fullRef>
                </c:ext>
              </c:extLst>
              <c:f>('MAYO 2021'!$C$381,'MAYO 2021'!$E$381,'MAYO 2021'!$G$381)</c:f>
              <c:numCache>
                <c:formatCode>#,##0</c:formatCode>
                <c:ptCount val="3"/>
                <c:pt idx="0">
                  <c:v>11891</c:v>
                </c:pt>
                <c:pt idx="1">
                  <c:v>765</c:v>
                </c:pt>
                <c:pt idx="2">
                  <c:v>12656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'MAYO 2021'!$B$382</c:f>
              <c:strCache>
                <c:ptCount val="1"/>
                <c:pt idx="0">
                  <c:v>MAYO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2021'!$C$380:$H$380</c15:sqref>
                  </c15:fullRef>
                </c:ext>
              </c:extLst>
              <c:f>('MAYO 2021'!$C$380,'MAYO 2021'!$E$380,'MAYO 2021'!$G$380)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2021'!$C$382:$H$382</c15:sqref>
                  </c15:fullRef>
                </c:ext>
              </c:extLst>
              <c:f>('MAYO 2021'!$C$382,'MAYO 2021'!$E$382,'MAYO 2021'!$G$382)</c:f>
              <c:numCache>
                <c:formatCode>#,##0</c:formatCode>
                <c:ptCount val="3"/>
                <c:pt idx="0">
                  <c:v>216624</c:v>
                </c:pt>
                <c:pt idx="1">
                  <c:v>26034</c:v>
                </c:pt>
                <c:pt idx="2">
                  <c:v>242658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27519496"/>
        <c:axId val="227518712"/>
      </c:barChart>
      <c:catAx>
        <c:axId val="227519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518712"/>
        <c:crosses val="autoZero"/>
        <c:auto val="0"/>
        <c:lblAlgn val="ctr"/>
        <c:lblOffset val="100"/>
        <c:noMultiLvlLbl val="0"/>
      </c:catAx>
      <c:valAx>
        <c:axId val="227518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519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807564904956741"/>
          <c:y val="1.1467777716470203E-2"/>
          <c:w val="0.29631293977657602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1767931471948166E-2"/>
          <c:y val="0.20210787401574801"/>
          <c:w val="0.91357518059909626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'MAYO 2021'!$B$414</c:f>
              <c:strCache>
                <c:ptCount val="1"/>
                <c:pt idx="0">
                  <c:v>MAYO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2021'!$C$413:$H$413</c15:sqref>
                  </c15:fullRef>
                </c:ext>
              </c:extLst>
              <c:f>('MAYO 2021'!$C$413,'MAYO 2021'!$E$413,'MAYO 2021'!$G$413)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2021'!$C$414:$H$414</c15:sqref>
                  </c15:fullRef>
                </c:ext>
              </c:extLst>
              <c:f>('MAYO 2021'!$C$414,'MAYO 2021'!$E$414,'MAYO 2021'!$G$414)</c:f>
              <c:numCache>
                <c:formatCode>#,##0</c:formatCode>
                <c:ptCount val="3"/>
                <c:pt idx="0">
                  <c:v>36678</c:v>
                </c:pt>
                <c:pt idx="1">
                  <c:v>3659</c:v>
                </c:pt>
                <c:pt idx="2">
                  <c:v>40337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'MAYO 2021'!$B$415</c:f>
              <c:strCache>
                <c:ptCount val="1"/>
                <c:pt idx="0">
                  <c:v>MAYO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2021'!$C$413:$H$413</c15:sqref>
                  </c15:fullRef>
                </c:ext>
              </c:extLst>
              <c:f>('MAYO 2021'!$C$413,'MAYO 2021'!$E$413,'MAYO 2021'!$G$413)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2021'!$C$415:$H$415</c15:sqref>
                  </c15:fullRef>
                </c:ext>
              </c:extLst>
              <c:f>('MAYO 2021'!$C$415,'MAYO 2021'!$E$415,'MAYO 2021'!$G$415)</c:f>
              <c:numCache>
                <c:formatCode>#,##0</c:formatCode>
                <c:ptCount val="3"/>
                <c:pt idx="0">
                  <c:v>372635</c:v>
                </c:pt>
                <c:pt idx="1">
                  <c:v>44835</c:v>
                </c:pt>
                <c:pt idx="2">
                  <c:v>417470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7521064"/>
        <c:axId val="227966360"/>
      </c:barChart>
      <c:catAx>
        <c:axId val="227521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966360"/>
        <c:crosses val="autoZero"/>
        <c:auto val="0"/>
        <c:lblAlgn val="ctr"/>
        <c:lblOffset val="100"/>
        <c:noMultiLvlLbl val="0"/>
      </c:catAx>
      <c:valAx>
        <c:axId val="227966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521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398827809639646"/>
          <c:y val="6.4304469280437012E-3"/>
          <c:w val="0.22282091070174151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6207022556622693E-2"/>
          <c:y val="0.20190019684058408"/>
          <c:w val="0.94151699726379601"/>
          <c:h val="0.659147325210544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'MAYO 2021'!$B$397</c:f>
              <c:strCache>
                <c:ptCount val="1"/>
                <c:pt idx="0">
                  <c:v>MAYO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'MAYO 2021'!$C$396:$K$396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2021'!$C$397:$K$397</c:f>
              <c:numCache>
                <c:formatCode>#,##0</c:formatCode>
                <c:ptCount val="9"/>
                <c:pt idx="0">
                  <c:v>834</c:v>
                </c:pt>
                <c:pt idx="1">
                  <c:v>2271</c:v>
                </c:pt>
                <c:pt idx="2">
                  <c:v>1842</c:v>
                </c:pt>
                <c:pt idx="3">
                  <c:v>356</c:v>
                </c:pt>
                <c:pt idx="4">
                  <c:v>1097</c:v>
                </c:pt>
                <c:pt idx="5">
                  <c:v>818</c:v>
                </c:pt>
                <c:pt idx="6">
                  <c:v>518</c:v>
                </c:pt>
                <c:pt idx="7">
                  <c:v>2619</c:v>
                </c:pt>
                <c:pt idx="8">
                  <c:v>2301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'MAYO 2021'!$B$398</c:f>
              <c:strCache>
                <c:ptCount val="1"/>
                <c:pt idx="0">
                  <c:v>MAYO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'MAYO 2021'!$C$396:$K$396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2021'!$C$398:$K$398</c:f>
              <c:numCache>
                <c:formatCode>#,##0</c:formatCode>
                <c:ptCount val="9"/>
                <c:pt idx="0">
                  <c:v>21799</c:v>
                </c:pt>
                <c:pt idx="1">
                  <c:v>37688</c:v>
                </c:pt>
                <c:pt idx="2">
                  <c:v>38775</c:v>
                </c:pt>
                <c:pt idx="3">
                  <c:v>11380</c:v>
                </c:pt>
                <c:pt idx="4">
                  <c:v>28297</c:v>
                </c:pt>
                <c:pt idx="5">
                  <c:v>25872</c:v>
                </c:pt>
                <c:pt idx="6">
                  <c:v>14131</c:v>
                </c:pt>
                <c:pt idx="7">
                  <c:v>46043</c:v>
                </c:pt>
                <c:pt idx="8">
                  <c:v>18673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227964792"/>
        <c:axId val="227963224"/>
      </c:barChart>
      <c:catAx>
        <c:axId val="227964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963224"/>
        <c:crosses val="autoZero"/>
        <c:auto val="1"/>
        <c:lblAlgn val="ctr"/>
        <c:lblOffset val="100"/>
        <c:noMultiLvlLbl val="0"/>
      </c:catAx>
      <c:valAx>
        <c:axId val="227963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964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253993691101744"/>
          <c:y val="2.1912281243924393E-2"/>
          <c:w val="0.18658110984659207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0527943120974757E-2"/>
          <c:y val="0.1666581942524327"/>
          <c:w val="0.92751165879748998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'MAYO 2021'!$B$430</c:f>
              <c:strCache>
                <c:ptCount val="1"/>
                <c:pt idx="0">
                  <c:v>MAYO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'MAYO 2021'!$C$429:$K$429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2021'!$C$430:$K$430</c:f>
              <c:numCache>
                <c:formatCode>#,##0</c:formatCode>
                <c:ptCount val="9"/>
                <c:pt idx="0">
                  <c:v>3881</c:v>
                </c:pt>
                <c:pt idx="1">
                  <c:v>5821</c:v>
                </c:pt>
                <c:pt idx="2">
                  <c:v>5715</c:v>
                </c:pt>
                <c:pt idx="3">
                  <c:v>3120</c:v>
                </c:pt>
                <c:pt idx="4">
                  <c:v>2918</c:v>
                </c:pt>
                <c:pt idx="5">
                  <c:v>1968</c:v>
                </c:pt>
                <c:pt idx="6">
                  <c:v>1126</c:v>
                </c:pt>
                <c:pt idx="7">
                  <c:v>8851</c:v>
                </c:pt>
                <c:pt idx="8">
                  <c:v>6937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'MAYO 2021'!$B$431</c:f>
              <c:strCache>
                <c:ptCount val="1"/>
                <c:pt idx="0">
                  <c:v>MAYO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'MAYO 2021'!$C$429:$K$429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2021'!$C$431:$K$431</c:f>
              <c:numCache>
                <c:formatCode>#,##0</c:formatCode>
                <c:ptCount val="9"/>
                <c:pt idx="0">
                  <c:v>39788</c:v>
                </c:pt>
                <c:pt idx="1">
                  <c:v>63109</c:v>
                </c:pt>
                <c:pt idx="2">
                  <c:v>68934</c:v>
                </c:pt>
                <c:pt idx="3">
                  <c:v>19583</c:v>
                </c:pt>
                <c:pt idx="4">
                  <c:v>46760</c:v>
                </c:pt>
                <c:pt idx="5">
                  <c:v>39886</c:v>
                </c:pt>
                <c:pt idx="6">
                  <c:v>28113</c:v>
                </c:pt>
                <c:pt idx="7">
                  <c:v>81270</c:v>
                </c:pt>
                <c:pt idx="8">
                  <c:v>30027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7968320"/>
        <c:axId val="227967536"/>
      </c:barChart>
      <c:catAx>
        <c:axId val="227968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967536"/>
        <c:crosses val="autoZero"/>
        <c:auto val="1"/>
        <c:lblAlgn val="ctr"/>
        <c:lblOffset val="100"/>
        <c:noMultiLvlLbl val="0"/>
      </c:catAx>
      <c:valAx>
        <c:axId val="227967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968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325591864018219"/>
          <c:y val="2.1372844285078421E-2"/>
          <c:w val="0.20674408135981784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5733186660490971"/>
          <c:y val="2.8352106210938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7244623389330742E-2"/>
          <c:y val="0.24506796725036237"/>
          <c:w val="0.89234164369252322"/>
          <c:h val="0.603178173384824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'MAYO 2021'!$B$447</c:f>
              <c:strCache>
                <c:ptCount val="1"/>
                <c:pt idx="0">
                  <c:v>ENERO - MAYO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2021'!$C$446:$H$446</c15:sqref>
                  </c15:fullRef>
                </c:ext>
              </c:extLst>
              <c:f>('MAYO 2021'!$C$446,'MAYO 2021'!$E$446,'MAYO 2021'!$G$446)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2021'!$C$447:$H$447</c15:sqref>
                  </c15:fullRef>
                </c:ext>
              </c:extLst>
              <c:f>('MAYO 2021'!$C$447,'MAYO 2021'!$E$447,'MAYO 2021'!$G$447)</c:f>
              <c:numCache>
                <c:formatCode>#,##0</c:formatCode>
                <c:ptCount val="3"/>
                <c:pt idx="0">
                  <c:v>1009874</c:v>
                </c:pt>
                <c:pt idx="1">
                  <c:v>196895</c:v>
                </c:pt>
                <c:pt idx="2">
                  <c:v>1206769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'MAYO 2021'!$B$448</c:f>
              <c:strCache>
                <c:ptCount val="1"/>
                <c:pt idx="0">
                  <c:v>ENERO - MAYO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2021'!$C$446:$H$446</c15:sqref>
                  </c15:fullRef>
                </c:ext>
              </c:extLst>
              <c:f>('MAYO 2021'!$C$446,'MAYO 2021'!$E$446,'MAYO 2021'!$G$446)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2021'!$C$448:$H$448</c15:sqref>
                  </c15:fullRef>
                </c:ext>
              </c:extLst>
              <c:f>('MAYO 2021'!$C$448,'MAYO 2021'!$E$448,'MAYO 2021'!$G$448)</c:f>
              <c:numCache>
                <c:formatCode>#,##0</c:formatCode>
                <c:ptCount val="3"/>
                <c:pt idx="0">
                  <c:v>598020</c:v>
                </c:pt>
                <c:pt idx="1">
                  <c:v>63244</c:v>
                </c:pt>
                <c:pt idx="2">
                  <c:v>661264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7962048"/>
        <c:axId val="227962832"/>
      </c:barChart>
      <c:catAx>
        <c:axId val="22796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962832"/>
        <c:crosses val="autoZero"/>
        <c:auto val="0"/>
        <c:lblAlgn val="ctr"/>
        <c:lblOffset val="100"/>
        <c:noMultiLvlLbl val="0"/>
      </c:catAx>
      <c:valAx>
        <c:axId val="227962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96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326796403320194"/>
          <c:y val="3.6679164605202236E-2"/>
          <c:w val="0.259985844743719"/>
          <c:h val="0.15899410828265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8425721085796365E-2"/>
          <c:y val="0.20210787401574801"/>
          <c:w val="0.90691739098524804"/>
          <c:h val="0.65552069624537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'MAYO 2021'!$B$511</c:f>
              <c:strCache>
                <c:ptCount val="1"/>
                <c:pt idx="0">
                  <c:v>ENERO - MAYO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2021'!$C$510:$H$510</c15:sqref>
                  </c15:fullRef>
                </c:ext>
              </c:extLst>
              <c:f>('MAYO 2021'!$C$510,'MAYO 2021'!$E$510,'MAYO 2021'!$G$510)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2021'!$C$511:$H$511</c15:sqref>
                  </c15:fullRef>
                </c:ext>
              </c:extLst>
              <c:f>('MAYO 2021'!$C$511,'MAYO 2021'!$E$511,'MAYO 2021'!$G$511)</c:f>
              <c:numCache>
                <c:formatCode>#,##0</c:formatCode>
                <c:ptCount val="3"/>
                <c:pt idx="0">
                  <c:v>1677949</c:v>
                </c:pt>
                <c:pt idx="1">
                  <c:v>314656</c:v>
                </c:pt>
                <c:pt idx="2">
                  <c:v>1992605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'MAYO 2021'!$B$512</c:f>
              <c:strCache>
                <c:ptCount val="1"/>
                <c:pt idx="0">
                  <c:v>ENERO - MAYO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2021'!$C$510:$H$510</c15:sqref>
                  </c15:fullRef>
                </c:ext>
              </c:extLst>
              <c:f>('MAYO 2021'!$C$510,'MAYO 2021'!$E$510,'MAYO 2021'!$G$510)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2021'!$C$512:$H$512</c15:sqref>
                  </c15:fullRef>
                </c:ext>
              </c:extLst>
              <c:f>('MAYO 2021'!$C$512,'MAYO 2021'!$E$512,'MAYO 2021'!$G$512)</c:f>
              <c:numCache>
                <c:formatCode>#,##0</c:formatCode>
                <c:ptCount val="3"/>
                <c:pt idx="0">
                  <c:v>1061082</c:v>
                </c:pt>
                <c:pt idx="1">
                  <c:v>114461</c:v>
                </c:pt>
                <c:pt idx="2">
                  <c:v>1175543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7965576"/>
        <c:axId val="227965968"/>
      </c:barChart>
      <c:catAx>
        <c:axId val="227965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965968"/>
        <c:crosses val="autoZero"/>
        <c:auto val="0"/>
        <c:lblAlgn val="ctr"/>
        <c:lblOffset val="100"/>
        <c:noMultiLvlLbl val="0"/>
      </c:catAx>
      <c:valAx>
        <c:axId val="227965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965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905780634439403"/>
          <c:y val="3.1793155371118514E-2"/>
          <c:w val="0.2093468637905993"/>
          <c:h val="0.180090385686869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140984204014694"/>
          <c:y val="3.1602697569293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9709072159542768E-2"/>
          <c:y val="0.22083424722836523"/>
          <c:w val="0.92833055135588627"/>
          <c:h val="0.64151786646768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'MAYO 2021'!$B$537</c:f>
              <c:strCache>
                <c:ptCount val="1"/>
                <c:pt idx="0">
                  <c:v>ENERO - MAYO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'MAYO 2021'!$C$536:$K$536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2021'!$C$537:$K$537</c:f>
              <c:numCache>
                <c:formatCode>#,##0</c:formatCode>
                <c:ptCount val="9"/>
                <c:pt idx="0">
                  <c:v>202738</c:v>
                </c:pt>
                <c:pt idx="1">
                  <c:v>250298</c:v>
                </c:pt>
                <c:pt idx="2">
                  <c:v>323423</c:v>
                </c:pt>
                <c:pt idx="3">
                  <c:v>102649</c:v>
                </c:pt>
                <c:pt idx="4">
                  <c:v>407728</c:v>
                </c:pt>
                <c:pt idx="5">
                  <c:v>200519</c:v>
                </c:pt>
                <c:pt idx="6">
                  <c:v>116123</c:v>
                </c:pt>
                <c:pt idx="7">
                  <c:v>277543</c:v>
                </c:pt>
                <c:pt idx="8">
                  <c:v>111584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9AA-4D69-898B-8C4DD010EF9F}"/>
            </c:ext>
          </c:extLst>
        </c:ser>
        <c:ser>
          <c:idx val="1"/>
          <c:order val="1"/>
          <c:tx>
            <c:strRef>
              <c:f>'MAYO 2021'!$B$538</c:f>
              <c:strCache>
                <c:ptCount val="1"/>
                <c:pt idx="0">
                  <c:v>ENERO - MAYO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'MAYO 2021'!$C$536:$K$536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2021'!$C$538:$K$538</c:f>
              <c:numCache>
                <c:formatCode>#,##0</c:formatCode>
                <c:ptCount val="9"/>
                <c:pt idx="0">
                  <c:v>91714</c:v>
                </c:pt>
                <c:pt idx="1">
                  <c:v>168077</c:v>
                </c:pt>
                <c:pt idx="2">
                  <c:v>223310</c:v>
                </c:pt>
                <c:pt idx="3">
                  <c:v>69728</c:v>
                </c:pt>
                <c:pt idx="4">
                  <c:v>158562</c:v>
                </c:pt>
                <c:pt idx="5">
                  <c:v>83045</c:v>
                </c:pt>
                <c:pt idx="6">
                  <c:v>72852</c:v>
                </c:pt>
                <c:pt idx="7">
                  <c:v>230315</c:v>
                </c:pt>
                <c:pt idx="8">
                  <c:v>77940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9AA-4D69-898B-8C4DD010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7967928"/>
        <c:axId val="227961264"/>
      </c:barChart>
      <c:catAx>
        <c:axId val="227967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961264"/>
        <c:crosses val="autoZero"/>
        <c:auto val="1"/>
        <c:lblAlgn val="ctr"/>
        <c:lblOffset val="100"/>
        <c:noMultiLvlLbl val="0"/>
      </c:catAx>
      <c:valAx>
        <c:axId val="227961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967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922609738294005"/>
          <c:y val="2.6380328770951526E-2"/>
          <c:w val="0.17234312984762323"/>
          <c:h val="0.18982334125381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9167162922428814E-2"/>
          <c:y val="0.2188596614135096"/>
          <c:w val="0.92014170357717295"/>
          <c:h val="0.633523917662147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'MAYO 2021'!$B$472</c:f>
              <c:strCache>
                <c:ptCount val="1"/>
                <c:pt idx="0">
                  <c:v>ENERO - MAYO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'MAYO 2021'!$C$471:$K$471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2021'!$C$472:$K$472</c:f>
              <c:numCache>
                <c:formatCode>#,##0</c:formatCode>
                <c:ptCount val="9"/>
                <c:pt idx="0">
                  <c:v>126134</c:v>
                </c:pt>
                <c:pt idx="1">
                  <c:v>159776</c:v>
                </c:pt>
                <c:pt idx="2">
                  <c:v>193851</c:v>
                </c:pt>
                <c:pt idx="3">
                  <c:v>54937</c:v>
                </c:pt>
                <c:pt idx="4">
                  <c:v>250944</c:v>
                </c:pt>
                <c:pt idx="5">
                  <c:v>130111</c:v>
                </c:pt>
                <c:pt idx="6">
                  <c:v>70172</c:v>
                </c:pt>
                <c:pt idx="7">
                  <c:v>152403</c:v>
                </c:pt>
                <c:pt idx="8">
                  <c:v>68441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9FA-4CA7-BE0B-65D4B62D4DE7}"/>
            </c:ext>
          </c:extLst>
        </c:ser>
        <c:ser>
          <c:idx val="1"/>
          <c:order val="1"/>
          <c:tx>
            <c:strRef>
              <c:f>'MAYO 2021'!$B$473</c:f>
              <c:strCache>
                <c:ptCount val="1"/>
                <c:pt idx="0">
                  <c:v>ENERO - MAYO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'MAYO 2021'!$C$471:$K$471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2021'!$C$473:$K$473</c:f>
              <c:numCache>
                <c:formatCode>#,##0</c:formatCode>
                <c:ptCount val="9"/>
                <c:pt idx="0">
                  <c:v>53093</c:v>
                </c:pt>
                <c:pt idx="1">
                  <c:v>103241</c:v>
                </c:pt>
                <c:pt idx="2">
                  <c:v>114211</c:v>
                </c:pt>
                <c:pt idx="3">
                  <c:v>36557</c:v>
                </c:pt>
                <c:pt idx="4">
                  <c:v>91941</c:v>
                </c:pt>
                <c:pt idx="5">
                  <c:v>52585</c:v>
                </c:pt>
                <c:pt idx="6">
                  <c:v>38209</c:v>
                </c:pt>
                <c:pt idx="7">
                  <c:v>126230</c:v>
                </c:pt>
                <c:pt idx="8">
                  <c:v>45197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9FA-4CA7-BE0B-65D4B62D4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7520672"/>
        <c:axId val="227519888"/>
      </c:barChart>
      <c:catAx>
        <c:axId val="227520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519888"/>
        <c:crosses val="autoZero"/>
        <c:auto val="1"/>
        <c:lblAlgn val="ctr"/>
        <c:lblOffset val="100"/>
        <c:noMultiLvlLbl val="0"/>
      </c:catAx>
      <c:valAx>
        <c:axId val="227519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520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616665775067311"/>
          <c:y val="2.9331315206227358E-2"/>
          <c:w val="0.1681042814600831"/>
          <c:h val="0.19071901784480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903944875333554E-2"/>
          <c:y val="0.17772480314960631"/>
          <c:w val="0.90428120922853006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2021'!$B$609</c:f>
              <c:strCache>
                <c:ptCount val="1"/>
                <c:pt idx="0">
                  <c:v>MAYO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2021'!$C$608:$H$608</c15:sqref>
                  </c15:fullRef>
                </c:ext>
              </c:extLst>
              <c:f>('MAYO 2021'!$C$608,'MAYO 2021'!$E$608,'MAYO 2021'!$G$608)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2021'!$C$609:$H$609</c15:sqref>
                  </c15:fullRef>
                </c:ext>
              </c:extLst>
              <c:f>('MAYO 2021'!$C$609,'MAYO 2021'!$E$609,'MAYO 2021'!$G$609)</c:f>
              <c:numCache>
                <c:formatCode>#,##0</c:formatCode>
                <c:ptCount val="3"/>
                <c:pt idx="0">
                  <c:v>10011</c:v>
                </c:pt>
                <c:pt idx="1">
                  <c:v>548</c:v>
                </c:pt>
                <c:pt idx="2">
                  <c:v>10559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'MAYO 2021'!$B$610</c:f>
              <c:strCache>
                <c:ptCount val="1"/>
                <c:pt idx="0">
                  <c:v>MAYO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2021'!$C$608:$H$608</c15:sqref>
                  </c15:fullRef>
                </c:ext>
              </c:extLst>
              <c:f>('MAYO 2021'!$C$608,'MAYO 2021'!$E$608,'MAYO 2021'!$G$608)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2021'!$C$610:$H$610</c15:sqref>
                  </c15:fullRef>
                </c:ext>
              </c:extLst>
              <c:f>('MAYO 2021'!$C$610,'MAYO 2021'!$E$610,'MAYO 2021'!$G$610)</c:f>
              <c:numCache>
                <c:formatCode>#,##0</c:formatCode>
                <c:ptCount val="3"/>
                <c:pt idx="0">
                  <c:v>166537</c:v>
                </c:pt>
                <c:pt idx="1">
                  <c:v>22335</c:v>
                </c:pt>
                <c:pt idx="2">
                  <c:v>188872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8556392"/>
        <c:axId val="22855364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2021'!$B$608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2021'!$C$608:$H$608</c15:sqref>
                        </c15:fullRef>
                        <c15:formulaRef>
                          <c15:sqref>('MAYO 2021'!$C$608,'MAYO 2021'!$E$608,'MAYO 2021'!$G$608)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2021'!$C$608:$H$608</c15:sqref>
                        </c15:fullRef>
                        <c15:formulaRef>
                          <c15:sqref>('MAYO 2021'!$C$608,'MAYO 2021'!$E$608,'MAYO 2021'!$G$608)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228556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553648"/>
        <c:crosses val="autoZero"/>
        <c:auto val="0"/>
        <c:lblAlgn val="ctr"/>
        <c:lblOffset val="100"/>
        <c:noMultiLvlLbl val="0"/>
      </c:catAx>
      <c:valAx>
        <c:axId val="22855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556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7601722973637457"/>
          <c:y val="2.5116917203531378E-2"/>
          <c:w val="0.31232345748621554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7736141837130543E-2"/>
          <c:y val="0.20210787401574801"/>
          <c:w val="0.9176069702339138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2021'!$B$626</c:f>
              <c:strCache>
                <c:ptCount val="1"/>
                <c:pt idx="0">
                  <c:v>MAYO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2021'!$C$625:$H$625</c15:sqref>
                  </c15:fullRef>
                </c:ext>
              </c:extLst>
              <c:f>('MAYO 2021'!$C$625,'MAYO 2021'!$E$625,'MAYO 2021'!$G$625)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2021'!$C$626:$H$626</c15:sqref>
                  </c15:fullRef>
                </c:ext>
              </c:extLst>
              <c:f>('MAYO 2021'!$C$626,'MAYO 2021'!$E$626,'MAYO 2021'!$G$626)</c:f>
              <c:numCache>
                <c:formatCode>#,##0</c:formatCode>
                <c:ptCount val="3"/>
                <c:pt idx="0">
                  <c:v>28578</c:v>
                </c:pt>
                <c:pt idx="1">
                  <c:v>1505</c:v>
                </c:pt>
                <c:pt idx="2">
                  <c:v>30083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'MAYO 2021'!$B$627</c:f>
              <c:strCache>
                <c:ptCount val="1"/>
                <c:pt idx="0">
                  <c:v>MAYO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2021'!$C$625:$H$625</c15:sqref>
                  </c15:fullRef>
                </c:ext>
              </c:extLst>
              <c:f>('MAYO 2021'!$C$625,'MAYO 2021'!$E$625,'MAYO 2021'!$G$625)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2021'!$C$627:$H$627</c15:sqref>
                  </c15:fullRef>
                </c:ext>
              </c:extLst>
              <c:f>('MAYO 2021'!$C$627,'MAYO 2021'!$E$627,'MAYO 2021'!$G$627)</c:f>
              <c:numCache>
                <c:formatCode>#,##0</c:formatCode>
                <c:ptCount val="3"/>
                <c:pt idx="0">
                  <c:v>260665</c:v>
                </c:pt>
                <c:pt idx="1">
                  <c:v>34515</c:v>
                </c:pt>
                <c:pt idx="2">
                  <c:v>295180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8556000"/>
        <c:axId val="22855404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2021'!$B$625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2021'!$C$625:$H$625</c15:sqref>
                        </c15:fullRef>
                        <c15:formulaRef>
                          <c15:sqref>('MAYO 2021'!$C$625,'MAYO 2021'!$E$625,'MAYO 2021'!$G$625)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2021'!$C$625:$H$625</c15:sqref>
                        </c15:fullRef>
                        <c15:formulaRef>
                          <c15:sqref>('MAYO 2021'!$C$625,'MAYO 2021'!$E$625,'MAYO 2021'!$G$625)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228556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554040"/>
        <c:crosses val="autoZero"/>
        <c:auto val="0"/>
        <c:lblAlgn val="ctr"/>
        <c:lblOffset val="100"/>
        <c:noMultiLvlLbl val="0"/>
      </c:catAx>
      <c:valAx>
        <c:axId val="228554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556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783039936252972"/>
          <c:y val="3.352779766165593E-2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3.4217282799286354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2.053036967957176E-2"/>
                  <c:y val="2.849872316744234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2.9654978426048098E-2"/>
                  <c:y val="1.221373850033243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-2.0530369679571739E-2"/>
                  <c:y val="4.478370783455217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2.7373826239429015E-2"/>
                  <c:y val="-1.221373850033243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2021'!$C$354:$L$354</c15:sqref>
                  </c15:fullRef>
                </c:ext>
              </c:extLst>
              <c:f>'MAYO 2021'!$C$354:$K$354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2021'!$C$355:$L$355</c15:sqref>
                  </c15:fullRef>
                </c:ext>
              </c:extLst>
              <c:f>'MAYO 2021'!$C$355:$K$355</c:f>
              <c:numCache>
                <c:formatCode>#,##0</c:formatCode>
                <c:ptCount val="9"/>
                <c:pt idx="0">
                  <c:v>21799</c:v>
                </c:pt>
                <c:pt idx="1">
                  <c:v>37688</c:v>
                </c:pt>
                <c:pt idx="2">
                  <c:v>38775</c:v>
                </c:pt>
                <c:pt idx="3">
                  <c:v>11380</c:v>
                </c:pt>
                <c:pt idx="4">
                  <c:v>28297</c:v>
                </c:pt>
                <c:pt idx="5">
                  <c:v>25872</c:v>
                </c:pt>
                <c:pt idx="6">
                  <c:v>14131</c:v>
                </c:pt>
                <c:pt idx="7">
                  <c:v>46043</c:v>
                </c:pt>
                <c:pt idx="8">
                  <c:v>18673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8A87-44BF-B295-F83059A0475B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0782527158914792E-2"/>
                  <c:y val="-1.4953822575429288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1.3192511639534915E-2"/>
                  <c:y val="1.223508708267018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3.2981279098837232E-2"/>
                  <c:y val="2.447017416534058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1.9788767459302314E-2"/>
                  <c:y val="-1.22350870826703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2021'!$C$354:$L$354</c15:sqref>
                  </c15:fullRef>
                </c:ext>
              </c:extLst>
              <c:f>'MAYO 2021'!$C$354:$K$354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2021'!$C$358:$L$358</c15:sqref>
                  </c15:fullRef>
                </c:ext>
              </c:extLst>
              <c:f>'MAYO 2021'!$C$358:$K$358</c:f>
              <c:numCache>
                <c:formatCode>#,##0</c:formatCode>
                <c:ptCount val="9"/>
                <c:pt idx="0">
                  <c:v>39788</c:v>
                </c:pt>
                <c:pt idx="1">
                  <c:v>63109</c:v>
                </c:pt>
                <c:pt idx="2">
                  <c:v>68934</c:v>
                </c:pt>
                <c:pt idx="3">
                  <c:v>19583</c:v>
                </c:pt>
                <c:pt idx="4">
                  <c:v>46760</c:v>
                </c:pt>
                <c:pt idx="5">
                  <c:v>39886</c:v>
                </c:pt>
                <c:pt idx="6">
                  <c:v>28113</c:v>
                </c:pt>
                <c:pt idx="7">
                  <c:v>81270</c:v>
                </c:pt>
                <c:pt idx="8">
                  <c:v>30027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803-42D7-A0C8-8191C2ABC7BA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4.0677966101694912E-2"/>
                  <c:y val="3.674540513657684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2.9378531073446412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1.3559322033898221E-2"/>
                  <c:y val="1.2248468378858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3.3898305084745763E-2"/>
                  <c:y val="4.082822792952983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2021'!$B$582:$B$590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2021'!$E$582:$E$590</c:f>
              <c:numCache>
                <c:formatCode>#,##0</c:formatCode>
                <c:ptCount val="9"/>
                <c:pt idx="0">
                  <c:v>13817</c:v>
                </c:pt>
                <c:pt idx="1">
                  <c:v>31184</c:v>
                </c:pt>
                <c:pt idx="2">
                  <c:v>31075</c:v>
                </c:pt>
                <c:pt idx="3">
                  <c:v>9643</c:v>
                </c:pt>
                <c:pt idx="4">
                  <c:v>20960</c:v>
                </c:pt>
                <c:pt idx="5">
                  <c:v>18354</c:v>
                </c:pt>
                <c:pt idx="6">
                  <c:v>10369</c:v>
                </c:pt>
                <c:pt idx="7">
                  <c:v>41357</c:v>
                </c:pt>
                <c:pt idx="8">
                  <c:v>12113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3.2018296169239478E-2"/>
                  <c:y val="1.20793738509138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5157232704402347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0"/>
                  <c:y val="1.20793738509138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3.2018296169239568E-2"/>
                  <c:y val="-8.052915900609410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'MAYO 2021'!$B$582:$B$590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2021'!$H$582:$H$590</c:f>
              <c:numCache>
                <c:formatCode>#,##0</c:formatCode>
                <c:ptCount val="9"/>
                <c:pt idx="0">
                  <c:v>22123</c:v>
                </c:pt>
                <c:pt idx="1">
                  <c:v>47606</c:v>
                </c:pt>
                <c:pt idx="2">
                  <c:v>53029</c:v>
                </c:pt>
                <c:pt idx="3">
                  <c:v>15348</c:v>
                </c:pt>
                <c:pt idx="4">
                  <c:v>31158</c:v>
                </c:pt>
                <c:pt idx="5">
                  <c:v>25473</c:v>
                </c:pt>
                <c:pt idx="6">
                  <c:v>12915</c:v>
                </c:pt>
                <c:pt idx="7">
                  <c:v>69078</c:v>
                </c:pt>
                <c:pt idx="8">
                  <c:v>18450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6226176349105385E-2"/>
          <c:y val="0.19792690686391473"/>
          <c:w val="0.8909589777547583"/>
          <c:h val="0.664969776505209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2021'!$B$646</c:f>
              <c:strCache>
                <c:ptCount val="1"/>
                <c:pt idx="0">
                  <c:v>ENERO - MAYO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2021'!$C$645:$H$645</c15:sqref>
                  </c15:fullRef>
                </c:ext>
              </c:extLst>
              <c:f>('MAYO 2021'!$C$645,'MAYO 2021'!$E$645,'MAYO 2021'!$G$645)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2021'!$C$646:$H$646</c15:sqref>
                  </c15:fullRef>
                </c:ext>
              </c:extLst>
              <c:f>('MAYO 2021'!$C$646,'MAYO 2021'!$E$646,'MAYO 2021'!$G$646)</c:f>
              <c:numCache>
                <c:formatCode>#,##0</c:formatCode>
                <c:ptCount val="3"/>
                <c:pt idx="0">
                  <c:v>751865</c:v>
                </c:pt>
                <c:pt idx="1">
                  <c:v>155975</c:v>
                </c:pt>
                <c:pt idx="2">
                  <c:v>907840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766-4A37-A089-79625491E4B9}"/>
            </c:ext>
          </c:extLst>
        </c:ser>
        <c:ser>
          <c:idx val="2"/>
          <c:order val="2"/>
          <c:tx>
            <c:strRef>
              <c:f>'MAYO 2021'!$B$647</c:f>
              <c:strCache>
                <c:ptCount val="1"/>
                <c:pt idx="0">
                  <c:v>ENERO - MAYO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2021'!$C$645:$H$645</c15:sqref>
                  </c15:fullRef>
                </c:ext>
              </c:extLst>
              <c:f>('MAYO 2021'!$C$645,'MAYO 2021'!$E$645,'MAYO 2021'!$G$645)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2021'!$C$647:$H$647</c15:sqref>
                  </c15:fullRef>
                </c:ext>
              </c:extLst>
              <c:f>('MAYO 2021'!$C$647,'MAYO 2021'!$E$647,'MAYO 2021'!$G$647)</c:f>
              <c:numCache>
                <c:formatCode>#,##0</c:formatCode>
                <c:ptCount val="3"/>
                <c:pt idx="0">
                  <c:v>473749</c:v>
                </c:pt>
                <c:pt idx="1">
                  <c:v>55207</c:v>
                </c:pt>
                <c:pt idx="2">
                  <c:v>528956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66-4A37-A089-79625491E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8555216"/>
        <c:axId val="22855090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2021'!$B$645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2021'!$C$645:$H$645</c15:sqref>
                        </c15:fullRef>
                        <c15:formulaRef>
                          <c15:sqref>('MAYO 2021'!$C$645,'MAYO 2021'!$E$645,'MAYO 2021'!$G$645)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2021'!$C$645:$H$645</c15:sqref>
                        </c15:fullRef>
                        <c15:formulaRef>
                          <c15:sqref>('MAYO 2021'!$C$645,'MAYO 2021'!$E$645,'MAYO 2021'!$G$645)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766-4A37-A089-79625491E4B9}"/>
                  </c:ext>
                </c:extLst>
              </c15:ser>
            </c15:filteredBarSeries>
          </c:ext>
        </c:extLst>
      </c:barChart>
      <c:catAx>
        <c:axId val="228555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550904"/>
        <c:crosses val="autoZero"/>
        <c:auto val="0"/>
        <c:lblAlgn val="ctr"/>
        <c:lblOffset val="100"/>
        <c:noMultiLvlLbl val="0"/>
      </c:catAx>
      <c:valAx>
        <c:axId val="228550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555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433349112628055"/>
          <c:y val="2.5117086056953793E-2"/>
          <c:w val="0.24906896689827873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420394854105286E-2"/>
          <c:y val="0.2172592062355842"/>
          <c:w val="0.90292271721693906"/>
          <c:h val="0.6403690447784935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2021'!$B$672</c:f>
              <c:strCache>
                <c:ptCount val="1"/>
                <c:pt idx="0">
                  <c:v>ENERO - MAYO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2021'!$C$671:$H$671</c15:sqref>
                  </c15:fullRef>
                </c:ext>
              </c:extLst>
              <c:f>('MAYO 2021'!$C$671,'MAYO 2021'!$E$671,'MAYO 2021'!$G$671)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2021'!$C$672:$H$672</c15:sqref>
                  </c15:fullRef>
                </c:ext>
              </c:extLst>
              <c:f>('MAYO 2021'!$C$672,'MAYO 2021'!$E$672,'MAYO 2021'!$G$672)</c:f>
              <c:numCache>
                <c:formatCode>#,##0</c:formatCode>
                <c:ptCount val="3"/>
                <c:pt idx="0">
                  <c:v>1199704</c:v>
                </c:pt>
                <c:pt idx="1">
                  <c:v>241590</c:v>
                </c:pt>
                <c:pt idx="2">
                  <c:v>1441294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DF-4490-84CD-B3B225285F85}"/>
            </c:ext>
          </c:extLst>
        </c:ser>
        <c:ser>
          <c:idx val="2"/>
          <c:order val="2"/>
          <c:tx>
            <c:strRef>
              <c:f>'MAYO 2021'!$B$673</c:f>
              <c:strCache>
                <c:ptCount val="1"/>
                <c:pt idx="0">
                  <c:v>ENERO - MAYO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2021'!$C$671:$H$671</c15:sqref>
                  </c15:fullRef>
                </c:ext>
              </c:extLst>
              <c:f>('MAYO 2021'!$C$671,'MAYO 2021'!$E$671,'MAYO 2021'!$G$671)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2021'!$C$673:$H$673</c15:sqref>
                  </c15:fullRef>
                </c:ext>
              </c:extLst>
              <c:f>('MAYO 2021'!$C$673,'MAYO 2021'!$E$673,'MAYO 2021'!$G$673)</c:f>
              <c:numCache>
                <c:formatCode>#,##0</c:formatCode>
                <c:ptCount val="3"/>
                <c:pt idx="0">
                  <c:v>776217</c:v>
                </c:pt>
                <c:pt idx="1">
                  <c:v>85874</c:v>
                </c:pt>
                <c:pt idx="2">
                  <c:v>862091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EDF-4490-84CD-B3B225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8552472"/>
        <c:axId val="22855208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2021'!$B$671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2021'!$C$671:$H$671</c15:sqref>
                        </c15:fullRef>
                        <c15:formulaRef>
                          <c15:sqref>('MAYO 2021'!$C$671,'MAYO 2021'!$E$671,'MAYO 2021'!$G$671)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2021'!$C$671:$H$671</c15:sqref>
                        </c15:fullRef>
                        <c15:formulaRef>
                          <c15:sqref>('MAYO 2021'!$C$671,'MAYO 2021'!$E$671,'MAYO 2021'!$G$671)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0-5EDF-4490-84CD-B3B225285F85}"/>
                  </c:ext>
                </c:extLst>
              </c15:ser>
            </c15:filteredBarSeries>
          </c:ext>
        </c:extLst>
      </c:barChart>
      <c:catAx>
        <c:axId val="228552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552080"/>
        <c:crosses val="autoZero"/>
        <c:auto val="0"/>
        <c:lblAlgn val="ctr"/>
        <c:lblOffset val="100"/>
        <c:noMultiLvlLbl val="0"/>
      </c:catAx>
      <c:valAx>
        <c:axId val="228552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552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040837937867634"/>
          <c:y val="3.1793128131710806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3.3328418080740919E-2"/>
                  <c:y val="1.112318880340165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1.8171493469619618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2.2714366837024418E-2"/>
                  <c:y val="5.61850205231140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2.7539112977147021E-2"/>
                  <c:y val="2.968103060989080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3.3398671754735737E-2"/>
                  <c:y val="8.012380853918515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2.1584729506767361E-2"/>
                  <c:y val="-2.170120416328770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2021'!$B$715:$B$723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2021'!$E$715:$E$723</c:f>
              <c:numCache>
                <c:formatCode>#,##0</c:formatCode>
                <c:ptCount val="9"/>
                <c:pt idx="0">
                  <c:v>129</c:v>
                </c:pt>
                <c:pt idx="1">
                  <c:v>629</c:v>
                </c:pt>
                <c:pt idx="2">
                  <c:v>978</c:v>
                </c:pt>
                <c:pt idx="3">
                  <c:v>131</c:v>
                </c:pt>
                <c:pt idx="4">
                  <c:v>610</c:v>
                </c:pt>
                <c:pt idx="5">
                  <c:v>689</c:v>
                </c:pt>
                <c:pt idx="6">
                  <c:v>85</c:v>
                </c:pt>
                <c:pt idx="7">
                  <c:v>209</c:v>
                </c:pt>
                <c:pt idx="8">
                  <c:v>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9.4682164580817598E-3"/>
                  <c:y val="3.6601311710315726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E65E96B9-2DDF-4E85-96FF-66A2616B6E5D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3%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C3E-45EA-B71D-2CCE55E1CBF3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>
                <c:manualLayout>
                  <c:x val="2.1555963373344193E-2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3859649122807822E-3"/>
                  <c:y val="2.461538461538461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7287781461527835E-2"/>
                  <c:y val="2.355905511810948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8.5697264815582271E-3"/>
                  <c:y val="3.876923076923077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1.6765749290378818E-2"/>
                  <c:y val="7.320262342063178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'MAYO 2021'!$B$715:$B$723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2021'!$H$715:$H$723</c:f>
              <c:numCache>
                <c:formatCode>#,##0</c:formatCode>
                <c:ptCount val="9"/>
                <c:pt idx="0">
                  <c:v>318</c:v>
                </c:pt>
                <c:pt idx="1">
                  <c:v>1753</c:v>
                </c:pt>
                <c:pt idx="2">
                  <c:v>2742</c:v>
                </c:pt>
                <c:pt idx="3">
                  <c:v>131</c:v>
                </c:pt>
                <c:pt idx="4">
                  <c:v>1502</c:v>
                </c:pt>
                <c:pt idx="5">
                  <c:v>1090</c:v>
                </c:pt>
                <c:pt idx="6">
                  <c:v>85</c:v>
                </c:pt>
                <c:pt idx="7">
                  <c:v>1879</c:v>
                </c:pt>
                <c:pt idx="8">
                  <c:v>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2912271270004649E-2"/>
          <c:y val="0.17772480314960631"/>
          <c:w val="0.91427288283385888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2021'!$B$742</c:f>
              <c:strCache>
                <c:ptCount val="1"/>
                <c:pt idx="0">
                  <c:v>MAYO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2021'!$C$741:$H$741</c15:sqref>
                  </c15:fullRef>
                </c:ext>
              </c:extLst>
              <c:f>('MAYO 2021'!$C$741,'MAYO 2021'!$E$741,'MAYO 2021'!$G$741)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2021'!$C$742:$H$742</c15:sqref>
                  </c15:fullRef>
                </c:ext>
              </c:extLst>
              <c:f>('MAYO 2021'!$C$742,'MAYO 2021'!$E$742,'MAYO 2021'!$G$742)</c:f>
              <c:numCache>
                <c:formatCode>#,##0</c:formatCode>
                <c:ptCount val="3"/>
                <c:pt idx="0">
                  <c:v>166</c:v>
                </c:pt>
                <c:pt idx="1">
                  <c:v>127</c:v>
                </c:pt>
                <c:pt idx="2">
                  <c:v>293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'MAYO 2021'!$B$743</c:f>
              <c:strCache>
                <c:ptCount val="1"/>
                <c:pt idx="0">
                  <c:v>MAYO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2021'!$C$741:$H$741</c15:sqref>
                  </c15:fullRef>
                </c:ext>
              </c:extLst>
              <c:f>('MAYO 2021'!$C$741,'MAYO 2021'!$E$741,'MAYO 2021'!$G$741)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2021'!$C$743:$H$743</c15:sqref>
                  </c15:fullRef>
                </c:ext>
              </c:extLst>
              <c:f>('MAYO 2021'!$C$743,'MAYO 2021'!$E$743,'MAYO 2021'!$G$743)</c:f>
              <c:numCache>
                <c:formatCode>#,##0</c:formatCode>
                <c:ptCount val="3"/>
                <c:pt idx="0">
                  <c:v>3169</c:v>
                </c:pt>
                <c:pt idx="1">
                  <c:v>384</c:v>
                </c:pt>
                <c:pt idx="2">
                  <c:v>3553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7961656"/>
        <c:axId val="22855482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2021'!$B$741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2021'!$C$741:$H$741</c15:sqref>
                        </c15:fullRef>
                        <c15:formulaRef>
                          <c15:sqref>('MAYO 2021'!$C$741,'MAYO 2021'!$E$741,'MAYO 2021'!$G$741)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2021'!$C$741:$H$741</c15:sqref>
                        </c15:fullRef>
                        <c15:formulaRef>
                          <c15:sqref>('MAYO 2021'!$C$741,'MAYO 2021'!$E$741,'MAYO 2021'!$G$741)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227961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8554824"/>
        <c:crosses val="autoZero"/>
        <c:auto val="0"/>
        <c:lblAlgn val="ctr"/>
        <c:lblOffset val="100"/>
        <c:noMultiLvlLbl val="0"/>
      </c:catAx>
      <c:valAx>
        <c:axId val="228554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961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8265461197033972"/>
          <c:y val="9.8996930160553474E-3"/>
          <c:w val="0.29900122601244372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374146806882163E-2"/>
          <c:y val="0.20210787401574801"/>
          <c:w val="0.92160164400222278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2021'!$B$759</c:f>
              <c:strCache>
                <c:ptCount val="1"/>
                <c:pt idx="0">
                  <c:v>MAYO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2021'!$C$758:$H$758</c15:sqref>
                  </c15:fullRef>
                </c:ext>
              </c:extLst>
              <c:f>('MAYO 2021'!$C$758,'MAYO 2021'!$E$758,'MAYO 2021'!$G$758)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2021'!$C$759:$H$759</c15:sqref>
                  </c15:fullRef>
                </c:ext>
              </c:extLst>
              <c:f>('MAYO 2021'!$C$759,'MAYO 2021'!$E$759,'MAYO 2021'!$G$759)</c:f>
              <c:numCache>
                <c:formatCode>#,##0</c:formatCode>
                <c:ptCount val="3"/>
                <c:pt idx="0">
                  <c:v>1140</c:v>
                </c:pt>
                <c:pt idx="1">
                  <c:v>1929</c:v>
                </c:pt>
                <c:pt idx="2">
                  <c:v>3069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'MAYO 2021'!$B$760</c:f>
              <c:strCache>
                <c:ptCount val="1"/>
                <c:pt idx="0">
                  <c:v>MAYO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2021'!$C$758:$H$758</c15:sqref>
                  </c15:fullRef>
                </c:ext>
              </c:extLst>
              <c:f>('MAYO 2021'!$C$758,'MAYO 2021'!$E$758,'MAYO 2021'!$G$758)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2021'!$C$760:$H$760</c15:sqref>
                  </c15:fullRef>
                </c:ext>
              </c:extLst>
              <c:f>('MAYO 2021'!$C$760,'MAYO 2021'!$E$760,'MAYO 2021'!$G$760)</c:f>
              <c:numCache>
                <c:formatCode>#,##0</c:formatCode>
                <c:ptCount val="3"/>
                <c:pt idx="0">
                  <c:v>8790</c:v>
                </c:pt>
                <c:pt idx="1">
                  <c:v>865</c:v>
                </c:pt>
                <c:pt idx="2">
                  <c:v>9655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9525696"/>
        <c:axId val="22952412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2021'!$B$758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2021'!$C$758:$H$758</c15:sqref>
                        </c15:fullRef>
                        <c15:formulaRef>
                          <c15:sqref>('MAYO 2021'!$C$758,'MAYO 2021'!$E$758,'MAYO 2021'!$G$758)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2021'!$C$758:$H$758</c15:sqref>
                        </c15:fullRef>
                        <c15:formulaRef>
                          <c15:sqref>('MAYO 2021'!$C$758,'MAYO 2021'!$E$758,'MAYO 2021'!$G$758)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22952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9524128"/>
        <c:crosses val="autoZero"/>
        <c:auto val="0"/>
        <c:lblAlgn val="ctr"/>
        <c:lblOffset val="100"/>
        <c:noMultiLvlLbl val="0"/>
      </c:catAx>
      <c:valAx>
        <c:axId val="229524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952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714742547993753"/>
          <c:y val="1.3304297580411366E-2"/>
          <c:w val="0.2189655224912230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242829138447618E-2"/>
          <c:y val="0.19792690686391473"/>
          <c:w val="0.91094232496541594"/>
          <c:h val="0.664969776505209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2021'!$B$779</c:f>
              <c:strCache>
                <c:ptCount val="1"/>
                <c:pt idx="0">
                  <c:v>ENERO - MAYO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2021'!$C$778:$H$778</c15:sqref>
                  </c15:fullRef>
                </c:ext>
              </c:extLst>
              <c:f>('MAYO 2021'!$C$778,'MAYO 2021'!$E$778,'MAYO 2021'!$G$778)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2021'!$C$779:$H$779</c15:sqref>
                  </c15:fullRef>
                </c:ext>
              </c:extLst>
              <c:f>('MAYO 2021'!$C$779,'MAYO 2021'!$E$779,'MAYO 2021'!$G$779)</c:f>
              <c:numCache>
                <c:formatCode>#,##0</c:formatCode>
                <c:ptCount val="3"/>
                <c:pt idx="0">
                  <c:v>21892</c:v>
                </c:pt>
                <c:pt idx="1">
                  <c:v>4074</c:v>
                </c:pt>
                <c:pt idx="2">
                  <c:v>25966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CB3-49BF-B653-42828E4B0863}"/>
            </c:ext>
          </c:extLst>
        </c:ser>
        <c:ser>
          <c:idx val="2"/>
          <c:order val="2"/>
          <c:tx>
            <c:strRef>
              <c:f>'MAYO 2021'!$B$780</c:f>
              <c:strCache>
                <c:ptCount val="1"/>
                <c:pt idx="0">
                  <c:v>ENERO - MAYO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2021'!$C$778:$H$778</c15:sqref>
                  </c15:fullRef>
                </c:ext>
              </c:extLst>
              <c:f>('MAYO 2021'!$C$778,'MAYO 2021'!$E$778,'MAYO 2021'!$G$778)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2021'!$C$780:$H$780</c15:sqref>
                  </c15:fullRef>
                </c:ext>
              </c:extLst>
              <c:f>('MAYO 2021'!$C$780,'MAYO 2021'!$E$780,'MAYO 2021'!$G$780)</c:f>
              <c:numCache>
                <c:formatCode>#,##0</c:formatCode>
                <c:ptCount val="3"/>
                <c:pt idx="0">
                  <c:v>9421</c:v>
                </c:pt>
                <c:pt idx="1">
                  <c:v>830</c:v>
                </c:pt>
                <c:pt idx="2">
                  <c:v>10251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CB3-49BF-B653-42828E4B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9526088"/>
        <c:axId val="22952530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2021'!$B$778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2021'!$C$778:$H$778</c15:sqref>
                        </c15:fullRef>
                        <c15:formulaRef>
                          <c15:sqref>('MAYO 2021'!$C$778,'MAYO 2021'!$E$778,'MAYO 2021'!$G$778)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2021'!$C$778:$H$778</c15:sqref>
                        </c15:fullRef>
                        <c15:formulaRef>
                          <c15:sqref>('MAYO 2021'!$C$778,'MAYO 2021'!$E$778,'MAYO 2021'!$G$778)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CB3-49BF-B653-42828E4B0863}"/>
                  </c:ext>
                </c:extLst>
              </c15:ser>
            </c15:filteredBarSeries>
          </c:ext>
        </c:extLst>
      </c:barChart>
      <c:catAx>
        <c:axId val="229526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9525304"/>
        <c:crosses val="autoZero"/>
        <c:auto val="0"/>
        <c:lblAlgn val="ctr"/>
        <c:lblOffset val="100"/>
        <c:noMultiLvlLbl val="0"/>
      </c:catAx>
      <c:valAx>
        <c:axId val="229525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9526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766285446784928"/>
          <c:y val="2.5117086056953793E-2"/>
          <c:w val="0.25573960355670994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6441699780869603E-2"/>
          <c:y val="0.20210787401574801"/>
          <c:w val="0.91890141229017475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2021'!$B$805</c:f>
              <c:strCache>
                <c:ptCount val="1"/>
                <c:pt idx="0">
                  <c:v>ENERO - MAYO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2021'!$C$804:$H$804</c15:sqref>
                  </c15:fullRef>
                </c:ext>
              </c:extLst>
              <c:f>('MAYO 2021'!$C$804,'MAYO 2021'!$E$804,'MAYO 2021'!$G$804)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2021'!$C$805:$H$805</c15:sqref>
                  </c15:fullRef>
                </c:ext>
              </c:extLst>
              <c:f>('MAYO 2021'!$C$805,'MAYO 2021'!$E$805,'MAYO 2021'!$G$805)</c:f>
              <c:numCache>
                <c:formatCode>#,##0</c:formatCode>
                <c:ptCount val="3"/>
                <c:pt idx="0">
                  <c:v>52068</c:v>
                </c:pt>
                <c:pt idx="1">
                  <c:v>11719</c:v>
                </c:pt>
                <c:pt idx="2">
                  <c:v>63787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70A-43B3-9CEC-AFF6104C302C}"/>
            </c:ext>
          </c:extLst>
        </c:ser>
        <c:ser>
          <c:idx val="2"/>
          <c:order val="2"/>
          <c:tx>
            <c:strRef>
              <c:f>'MAYO 2021'!$B$806</c:f>
              <c:strCache>
                <c:ptCount val="1"/>
                <c:pt idx="0">
                  <c:v>ENERO - MAYO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2021'!$C$804:$H$804</c15:sqref>
                  </c15:fullRef>
                </c:ext>
              </c:extLst>
              <c:f>('MAYO 2021'!$C$804,'MAYO 2021'!$E$804,'MAYO 2021'!$G$804)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2021'!$C$806:$H$806</c15:sqref>
                  </c15:fullRef>
                </c:ext>
              </c:extLst>
              <c:f>('MAYO 2021'!$C$806,'MAYO 2021'!$E$806,'MAYO 2021'!$G$806)</c:f>
              <c:numCache>
                <c:formatCode>#,##0</c:formatCode>
                <c:ptCount val="3"/>
                <c:pt idx="0">
                  <c:v>26192</c:v>
                </c:pt>
                <c:pt idx="1">
                  <c:v>2628</c:v>
                </c:pt>
                <c:pt idx="2">
                  <c:v>28820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70A-43B3-9CEC-AFF6104C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9522952"/>
        <c:axId val="22952334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2021'!$B$804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2021'!$C$804:$H$804</c15:sqref>
                        </c15:fullRef>
                        <c15:formulaRef>
                          <c15:sqref>('MAYO 2021'!$C$804,'MAYO 2021'!$E$804,'MAYO 2021'!$G$804)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2021'!$C$804:$H$804</c15:sqref>
                        </c15:fullRef>
                        <c15:formulaRef>
                          <c15:sqref>('MAYO 2021'!$C$804,'MAYO 2021'!$E$804,'MAYO 2021'!$G$804)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370A-43B3-9CEC-AFF6104C302C}"/>
                  </c:ext>
                </c:extLst>
              </c15:ser>
            </c15:filteredBarSeries>
          </c:ext>
        </c:extLst>
      </c:barChart>
      <c:catAx>
        <c:axId val="229522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9523344"/>
        <c:crosses val="autoZero"/>
        <c:auto val="0"/>
        <c:lblAlgn val="ctr"/>
        <c:lblOffset val="100"/>
        <c:noMultiLvlLbl val="0"/>
      </c:catAx>
      <c:valAx>
        <c:axId val="229523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9522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2.0338983050847376E-2"/>
                  <c:y val="-7.4850910583538316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2.7118644067796609E-2"/>
                  <c:y val="4.082824105507890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1.3559322033898305E-2"/>
                  <c:y val="2.041412052753945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3.3898305084745763E-2"/>
                  <c:y val="-2.041412052753947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2021'!$B$848:$B$856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2021'!$E$848:$E$856</c:f>
              <c:numCache>
                <c:formatCode>#,##0</c:formatCode>
                <c:ptCount val="9"/>
                <c:pt idx="0">
                  <c:v>4618</c:v>
                </c:pt>
                <c:pt idx="1">
                  <c:v>2817</c:v>
                </c:pt>
                <c:pt idx="2">
                  <c:v>3216</c:v>
                </c:pt>
                <c:pt idx="3">
                  <c:v>1097</c:v>
                </c:pt>
                <c:pt idx="4">
                  <c:v>3237</c:v>
                </c:pt>
                <c:pt idx="5">
                  <c:v>3182</c:v>
                </c:pt>
                <c:pt idx="6">
                  <c:v>1946</c:v>
                </c:pt>
                <c:pt idx="7">
                  <c:v>2380</c:v>
                </c:pt>
                <c:pt idx="8">
                  <c:v>3094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3029315960912053E-2"/>
                  <c:y val="8.10536980749739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1.9543973941368076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1.0857763300760083E-2"/>
                  <c:y val="-8.105369807497467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6058631921824105E-2"/>
                  <c:y val="1.215805471124612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2.3887079261672096E-2"/>
                  <c:y val="-8.105369807497467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'MAYO 2021'!$B$848:$B$856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2021'!$H$848:$H$856</c:f>
              <c:numCache>
                <c:formatCode>#,##0</c:formatCode>
                <c:ptCount val="9"/>
                <c:pt idx="0">
                  <c:v>8981</c:v>
                </c:pt>
                <c:pt idx="1">
                  <c:v>4619</c:v>
                </c:pt>
                <c:pt idx="2">
                  <c:v>6726</c:v>
                </c:pt>
                <c:pt idx="3">
                  <c:v>2297</c:v>
                </c:pt>
                <c:pt idx="4">
                  <c:v>5466</c:v>
                </c:pt>
                <c:pt idx="5">
                  <c:v>4882</c:v>
                </c:pt>
                <c:pt idx="6">
                  <c:v>5715</c:v>
                </c:pt>
                <c:pt idx="7">
                  <c:v>3283</c:v>
                </c:pt>
                <c:pt idx="8">
                  <c:v>4555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1155614982089499E-2"/>
          <c:y val="0.17772480314960631"/>
          <c:w val="0.9060296142227503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2021'!$B$875</c:f>
              <c:strCache>
                <c:ptCount val="1"/>
                <c:pt idx="0">
                  <c:v>MAYO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2021'!$C$874:$H$874</c15:sqref>
                  </c15:fullRef>
                </c:ext>
              </c:extLst>
              <c:f>('MAYO 2021'!$C$874,'MAYO 2021'!$E$874,'MAYO 2021'!$G$874)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2021'!$C$875:$H$875</c15:sqref>
                  </c15:fullRef>
                </c:ext>
              </c:extLst>
              <c:f>('MAYO 2021'!$C$875,'MAYO 2021'!$E$875,'MAYO 2021'!$G$875)</c:f>
              <c:numCache>
                <c:formatCode>#,##0</c:formatCode>
                <c:ptCount val="3"/>
                <c:pt idx="0">
                  <c:v>621</c:v>
                </c:pt>
                <c:pt idx="1">
                  <c:v>27</c:v>
                </c:pt>
                <c:pt idx="2">
                  <c:v>648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'MAYO 2021'!$B$876</c:f>
              <c:strCache>
                <c:ptCount val="1"/>
                <c:pt idx="0">
                  <c:v>MAYO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2021'!$C$874:$H$874</c15:sqref>
                  </c15:fullRef>
                </c:ext>
              </c:extLst>
              <c:f>('MAYO 2021'!$C$874,'MAYO 2021'!$E$874,'MAYO 2021'!$G$874)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2021'!$C$876:$H$876</c15:sqref>
                  </c15:fullRef>
                </c:ext>
              </c:extLst>
              <c:f>('MAYO 2021'!$C$876,'MAYO 2021'!$E$876,'MAYO 2021'!$G$876)</c:f>
              <c:numCache>
                <c:formatCode>#,##0</c:formatCode>
                <c:ptCount val="3"/>
                <c:pt idx="0">
                  <c:v>24360</c:v>
                </c:pt>
                <c:pt idx="1">
                  <c:v>1227</c:v>
                </c:pt>
                <c:pt idx="2">
                  <c:v>25587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7964008"/>
        <c:axId val="23020692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2021'!$B$874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2021'!$C$874:$H$874</c15:sqref>
                        </c15:fullRef>
                        <c15:formulaRef>
                          <c15:sqref>('MAYO 2021'!$C$874,'MAYO 2021'!$E$874,'MAYO 2021'!$G$874)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2021'!$C$874:$H$874</c15:sqref>
                        </c15:fullRef>
                        <c15:formulaRef>
                          <c15:sqref>('MAYO 2021'!$C$874,'MAYO 2021'!$E$874,'MAYO 2021'!$G$874)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227964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206920"/>
        <c:crosses val="autoZero"/>
        <c:auto val="0"/>
        <c:lblAlgn val="ctr"/>
        <c:lblOffset val="100"/>
        <c:noMultiLvlLbl val="0"/>
      </c:catAx>
      <c:valAx>
        <c:axId val="230206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964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7099765943078926"/>
          <c:y val="4.827228669089201E-3"/>
          <c:w val="0.31065817855199407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4577550204226133E-2"/>
          <c:y val="0.17772480314960631"/>
          <c:w val="0.91260760389963758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2021'!$B$1008</c:f>
              <c:strCache>
                <c:ptCount val="1"/>
                <c:pt idx="0">
                  <c:v>MAYO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2021'!$C$1007:$H$1007</c15:sqref>
                  </c15:fullRef>
                </c:ext>
              </c:extLst>
              <c:f>('MAYO 2021'!$C$1007,'MAYO 2021'!$E$1007,'MAYO 2021'!$G$1007)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2021'!$C$1008:$H$1008</c15:sqref>
                  </c15:fullRef>
                </c:ext>
              </c:extLst>
              <c:f>('MAYO 2021'!$C$1008,'MAYO 2021'!$E$1008,'MAYO 2021'!$G$1008)</c:f>
              <c:numCache>
                <c:formatCode>#,##0</c:formatCode>
                <c:ptCount val="3"/>
                <c:pt idx="0">
                  <c:v>121</c:v>
                </c:pt>
                <c:pt idx="1">
                  <c:v>3</c:v>
                </c:pt>
                <c:pt idx="2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'MAYO 2021'!$B$1009</c:f>
              <c:strCache>
                <c:ptCount val="1"/>
                <c:pt idx="0">
                  <c:v>MAYO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2021'!$C$1007:$H$1007</c15:sqref>
                  </c15:fullRef>
                </c:ext>
              </c:extLst>
              <c:f>('MAYO 2021'!$C$1007,'MAYO 2021'!$E$1007,'MAYO 2021'!$G$1007)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2021'!$C$1009:$H$1009</c15:sqref>
                  </c15:fullRef>
                </c:ext>
              </c:extLst>
              <c:f>('MAYO 2021'!$C$1009,'MAYO 2021'!$E$1009,'MAYO 2021'!$G$1009)</c:f>
              <c:numCache>
                <c:formatCode>#,##0</c:formatCode>
                <c:ptCount val="3"/>
                <c:pt idx="0">
                  <c:v>5757</c:v>
                </c:pt>
                <c:pt idx="1">
                  <c:v>583</c:v>
                </c:pt>
                <c:pt idx="2">
                  <c:v>6340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0203000"/>
        <c:axId val="23020848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2021'!$B$1007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2021'!$C$1007:$H$1007</c15:sqref>
                        </c15:fullRef>
                        <c15:formulaRef>
                          <c15:sqref>('MAYO 2021'!$C$1007,'MAYO 2021'!$E$1007,'MAYO 2021'!$G$1007)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2021'!$C$1007:$H$1007</c15:sqref>
                        </c15:fullRef>
                        <c15:formulaRef>
                          <c15:sqref>('MAYO 2021'!$C$1007,'MAYO 2021'!$E$1007,'MAYO 2021'!$G$1007)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230203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208488"/>
        <c:crosses val="autoZero"/>
        <c:auto val="0"/>
        <c:lblAlgn val="ctr"/>
        <c:lblOffset val="100"/>
        <c:noMultiLvlLbl val="0"/>
      </c:catAx>
      <c:valAx>
        <c:axId val="230208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900" b="0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203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5434487008857445"/>
          <c:y val="9.8996930160553474E-3"/>
          <c:w val="0.32731096789420888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242829138447618E-2"/>
          <c:y val="0.17772480314960631"/>
          <c:w val="0.91094232496541594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2021'!$B$1141</c:f>
              <c:strCache>
                <c:ptCount val="1"/>
                <c:pt idx="0">
                  <c:v>MAYO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2021'!$C$1140:$H$1140</c15:sqref>
                  </c15:fullRef>
                </c:ext>
              </c:extLst>
              <c:f>('MAYO 2021'!$C$1140,'MAYO 2021'!$E$1140,'MAYO 2021'!$G$1140)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2021'!$C$1141:$H$1141</c15:sqref>
                  </c15:fullRef>
                </c:ext>
              </c:extLst>
              <c:f>('MAYO 2021'!$C$1141,'MAYO 2021'!$E$1141,'MAYO 2021'!$G$1141)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'MAYO 2021'!$B$1142</c:f>
              <c:strCache>
                <c:ptCount val="1"/>
                <c:pt idx="0">
                  <c:v>MAYO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2021'!$C$1140:$H$1140</c15:sqref>
                  </c15:fullRef>
                </c:ext>
              </c:extLst>
              <c:f>('MAYO 2021'!$C$1140,'MAYO 2021'!$E$1140,'MAYO 2021'!$G$1140)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2021'!$C$1142:$H$1142</c15:sqref>
                  </c15:fullRef>
                </c:ext>
              </c:extLst>
              <c:f>('MAYO 2021'!$C$1142,'MAYO 2021'!$E$1142,'MAYO 2021'!$G$1142)</c:f>
              <c:numCache>
                <c:formatCode>#,##0</c:formatCode>
                <c:ptCount val="3"/>
                <c:pt idx="0">
                  <c:v>1457</c:v>
                </c:pt>
                <c:pt idx="1">
                  <c:v>672</c:v>
                </c:pt>
                <c:pt idx="2">
                  <c:v>2129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0209272"/>
        <c:axId val="2302100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2021'!$B$1140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2021'!$C$1140:$H$1140</c15:sqref>
                        </c15:fullRef>
                        <c15:formulaRef>
                          <c15:sqref>('MAYO 2021'!$C$1140,'MAYO 2021'!$E$1140,'MAYO 2021'!$G$1140)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2021'!$C$1140:$H$1140</c15:sqref>
                        </c15:fullRef>
                        <c15:formulaRef>
                          <c15:sqref>('MAYO 2021'!$C$1140,'MAYO 2021'!$E$1140,'MAYO 2021'!$G$1140)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230209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210056"/>
        <c:crosses val="autoZero"/>
        <c:auto val="0"/>
        <c:lblAlgn val="ctr"/>
        <c:lblOffset val="100"/>
        <c:noMultiLvlLbl val="0"/>
      </c:catAx>
      <c:valAx>
        <c:axId val="23021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209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6933238049656785"/>
          <c:y val="2.0044613704035801E-2"/>
          <c:w val="0.31232345748621554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1279237951498179E-2"/>
          <c:y val="0.17772480314960631"/>
          <c:w val="0.91590590898710167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2021'!$B$1273</c:f>
              <c:strCache>
                <c:ptCount val="1"/>
                <c:pt idx="0">
                  <c:v>MAYO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2021'!$C$1272:$H$1272</c15:sqref>
                  </c15:fullRef>
                </c:ext>
              </c:extLst>
              <c:f>('MAYO 2021'!$C$1272,'MAYO 2021'!$E$1272,'MAYO 2021'!$G$1272)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2021'!$C$1273:$H$1273</c15:sqref>
                  </c15:fullRef>
                </c:ext>
              </c:extLst>
              <c:f>('MAYO 2021'!$C$1273,'MAYO 2021'!$E$1273,'MAYO 2021'!$G$1273)</c:f>
              <c:numCache>
                <c:formatCode>#,##0</c:formatCode>
                <c:ptCount val="3"/>
                <c:pt idx="0">
                  <c:v>603</c:v>
                </c:pt>
                <c:pt idx="1">
                  <c:v>56</c:v>
                </c:pt>
                <c:pt idx="2">
                  <c:v>659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'MAYO 2021'!$B$1274</c:f>
              <c:strCache>
                <c:ptCount val="1"/>
                <c:pt idx="0">
                  <c:v>MAYO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2021'!$C$1272:$H$1272</c15:sqref>
                  </c15:fullRef>
                </c:ext>
              </c:extLst>
              <c:f>('MAYO 2021'!$C$1272,'MAYO 2021'!$E$1272,'MAYO 2021'!$G$1272)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2021'!$C$1274:$H$1274</c15:sqref>
                  </c15:fullRef>
                </c:ext>
              </c:extLst>
              <c:f>('MAYO 2021'!$C$1274,'MAYO 2021'!$E$1274,'MAYO 2021'!$G$1274)</c:f>
              <c:numCache>
                <c:formatCode>#,##0</c:formatCode>
                <c:ptCount val="3"/>
                <c:pt idx="0">
                  <c:v>8024</c:v>
                </c:pt>
                <c:pt idx="1">
                  <c:v>425</c:v>
                </c:pt>
                <c:pt idx="2">
                  <c:v>8449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0206528"/>
        <c:axId val="23020770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2021'!$B$1272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2021'!$C$1272:$H$1272</c15:sqref>
                        </c15:fullRef>
                        <c15:formulaRef>
                          <c15:sqref>('MAYO 2021'!$C$1272,'MAYO 2021'!$E$1272,'MAYO 2021'!$G$1272)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2021'!$C$1272:$H$1272</c15:sqref>
                        </c15:fullRef>
                        <c15:formulaRef>
                          <c15:sqref>('MAYO 2021'!$C$1272,'MAYO 2021'!$E$1272,'MAYO 2021'!$G$1272)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230206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207704"/>
        <c:crosses val="autoZero"/>
        <c:auto val="0"/>
        <c:lblAlgn val="ctr"/>
        <c:lblOffset val="100"/>
        <c:noMultiLvlLbl val="0"/>
      </c:catAx>
      <c:valAx>
        <c:axId val="230207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206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5934070689123891"/>
          <c:y val="4.827228669089201E-3"/>
          <c:w val="0.32231513109154447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1246992335783165E-2"/>
          <c:y val="0.20297741191441976"/>
          <c:w val="0.91593816176808041"/>
          <c:h val="0.659919271454704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2021'!$B$1406</c:f>
              <c:strCache>
                <c:ptCount val="1"/>
                <c:pt idx="0">
                  <c:v>MAYO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2021'!$C$1405:$H$1405</c15:sqref>
                  </c15:fullRef>
                </c:ext>
              </c:extLst>
              <c:f>('MAYO 2021'!$C$1405,'MAYO 2021'!$E$1405,'MAYO 2021'!$G$1405)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2021'!$C$1406:$H$1406</c15:sqref>
                  </c15:fullRef>
                </c:ext>
              </c:extLst>
              <c:f>('MAYO 2021'!$C$1406,'MAYO 2021'!$E$1406,'MAYO 2021'!$G$1406)</c:f>
              <c:numCache>
                <c:formatCode>#,##0</c:formatCode>
                <c:ptCount val="3"/>
                <c:pt idx="0">
                  <c:v>369</c:v>
                </c:pt>
                <c:pt idx="1">
                  <c:v>4</c:v>
                </c:pt>
                <c:pt idx="2">
                  <c:v>373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'MAYO 2021'!$B$1407</c:f>
              <c:strCache>
                <c:ptCount val="1"/>
                <c:pt idx="0">
                  <c:v>MAYO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2021'!$C$1405:$H$1405</c15:sqref>
                  </c15:fullRef>
                </c:ext>
              </c:extLst>
              <c:f>('MAYO 2021'!$C$1405,'MAYO 2021'!$E$1405,'MAYO 2021'!$G$1405)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2021'!$C$1407:$H$1407</c15:sqref>
                  </c15:fullRef>
                </c:ext>
              </c:extLst>
              <c:f>('MAYO 2021'!$C$1407,'MAYO 2021'!$E$1407,'MAYO 2021'!$G$1407)</c:f>
              <c:numCache>
                <c:formatCode>#,##0</c:formatCode>
                <c:ptCount val="3"/>
                <c:pt idx="0">
                  <c:v>7320</c:v>
                </c:pt>
                <c:pt idx="1">
                  <c:v>408</c:v>
                </c:pt>
                <c:pt idx="2">
                  <c:v>7728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0209664"/>
        <c:axId val="23020339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2021'!$B$1405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2021'!$C$1405:$H$1405</c15:sqref>
                        </c15:fullRef>
                        <c15:formulaRef>
                          <c15:sqref>('MAYO 2021'!$C$1405,'MAYO 2021'!$E$1405,'MAYO 2021'!$G$1405)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2021'!$C$1405:$H$1405</c15:sqref>
                        </c15:fullRef>
                        <c15:formulaRef>
                          <c15:sqref>('MAYO 2021'!$C$1405,'MAYO 2021'!$E$1405,'MAYO 2021'!$G$1405)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2302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203392"/>
        <c:crosses val="autoZero"/>
        <c:auto val="0"/>
        <c:lblAlgn val="ctr"/>
        <c:lblOffset val="100"/>
        <c:noMultiLvlLbl val="0"/>
      </c:catAx>
      <c:valAx>
        <c:axId val="23020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0209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893157277072256"/>
          <c:y val="4.827228669089201E-3"/>
          <c:w val="0.2923401102755577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007564599569858"/>
          <c:y val="0.19886864746875835"/>
          <c:w val="0.38639212687851837"/>
          <c:h val="0.69665892417029363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layout>
                <c:manualLayout>
                  <c:x val="1.186621468127716E-2"/>
                  <c:y val="1.08424083289687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2.2714366837024418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7.5853465505908782E-2"/>
                  <c:y val="-1.531763099604104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0921F44-E89E-40A5-80B6-AA13519FB40C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15%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</c:extLst>
            </c:dLbl>
            <c:dLbl>
              <c:idx val="3"/>
              <c:layout>
                <c:manualLayout>
                  <c:x val="8.8076298810178533E-3"/>
                  <c:y val="1.465140869255646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3.5371098203865955E-2"/>
                  <c:y val="-3.86899089893897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1.3628620102214651E-2"/>
                  <c:y val="8.436128597027905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9.5561479157223236E-3"/>
                  <c:y val="-1.849827725432714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7.487156098673356E-3"/>
                  <c:y val="1.919339375769694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2.0388022195692319E-2"/>
                  <c:y val="2.811935375791622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2021'!$B$981:$B$989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2021'!$E$981:$E$989</c:f>
              <c:numCache>
                <c:formatCode>#,##0</c:formatCode>
                <c:ptCount val="9"/>
                <c:pt idx="0">
                  <c:v>1589</c:v>
                </c:pt>
                <c:pt idx="1">
                  <c:v>1073</c:v>
                </c:pt>
                <c:pt idx="2">
                  <c:v>963</c:v>
                </c:pt>
                <c:pt idx="3">
                  <c:v>78</c:v>
                </c:pt>
                <c:pt idx="4">
                  <c:v>374</c:v>
                </c:pt>
                <c:pt idx="5">
                  <c:v>197</c:v>
                </c:pt>
                <c:pt idx="6">
                  <c:v>1190</c:v>
                </c:pt>
                <c:pt idx="7">
                  <c:v>662</c:v>
                </c:pt>
                <c:pt idx="8">
                  <c:v>214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953476403684835"/>
          <c:y val="0.20116381793739196"/>
          <c:w val="0.3693108949616592"/>
          <c:h val="0.6890800845016323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layout>
                <c:manualLayout>
                  <c:x val="1.3071895424836682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4614447703840862E-2"/>
                  <c:y val="-3.6601369950707381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6A9A89A-0B7A-4DA7-B8BB-294572442E2E}" type="CATEGORYNAME">
                      <a:rPr lang="en-US"/>
                      <a:pPr>
                        <a:defRPr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6%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3BB-4736-9FFF-2D3DE710D569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3"/>
              <c:layout>
                <c:manualLayout>
                  <c:x val="9.6713290788437174E-3"/>
                  <c:y val="-7.5188316630742623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3.9634604497967206E-2"/>
                  <c:y val="-6.343703988220984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1.3071895424836602E-2"/>
                  <c:y val="3.25203252032519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2.3965141612200355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3.2679738562091505E-2"/>
                  <c:y val="8.13008130081300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'MAYO 2021'!$B$981:$B$989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2021'!$H$981:$H$989</c:f>
              <c:numCache>
                <c:formatCode>#,##0</c:formatCode>
                <c:ptCount val="9"/>
                <c:pt idx="0">
                  <c:v>5411</c:v>
                </c:pt>
                <c:pt idx="1">
                  <c:v>2860</c:v>
                </c:pt>
                <c:pt idx="2">
                  <c:v>1161</c:v>
                </c:pt>
                <c:pt idx="3">
                  <c:v>670</c:v>
                </c:pt>
                <c:pt idx="4">
                  <c:v>603</c:v>
                </c:pt>
                <c:pt idx="5">
                  <c:v>342</c:v>
                </c:pt>
                <c:pt idx="6">
                  <c:v>5898</c:v>
                </c:pt>
                <c:pt idx="7">
                  <c:v>1045</c:v>
                </c:pt>
                <c:pt idx="8">
                  <c:v>618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70734015390935"/>
          <c:y val="0.27258521018733228"/>
          <c:w val="0.3664831181816558"/>
          <c:h val="0.6618889562850462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5.0881496955737592E-2"/>
                  <c:y val="-8.774721732874524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3.4346242433981385E-2"/>
                  <c:y val="3.671026778847406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2.0408163265306041E-2"/>
                  <c:y val="-4.095364595476481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layout>
                <c:manualLayout>
                  <c:x val="-1.1670326923420307E-2"/>
                  <c:y val="6.776506279935261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-4.7157676718981557E-2"/>
                  <c:y val="5.684011341902638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5.8865498955487705E-2"/>
                  <c:y val="-2.6681139104701703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14E4-41E5-83CD-B82F682C582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1.8747477993822242E-2"/>
                  <c:y val="-4.749752262688938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14E4-41E5-83CD-B82F682C582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4.6932347742246423E-2"/>
                  <c:y val="-1.004267240920626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2021'!$B$1114:$B$1122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2021'!$E$1114:$E$1122</c:f>
              <c:numCache>
                <c:formatCode>#,##0</c:formatCode>
                <c:ptCount val="9"/>
                <c:pt idx="0">
                  <c:v>107</c:v>
                </c:pt>
                <c:pt idx="1">
                  <c:v>179</c:v>
                </c:pt>
                <c:pt idx="2">
                  <c:v>959</c:v>
                </c:pt>
                <c:pt idx="3">
                  <c:v>354</c:v>
                </c:pt>
                <c:pt idx="4">
                  <c:v>283</c:v>
                </c:pt>
                <c:pt idx="5">
                  <c:v>160</c:v>
                </c:pt>
                <c:pt idx="6">
                  <c:v>17</c:v>
                </c:pt>
                <c:pt idx="7">
                  <c:v>21</c:v>
                </c:pt>
                <c:pt idx="8">
                  <c:v>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0190951211484418"/>
          <c:y val="0.2704063826884025"/>
          <c:w val="0.35635904836654259"/>
          <c:h val="0.6778450400122003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3.2895156594171707E-2"/>
                  <c:y val="1.537174825623861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9018092864900686E-2"/>
                  <c:y val="2.928104936825271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7.1775888891173817E-3"/>
                  <c:y val="2.239971456740852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2.3849071059903418E-3"/>
                  <c:y val="-1.0824743146744309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E48A8D37-46D6-44B2-9F27-5BE1EF7CEBBC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11%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437-4305-85FF-7E8749ECDA9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4"/>
              <c:layout>
                <c:manualLayout>
                  <c:x val="-1.7039437594416455E-2"/>
                  <c:y val="2.24508175010233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1.9172932965372858E-2"/>
                  <c:y val="6.82331222358673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3.7082647627245988E-2"/>
                  <c:y val="2.897734113511036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CFC8E60-71F6-49DF-B9A7-9D5FF5D3B2DC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1%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7437-4305-85FF-7E8749ECDA9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7"/>
              <c:layout>
                <c:manualLayout>
                  <c:x val="2.8039183835963415E-2"/>
                  <c:y val="-7.100008693888527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3.8581326851828406E-2"/>
                  <c:y val="-3.93408622087376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'MAYO 2021'!$B$1114:$B$1122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2021'!$H$1114:$H$1122</c:f>
              <c:numCache>
                <c:formatCode>#,##0</c:formatCode>
                <c:ptCount val="9"/>
                <c:pt idx="0">
                  <c:v>204</c:v>
                </c:pt>
                <c:pt idx="1">
                  <c:v>410</c:v>
                </c:pt>
                <c:pt idx="2">
                  <c:v>1191</c:v>
                </c:pt>
                <c:pt idx="3">
                  <c:v>369</c:v>
                </c:pt>
                <c:pt idx="4">
                  <c:v>500</c:v>
                </c:pt>
                <c:pt idx="5">
                  <c:v>320</c:v>
                </c:pt>
                <c:pt idx="6">
                  <c:v>17</c:v>
                </c:pt>
                <c:pt idx="7">
                  <c:v>112</c:v>
                </c:pt>
                <c:pt idx="8">
                  <c:v>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6765797132501296"/>
          <c:y val="0.19909349553237907"/>
          <c:w val="0.38268823539914654"/>
          <c:h val="0.68693641937145311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layout>
                <c:manualLayout>
                  <c:x val="1.1337868480725623E-2"/>
                  <c:y val="1.22110805460179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4.14639241523381E-2"/>
                  <c:y val="4.5479063765878011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1.3605442176870665E-2"/>
                  <c:y val="6.109802933672031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7AE4ABD-1B83-4EAB-9164-DB7DDEDFA46B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0%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</c:extLst>
            </c:dLbl>
            <c:dLbl>
              <c:idx val="4"/>
              <c:layout>
                <c:manualLayout>
                  <c:x val="6.4866891638545182E-4"/>
                  <c:y val="5.698504254808393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-9.42937489956613E-2"/>
                  <c:y val="-1.628144072802398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2.7210884353741516E-2"/>
                  <c:y val="4.07036018200598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-2.2675736961451248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-2.4825289695930907E-2"/>
                  <c:y val="2.361674257728155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2021'!$B$1246:$B$1254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2021'!$E$1246:$E$1254</c:f>
              <c:numCache>
                <c:formatCode>#,##0</c:formatCode>
                <c:ptCount val="9"/>
                <c:pt idx="0">
                  <c:v>887</c:v>
                </c:pt>
                <c:pt idx="1">
                  <c:v>889</c:v>
                </c:pt>
                <c:pt idx="2">
                  <c:v>290</c:v>
                </c:pt>
                <c:pt idx="3">
                  <c:v>19</c:v>
                </c:pt>
                <c:pt idx="4">
                  <c:v>960</c:v>
                </c:pt>
                <c:pt idx="5">
                  <c:v>2721</c:v>
                </c:pt>
                <c:pt idx="6">
                  <c:v>308</c:v>
                </c:pt>
                <c:pt idx="7">
                  <c:v>710</c:v>
                </c:pt>
                <c:pt idx="8">
                  <c:v>1665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8407413910310958"/>
          <c:y val="0.20442385250624159"/>
          <c:w val="0.3919793988015649"/>
          <c:h val="0.6967194801869278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layout>
                <c:manualLayout>
                  <c:x val="-4.3219297416296374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3770934629929769E-2"/>
                  <c:y val="1.626016260162601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1.7287952458130581E-2"/>
                  <c:y val="8.985180206132770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7.9235533430788936E-17"/>
                  <c:y val="4.878048780487789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9.1913219252396192E-2"/>
                  <c:y val="-1.626016260162601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1.5649170271868407E-2"/>
                  <c:y val="-1.221112604826835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6B1CADD-3F15-4B1B-B7D5-6B8F41BCB7B7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8%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D47-401D-B91C-532443481C0B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7"/>
              <c:layout>
                <c:manualLayout>
                  <c:x val="4.6780023751163847E-3"/>
                  <c:y val="-3.660131171031589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1.1975480374515584E-2"/>
                  <c:y val="2.479514755777480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'MAYO 2021'!$B$1246:$B$1254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2021'!$H$1246:$H$1254</c:f>
              <c:numCache>
                <c:formatCode>#,##0</c:formatCode>
                <c:ptCount val="9"/>
                <c:pt idx="0">
                  <c:v>1565</c:v>
                </c:pt>
                <c:pt idx="1">
                  <c:v>2758</c:v>
                </c:pt>
                <c:pt idx="2">
                  <c:v>906</c:v>
                </c:pt>
                <c:pt idx="3">
                  <c:v>330</c:v>
                </c:pt>
                <c:pt idx="4">
                  <c:v>3654</c:v>
                </c:pt>
                <c:pt idx="5">
                  <c:v>6003</c:v>
                </c:pt>
                <c:pt idx="6">
                  <c:v>1917</c:v>
                </c:pt>
                <c:pt idx="7">
                  <c:v>4293</c:v>
                </c:pt>
                <c:pt idx="8">
                  <c:v>3315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953830771153606"/>
          <c:y val="0.207059376659711"/>
          <c:w val="0.36875069187780096"/>
          <c:h val="0.66598432088052262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5.4794936347242309E-3"/>
                  <c:y val="2.811935375791622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1.5754994911350451E-2"/>
                  <c:y val="3.3863828159791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2.0408163265306121E-2"/>
                  <c:y val="-7.508081691039556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1.133786848072554E-2"/>
                  <c:y val="1.63814583819053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1.1928097055262779E-2"/>
                  <c:y val="5.19070592699593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2.7090542253646908E-2"/>
                  <c:y val="3.707659331449465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-1.6819147606549182E-2"/>
                  <c:y val="-4.375913193749194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1.6729015236969964E-2"/>
                  <c:y val="3.667588280582632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2021'!$B$1379:$B$1387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2021'!$E$1379:$E$1387</c:f>
              <c:numCache>
                <c:formatCode>#,##0</c:formatCode>
                <c:ptCount val="9"/>
                <c:pt idx="0">
                  <c:v>652</c:v>
                </c:pt>
                <c:pt idx="1">
                  <c:v>917</c:v>
                </c:pt>
                <c:pt idx="2">
                  <c:v>1294</c:v>
                </c:pt>
                <c:pt idx="3">
                  <c:v>58</c:v>
                </c:pt>
                <c:pt idx="4">
                  <c:v>1873</c:v>
                </c:pt>
                <c:pt idx="5">
                  <c:v>569</c:v>
                </c:pt>
                <c:pt idx="6">
                  <c:v>216</c:v>
                </c:pt>
                <c:pt idx="7">
                  <c:v>704</c:v>
                </c:pt>
                <c:pt idx="8">
                  <c:v>1445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9904133538975969"/>
          <c:y val="0.20640195204957179"/>
          <c:w val="0.37225522179505632"/>
          <c:h val="0.66596129612238841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3.4558459745247499E-3"/>
                  <c:y val="-6.164046008010484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7569704745373282E-2"/>
                  <c:y val="3.785338759260593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1299254526091507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4.2598509052183178E-3"/>
                  <c:y val="2.038735983690112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7.8096364419803149E-17"/>
                  <c:y val="1.223241590214067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7.1853211244480211E-3"/>
                  <c:y val="4.758170522341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4194611456315563E-2"/>
                  <c:y val="4.296499634793356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1.5463761917939172E-2"/>
                  <c:y val="3.1168259930811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7.7133762202080268E-5"/>
                  <c:y val="1.09803935130947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'MAYO 2021'!$B$1379:$B$1387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2021'!$H$1379:$H$1387</c:f>
              <c:numCache>
                <c:formatCode>#,##0</c:formatCode>
                <c:ptCount val="9"/>
                <c:pt idx="0">
                  <c:v>1186</c:v>
                </c:pt>
                <c:pt idx="1">
                  <c:v>3103</c:v>
                </c:pt>
                <c:pt idx="2">
                  <c:v>3179</c:v>
                </c:pt>
                <c:pt idx="3">
                  <c:v>438</c:v>
                </c:pt>
                <c:pt idx="4">
                  <c:v>3877</c:v>
                </c:pt>
                <c:pt idx="5">
                  <c:v>1776</c:v>
                </c:pt>
                <c:pt idx="6">
                  <c:v>1566</c:v>
                </c:pt>
                <c:pt idx="7">
                  <c:v>1580</c:v>
                </c:pt>
                <c:pt idx="8">
                  <c:v>2885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374146806882163E-2"/>
          <c:y val="0.20210787401574801"/>
          <c:w val="0.92160164400222278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2021'!$B$892</c:f>
              <c:strCache>
                <c:ptCount val="1"/>
                <c:pt idx="0">
                  <c:v>MAYO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2021'!$C$891:$H$891</c15:sqref>
                  </c15:fullRef>
                </c:ext>
              </c:extLst>
              <c:f>('MAYO 2021'!$C$891,'MAYO 2021'!$E$891,'MAYO 2021'!$G$891)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2021'!$C$892:$H$892</c15:sqref>
                  </c15:fullRef>
                </c:ext>
              </c:extLst>
              <c:f>('MAYO 2021'!$C$892,'MAYO 2021'!$E$892,'MAYO 2021'!$G$892)</c:f>
              <c:numCache>
                <c:formatCode>#,##0</c:formatCode>
                <c:ptCount val="3"/>
                <c:pt idx="0">
                  <c:v>1785</c:v>
                </c:pt>
                <c:pt idx="1">
                  <c:v>27</c:v>
                </c:pt>
                <c:pt idx="2">
                  <c:v>1812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'MAYO 2021'!$B$893</c:f>
              <c:strCache>
                <c:ptCount val="1"/>
                <c:pt idx="0">
                  <c:v>MAYO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2021'!$C$891:$H$891</c15:sqref>
                  </c15:fullRef>
                </c:ext>
              </c:extLst>
              <c:f>('MAYO 2021'!$C$891,'MAYO 2021'!$E$891,'MAYO 2021'!$G$891)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2021'!$C$893:$H$893</c15:sqref>
                  </c15:fullRef>
                </c:ext>
              </c:extLst>
              <c:f>('MAYO 2021'!$C$893,'MAYO 2021'!$E$893,'MAYO 2021'!$G$893)</c:f>
              <c:numCache>
                <c:formatCode>#,##0</c:formatCode>
                <c:ptCount val="3"/>
                <c:pt idx="0">
                  <c:v>43028</c:v>
                </c:pt>
                <c:pt idx="1">
                  <c:v>3496</c:v>
                </c:pt>
                <c:pt idx="2">
                  <c:v>46524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1153200"/>
        <c:axId val="23114967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2021'!$B$891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2021'!$C$891:$H$891</c15:sqref>
                        </c15:fullRef>
                        <c15:formulaRef>
                          <c15:sqref>('MAYO 2021'!$C$891,'MAYO 2021'!$E$891,'MAYO 2021'!$G$891)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2021'!$C$891:$H$891</c15:sqref>
                        </c15:fullRef>
                        <c15:formulaRef>
                          <c15:sqref>('MAYO 2021'!$C$891,'MAYO 2021'!$E$891,'MAYO 2021'!$G$891)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231153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1149672"/>
        <c:crosses val="autoZero"/>
        <c:auto val="0"/>
        <c:lblAlgn val="ctr"/>
        <c:lblOffset val="100"/>
        <c:noMultiLvlLbl val="0"/>
      </c:catAx>
      <c:valAx>
        <c:axId val="231149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1153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3566026707214"/>
          <c:y val="2.3448755149847331E-2"/>
          <c:w val="0.2189655224912230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1730815605439478E-2"/>
          <c:y val="0.20210787401574801"/>
          <c:w val="0.91361229646560493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2021'!$B$938</c:f>
              <c:strCache>
                <c:ptCount val="1"/>
                <c:pt idx="0">
                  <c:v>ENERO - MAYO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2021'!$C$937:$H$937</c15:sqref>
                  </c15:fullRef>
                </c:ext>
              </c:extLst>
              <c:f>('MAYO 2021'!$C$937,'MAYO 2021'!$E$937,'MAYO 2021'!$G$937)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2021'!$C$938:$H$938</c15:sqref>
                  </c15:fullRef>
                </c:ext>
              </c:extLst>
              <c:f>('MAYO 2021'!$C$938,'MAYO 2021'!$E$938,'MAYO 2021'!$G$938)</c:f>
              <c:numCache>
                <c:formatCode>#,##0</c:formatCode>
                <c:ptCount val="3"/>
                <c:pt idx="0">
                  <c:v>224681</c:v>
                </c:pt>
                <c:pt idx="1">
                  <c:v>12547</c:v>
                </c:pt>
                <c:pt idx="2">
                  <c:v>237228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A0A-44A4-B95B-A95B3403E8F0}"/>
            </c:ext>
          </c:extLst>
        </c:ser>
        <c:ser>
          <c:idx val="2"/>
          <c:order val="2"/>
          <c:tx>
            <c:strRef>
              <c:f>'MAYO 2021'!$B$939</c:f>
              <c:strCache>
                <c:ptCount val="1"/>
                <c:pt idx="0">
                  <c:v>ENERO - MAYO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2021'!$C$937:$H$937</c15:sqref>
                  </c15:fullRef>
                </c:ext>
              </c:extLst>
              <c:f>('MAYO 2021'!$C$937,'MAYO 2021'!$E$937,'MAYO 2021'!$G$937)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2021'!$C$939:$H$939</c15:sqref>
                  </c15:fullRef>
                </c:ext>
              </c:extLst>
              <c:f>('MAYO 2021'!$C$939,'MAYO 2021'!$E$939,'MAYO 2021'!$G$939)</c:f>
              <c:numCache>
                <c:formatCode>#,##0</c:formatCode>
                <c:ptCount val="3"/>
                <c:pt idx="0">
                  <c:v>107359</c:v>
                </c:pt>
                <c:pt idx="1">
                  <c:v>8790</c:v>
                </c:pt>
                <c:pt idx="2">
                  <c:v>116149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A0A-44A4-B95B-A95B3403E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1150064"/>
        <c:axId val="23115594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2021'!$B$937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2021'!$C$937:$H$937</c15:sqref>
                        </c15:fullRef>
                        <c15:formulaRef>
                          <c15:sqref>('MAYO 2021'!$C$937,'MAYO 2021'!$E$937,'MAYO 2021'!$G$937)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2021'!$C$937:$H$937</c15:sqref>
                        </c15:fullRef>
                        <c15:formulaRef>
                          <c15:sqref>('MAYO 2021'!$C$937,'MAYO 2021'!$E$937,'MAYO 2021'!$G$937)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A0A-44A4-B95B-A95B3403E8F0}"/>
                  </c:ext>
                </c:extLst>
              </c15:ser>
            </c15:filteredBarSeries>
          </c:ext>
        </c:extLst>
      </c:barChart>
      <c:catAx>
        <c:axId val="231150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1155944"/>
        <c:crosses val="autoZero"/>
        <c:auto val="0"/>
        <c:lblAlgn val="ctr"/>
        <c:lblOffset val="100"/>
        <c:noMultiLvlLbl val="0"/>
      </c:catAx>
      <c:valAx>
        <c:axId val="231155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1150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113642212439548"/>
          <c:y val="2.8521217470838335E-2"/>
          <c:w val="0.20563091939568418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2409910146051994E-2"/>
          <c:y val="0.20210787401574801"/>
          <c:w val="0.9229332019249924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2021'!$B$1025</c:f>
              <c:strCache>
                <c:ptCount val="1"/>
                <c:pt idx="0">
                  <c:v>MAYO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2021'!$C$1024:$H$1024</c15:sqref>
                  </c15:fullRef>
                </c:ext>
              </c:extLst>
              <c:f>('MAYO 2021'!$C$1024,'MAYO 2021'!$E$1024,'MAYO 2021'!$G$1024)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2021'!$C$1025:$H$1025</c15:sqref>
                  </c15:fullRef>
                </c:ext>
              </c:extLst>
              <c:f>('MAYO 2021'!$C$1025,'MAYO 2021'!$E$1025,'MAYO 2021'!$G$1025)</c:f>
              <c:numCache>
                <c:formatCode>#,##0</c:formatCode>
                <c:ptCount val="3"/>
                <c:pt idx="0">
                  <c:v>235</c:v>
                </c:pt>
                <c:pt idx="1">
                  <c:v>3</c:v>
                </c:pt>
                <c:pt idx="2">
                  <c:v>238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'MAYO 2021'!$B$1026</c:f>
              <c:strCache>
                <c:ptCount val="1"/>
                <c:pt idx="0">
                  <c:v>MAYO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2021'!$C$1024:$H$1024</c15:sqref>
                  </c15:fullRef>
                </c:ext>
              </c:extLst>
              <c:f>('MAYO 2021'!$C$1024,'MAYO 2021'!$E$1024,'MAYO 2021'!$G$1024)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2021'!$C$1026:$H$1026</c15:sqref>
                  </c15:fullRef>
                </c:ext>
              </c:extLst>
              <c:f>('MAYO 2021'!$C$1026,'MAYO 2021'!$E$1026,'MAYO 2021'!$G$1026)</c:f>
              <c:numCache>
                <c:formatCode>#,##0</c:formatCode>
                <c:ptCount val="3"/>
                <c:pt idx="0">
                  <c:v>17731</c:v>
                </c:pt>
                <c:pt idx="1">
                  <c:v>877</c:v>
                </c:pt>
                <c:pt idx="2">
                  <c:v>18608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1148888"/>
        <c:axId val="23115476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2021'!$B$1024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2021'!$C$1024:$H$1024</c15:sqref>
                        </c15:fullRef>
                        <c15:formulaRef>
                          <c15:sqref>('MAYO 2021'!$C$1024,'MAYO 2021'!$E$1024,'MAYO 2021'!$G$1024)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2021'!$C$1024:$H$1024</c15:sqref>
                        </c15:fullRef>
                        <c15:formulaRef>
                          <c15:sqref>('MAYO 2021'!$C$1024,'MAYO 2021'!$E$1024,'MAYO 2021'!$G$1024)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231148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1154768"/>
        <c:crosses val="autoZero"/>
        <c:auto val="0"/>
        <c:lblAlgn val="ctr"/>
        <c:lblOffset val="100"/>
        <c:noMultiLvlLbl val="0"/>
      </c:catAx>
      <c:valAx>
        <c:axId val="23115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1148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782274552565088"/>
          <c:y val="2.3426778244341747E-2"/>
          <c:w val="0.218965522491223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240991014605198E-2"/>
          <c:y val="0.20210787401574801"/>
          <c:w val="0.9229332019249924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2021'!$B$1158</c:f>
              <c:strCache>
                <c:ptCount val="1"/>
                <c:pt idx="0">
                  <c:v>MAYO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2021'!$C$1157:$H$1157</c15:sqref>
                  </c15:fullRef>
                </c:ext>
              </c:extLst>
              <c:f>('MAYO 2021'!$C$1157,'MAYO 2021'!$E$1157,'MAYO 2021'!$G$1157)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2021'!$C$1158:$H$1158</c15:sqref>
                  </c15:fullRef>
                </c:ext>
              </c:extLst>
              <c:f>('MAYO 2021'!$C$1158,'MAYO 2021'!$E$1158,'MAYO 2021'!$G$1158)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'MAYO 2021'!$B$1159</c:f>
              <c:strCache>
                <c:ptCount val="1"/>
                <c:pt idx="0">
                  <c:v>MAYO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2021'!$C$1157:$H$1157</c15:sqref>
                  </c15:fullRef>
                </c:ext>
              </c:extLst>
              <c:f>('MAYO 2021'!$C$1157,'MAYO 2021'!$E$1157,'MAYO 2021'!$G$1157)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2021'!$C$1159:$H$1159</c15:sqref>
                  </c15:fullRef>
                </c:ext>
              </c:extLst>
              <c:f>('MAYO 2021'!$C$1159,'MAYO 2021'!$E$1159,'MAYO 2021'!$G$1159)</c:f>
              <c:numCache>
                <c:formatCode>#,##0</c:formatCode>
                <c:ptCount val="3"/>
                <c:pt idx="0">
                  <c:v>2146</c:v>
                </c:pt>
                <c:pt idx="1">
                  <c:v>1026</c:v>
                </c:pt>
                <c:pt idx="2">
                  <c:v>3172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1154376"/>
        <c:axId val="23114928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2021'!$B$1157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2021'!$C$1157:$H$1157</c15:sqref>
                        </c15:fullRef>
                        <c15:formulaRef>
                          <c15:sqref>('MAYO 2021'!$C$1157,'MAYO 2021'!$E$1157,'MAYO 2021'!$G$1157)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2021'!$C$1157:$H$1157</c15:sqref>
                        </c15:fullRef>
                        <c15:formulaRef>
                          <c15:sqref>('MAYO 2021'!$C$1157,'MAYO 2021'!$E$1157,'MAYO 2021'!$G$1157)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231154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1149280"/>
        <c:crosses val="autoZero"/>
        <c:auto val="0"/>
        <c:lblAlgn val="ctr"/>
        <c:lblOffset val="100"/>
        <c:noMultiLvlLbl val="0"/>
      </c:catAx>
      <c:valAx>
        <c:axId val="231149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1154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846950150528759"/>
          <c:y val="8.2313681868743053E-3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374146806882163E-2"/>
          <c:y val="0.20210787401574801"/>
          <c:w val="0.92160164400222278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2021'!$B$1290</c:f>
              <c:strCache>
                <c:ptCount val="1"/>
                <c:pt idx="0">
                  <c:v>MAYO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2021'!$C$1289:$H$1289</c15:sqref>
                  </c15:fullRef>
                </c:ext>
              </c:extLst>
              <c:f>('MAYO 2021'!$C$1289,'MAYO 2021'!$E$1289,'MAYO 2021'!$G$1289)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2021'!$C$1290:$H$1290</c15:sqref>
                  </c15:fullRef>
                </c:ext>
              </c:extLst>
              <c:f>('MAYO 2021'!$C$1290,'MAYO 2021'!$E$1290,'MAYO 2021'!$G$1290)</c:f>
              <c:numCache>
                <c:formatCode>#,##0</c:formatCode>
                <c:ptCount val="3"/>
                <c:pt idx="0">
                  <c:v>3463</c:v>
                </c:pt>
                <c:pt idx="1">
                  <c:v>83</c:v>
                </c:pt>
                <c:pt idx="2">
                  <c:v>3546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'MAYO 2021'!$B$1291</c:f>
              <c:strCache>
                <c:ptCount val="1"/>
                <c:pt idx="0">
                  <c:v>MAYO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2021'!$C$1289:$H$1289</c15:sqref>
                  </c15:fullRef>
                </c:ext>
              </c:extLst>
              <c:f>('MAYO 2021'!$C$1289,'MAYO 2021'!$E$1289,'MAYO 2021'!$G$1289)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2021'!$C$1291:$H$1291</c15:sqref>
                  </c15:fullRef>
                </c:ext>
              </c:extLst>
              <c:f>('MAYO 2021'!$C$1291,'MAYO 2021'!$E$1291,'MAYO 2021'!$G$1291)</c:f>
              <c:numCache>
                <c:formatCode>#,##0</c:formatCode>
                <c:ptCount val="3"/>
                <c:pt idx="0">
                  <c:v>21993</c:v>
                </c:pt>
                <c:pt idx="1">
                  <c:v>2748</c:v>
                </c:pt>
                <c:pt idx="2">
                  <c:v>24741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1155160"/>
        <c:axId val="2311504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2021'!$B$1289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2021'!$C$1289:$H$1289</c15:sqref>
                        </c15:fullRef>
                        <c15:formulaRef>
                          <c15:sqref>('MAYO 2021'!$C$1289,'MAYO 2021'!$E$1289,'MAYO 2021'!$G$1289)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2021'!$C$1289:$H$1289</c15:sqref>
                        </c15:fullRef>
                        <c15:formulaRef>
                          <c15:sqref>('MAYO 2021'!$C$1289,'MAYO 2021'!$E$1289,'MAYO 2021'!$G$1289)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231155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1150456"/>
        <c:crosses val="autoZero"/>
        <c:auto val="0"/>
        <c:lblAlgn val="ctr"/>
        <c:lblOffset val="100"/>
        <c:noMultiLvlLbl val="0"/>
      </c:catAx>
      <c:valAx>
        <c:axId val="231150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1155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80334274350338"/>
          <c:y val="2.8521217470838335E-2"/>
          <c:w val="0.21896552249122306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2409910146051994E-2"/>
          <c:y val="0.20210787401574801"/>
          <c:w val="0.9229332019249924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2021'!$B$1423</c:f>
              <c:strCache>
                <c:ptCount val="1"/>
                <c:pt idx="0">
                  <c:v>MAYO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2021'!$C$1422:$H$1422</c15:sqref>
                  </c15:fullRef>
                </c:ext>
              </c:extLst>
              <c:f>('MAYO 2021'!$C$1422,'MAYO 2021'!$E$1422,'MAYO 2021'!$G$1422)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2021'!$C$1423:$H$1423</c15:sqref>
                  </c15:fullRef>
                </c:ext>
              </c:extLst>
              <c:f>('MAYO 2021'!$C$1423,'MAYO 2021'!$E$1423,'MAYO 2021'!$G$1423)</c:f>
              <c:numCache>
                <c:formatCode>#,##0</c:formatCode>
                <c:ptCount val="3"/>
                <c:pt idx="0">
                  <c:v>1477</c:v>
                </c:pt>
                <c:pt idx="1">
                  <c:v>112</c:v>
                </c:pt>
                <c:pt idx="2">
                  <c:v>1589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'MAYO 2021'!$B$1424</c:f>
              <c:strCache>
                <c:ptCount val="1"/>
                <c:pt idx="0">
                  <c:v>MAYO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2021'!$C$1422:$H$1422</c15:sqref>
                  </c15:fullRef>
                </c:ext>
              </c:extLst>
              <c:f>('MAYO 2021'!$C$1422,'MAYO 2021'!$E$1422,'MAYO 2021'!$G$1422)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2021'!$C$1424:$H$1424</c15:sqref>
                  </c15:fullRef>
                </c:ext>
              </c:extLst>
              <c:f>('MAYO 2021'!$C$1424,'MAYO 2021'!$E$1424,'MAYO 2021'!$G$1424)</c:f>
              <c:numCache>
                <c:formatCode>#,##0</c:formatCode>
                <c:ptCount val="3"/>
                <c:pt idx="0">
                  <c:v>18282</c:v>
                </c:pt>
                <c:pt idx="1">
                  <c:v>1308</c:v>
                </c:pt>
                <c:pt idx="2">
                  <c:v>19590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1152024"/>
        <c:axId val="23115241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2021'!$B$1422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2021'!$C$1422:$H$1422</c15:sqref>
                        </c15:fullRef>
                        <c15:formulaRef>
                          <c15:sqref>('MAYO 2021'!$C$1422,'MAYO 2021'!$E$1422,'MAYO 2021'!$G$1422)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2021'!$C$1422:$H$1422</c15:sqref>
                        </c15:fullRef>
                        <c15:formulaRef>
                          <c15:sqref>('MAYO 2021'!$C$1422,'MAYO 2021'!$E$1422,'MAYO 2021'!$G$1422)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231152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1152416"/>
        <c:crosses val="autoZero"/>
        <c:auto val="0"/>
        <c:lblAlgn val="ctr"/>
        <c:lblOffset val="100"/>
        <c:noMultiLvlLbl val="0"/>
      </c:catAx>
      <c:valAx>
        <c:axId val="231152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1152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182308103630847"/>
          <c:y val="1.8376275202308438E-2"/>
          <c:w val="0.2189655224912230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7773257703639246E-2"/>
          <c:y val="0.23241072138709934"/>
          <c:w val="0.91756985436740512"/>
          <c:h val="0.6252175296269784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2021'!$B$1336</c:f>
              <c:strCache>
                <c:ptCount val="1"/>
                <c:pt idx="0">
                  <c:v>ENERO - MAYO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2021'!$C$1335:$H$1335</c15:sqref>
                  </c15:fullRef>
                </c:ext>
              </c:extLst>
              <c:f>('MAYO 2021'!$C$1335,'MAYO 2021'!$E$1335,'MAYO 2021'!$G$1335)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2021'!$C$1336:$H$1336</c15:sqref>
                  </c15:fullRef>
                </c:ext>
              </c:extLst>
              <c:f>('MAYO 2021'!$C$1336,'MAYO 2021'!$E$1336,'MAYO 2021'!$G$1336)</c:f>
              <c:numCache>
                <c:formatCode>#,##0</c:formatCode>
                <c:ptCount val="3"/>
                <c:pt idx="0">
                  <c:v>101400</c:v>
                </c:pt>
                <c:pt idx="1">
                  <c:v>21676</c:v>
                </c:pt>
                <c:pt idx="2">
                  <c:v>123076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84C-45DF-9D9D-7E9A73513445}"/>
            </c:ext>
          </c:extLst>
        </c:ser>
        <c:ser>
          <c:idx val="2"/>
          <c:order val="2"/>
          <c:tx>
            <c:strRef>
              <c:f>'MAYO 2021'!$B$1337</c:f>
              <c:strCache>
                <c:ptCount val="1"/>
                <c:pt idx="0">
                  <c:v>ENERO - MAYO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2021'!$C$1335:$H$1335</c15:sqref>
                  </c15:fullRef>
                </c:ext>
              </c:extLst>
              <c:f>('MAYO 2021'!$C$1335,'MAYO 2021'!$E$1335,'MAYO 2021'!$G$1335)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2021'!$C$1337:$H$1337</c15:sqref>
                  </c15:fullRef>
                </c:ext>
              </c:extLst>
              <c:f>('MAYO 2021'!$C$1337,'MAYO 2021'!$E$1337,'MAYO 2021'!$G$1337)</c:f>
              <c:numCache>
                <c:formatCode>#,##0</c:formatCode>
                <c:ptCount val="3"/>
                <c:pt idx="0">
                  <c:v>55558</c:v>
                </c:pt>
                <c:pt idx="1">
                  <c:v>9477</c:v>
                </c:pt>
                <c:pt idx="2">
                  <c:v>65035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84C-45DF-9D9D-7E9A73513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2372016"/>
        <c:axId val="2323700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2021'!$B$1335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2021'!$C$1335:$H$1335</c15:sqref>
                        </c15:fullRef>
                        <c15:formulaRef>
                          <c15:sqref>('MAYO 2021'!$C$1335,'MAYO 2021'!$E$1335,'MAYO 2021'!$G$1335)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2021'!$C$1335:$H$1335</c15:sqref>
                        </c15:fullRef>
                        <c15:formulaRef>
                          <c15:sqref>('MAYO 2021'!$C$1335,'MAYO 2021'!$E$1335,'MAYO 2021'!$G$1335)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284C-45DF-9D9D-7E9A73513445}"/>
                  </c:ext>
                </c:extLst>
              </c15:ser>
            </c15:filteredBarSeries>
          </c:ext>
        </c:extLst>
      </c:barChart>
      <c:catAx>
        <c:axId val="232372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370056"/>
        <c:crosses val="autoZero"/>
        <c:auto val="0"/>
        <c:lblAlgn val="ctr"/>
        <c:lblOffset val="100"/>
        <c:noMultiLvlLbl val="0"/>
      </c:catAx>
      <c:valAx>
        <c:axId val="23237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372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7908108072669102E-2"/>
          <c:y val="0.2181289270659349"/>
          <c:w val="0.90927704603119464"/>
          <c:h val="0.64476775630318928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2021'!$B$1442</c:f>
              <c:strCache>
                <c:ptCount val="1"/>
                <c:pt idx="0">
                  <c:v>ENERO - MAYO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2021'!$C$1441:$H$1441</c15:sqref>
                  </c15:fullRef>
                </c:ext>
              </c:extLst>
              <c:f>('MAYO 2021'!$C$1441,'MAYO 2021'!$E$1441,'MAYO 2021'!$G$1441)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2021'!$C$1442:$H$1442</c15:sqref>
                  </c15:fullRef>
                </c:ext>
              </c:extLst>
              <c:f>('MAYO 2021'!$C$1442,'MAYO 2021'!$E$1442,'MAYO 2021'!$G$1442)</c:f>
              <c:numCache>
                <c:formatCode>#,##0</c:formatCode>
                <c:ptCount val="3"/>
                <c:pt idx="0">
                  <c:v>34552</c:v>
                </c:pt>
                <c:pt idx="1">
                  <c:v>4528</c:v>
                </c:pt>
                <c:pt idx="2">
                  <c:v>39080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E6E-479C-BFB4-E623E74F62C5}"/>
            </c:ext>
          </c:extLst>
        </c:ser>
        <c:ser>
          <c:idx val="2"/>
          <c:order val="2"/>
          <c:tx>
            <c:strRef>
              <c:f>'MAYO 2021'!$B$1443</c:f>
              <c:strCache>
                <c:ptCount val="1"/>
                <c:pt idx="0">
                  <c:v>ENERO - MAYO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2021'!$C$1441:$H$1441</c15:sqref>
                  </c15:fullRef>
                </c:ext>
              </c:extLst>
              <c:f>('MAYO 2021'!$C$1441,'MAYO 2021'!$E$1441,'MAYO 2021'!$G$1441)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2021'!$C$1443:$H$1443</c15:sqref>
                  </c15:fullRef>
                </c:ext>
              </c:extLst>
              <c:f>('MAYO 2021'!$C$1443,'MAYO 2021'!$E$1443,'MAYO 2021'!$G$1443)</c:f>
              <c:numCache>
                <c:formatCode>#,##0</c:formatCode>
                <c:ptCount val="3"/>
                <c:pt idx="0">
                  <c:v>25896</c:v>
                </c:pt>
                <c:pt idx="1">
                  <c:v>1562</c:v>
                </c:pt>
                <c:pt idx="2">
                  <c:v>27458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E6E-479C-BFB4-E623E74F6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2372408"/>
        <c:axId val="23237044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2021'!$B$1441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2021'!$C$1441:$H$1441</c15:sqref>
                        </c15:fullRef>
                        <c15:formulaRef>
                          <c15:sqref>('MAYO 2021'!$C$1441,'MAYO 2021'!$E$1441,'MAYO 2021'!$G$1441)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2021'!$C$1441:$H$1441</c15:sqref>
                        </c15:fullRef>
                        <c15:formulaRef>
                          <c15:sqref>('MAYO 2021'!$C$1441,'MAYO 2021'!$E$1441,'MAYO 2021'!$G$1441)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2E6E-479C-BFB4-E623E74F62C5}"/>
                  </c:ext>
                </c:extLst>
              </c15:ser>
            </c15:filteredBarSeries>
          </c:ext>
        </c:extLst>
      </c:barChart>
      <c:catAx>
        <c:axId val="232372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370448"/>
        <c:crosses val="autoZero"/>
        <c:auto val="0"/>
        <c:lblAlgn val="ctr"/>
        <c:lblOffset val="100"/>
        <c:noMultiLvlLbl val="0"/>
      </c:catAx>
      <c:valAx>
        <c:axId val="23237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372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3778583935330318E-2"/>
          <c:y val="0.20210787401574801"/>
          <c:w val="0.9215645281357141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2021'!$B$1468</c:f>
              <c:strCache>
                <c:ptCount val="1"/>
                <c:pt idx="0">
                  <c:v>ENERO - MAYO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2021'!$C$1467:$H$1467</c15:sqref>
                  </c15:fullRef>
                </c:ext>
              </c:extLst>
              <c:f>('MAYO 2021'!$C$1467,'MAYO 2021'!$E$1467,'MAYO 2021'!$G$1467)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2021'!$C$1468:$H$1468</c15:sqref>
                  </c15:fullRef>
                </c:ext>
              </c:extLst>
              <c:f>('MAYO 2021'!$C$1468,'MAYO 2021'!$E$1468,'MAYO 2021'!$G$1468)</c:f>
              <c:numCache>
                <c:formatCode>#,##0</c:formatCode>
                <c:ptCount val="3"/>
                <c:pt idx="0">
                  <c:v>73328</c:v>
                </c:pt>
                <c:pt idx="1">
                  <c:v>10233</c:v>
                </c:pt>
                <c:pt idx="2">
                  <c:v>83561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C1-4A65-81DB-B34335075687}"/>
            </c:ext>
          </c:extLst>
        </c:ser>
        <c:ser>
          <c:idx val="2"/>
          <c:order val="2"/>
          <c:tx>
            <c:strRef>
              <c:f>'MAYO 2021'!$B$1469</c:f>
              <c:strCache>
                <c:ptCount val="1"/>
                <c:pt idx="0">
                  <c:v>ENERO - MAYO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2021'!$C$1467:$H$1467</c15:sqref>
                  </c15:fullRef>
                </c:ext>
              </c:extLst>
              <c:f>('MAYO 2021'!$C$1467,'MAYO 2021'!$E$1467,'MAYO 2021'!$G$1467)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2021'!$C$1469:$H$1469</c15:sqref>
                  </c15:fullRef>
                </c:ext>
              </c:extLst>
              <c:f>('MAYO 2021'!$C$1469,'MAYO 2021'!$E$1469,'MAYO 2021'!$G$1469)</c:f>
              <c:numCache>
                <c:formatCode>#,##0</c:formatCode>
                <c:ptCount val="3"/>
                <c:pt idx="0">
                  <c:v>63701</c:v>
                </c:pt>
                <c:pt idx="1">
                  <c:v>4820</c:v>
                </c:pt>
                <c:pt idx="2">
                  <c:v>68521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C1-4A65-81DB-B3433507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2373976"/>
        <c:axId val="23237319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2021'!$B$1467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2021'!$C$1467:$H$1467</c15:sqref>
                        </c15:fullRef>
                        <c15:formulaRef>
                          <c15:sqref>('MAYO 2021'!$C$1467,'MAYO 2021'!$E$1467,'MAYO 2021'!$G$1467)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2021'!$C$1467:$H$1467</c15:sqref>
                        </c15:fullRef>
                        <c15:formulaRef>
                          <c15:sqref>('MAYO 2021'!$C$1467,'MAYO 2021'!$E$1467,'MAYO 2021'!$G$1467)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D1C1-4A65-81DB-B34335075687}"/>
                  </c:ext>
                </c:extLst>
              </c15:ser>
            </c15:filteredBarSeries>
          </c:ext>
        </c:extLst>
      </c:barChart>
      <c:catAx>
        <c:axId val="232373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373192"/>
        <c:crosses val="autoZero"/>
        <c:auto val="0"/>
        <c:lblAlgn val="ctr"/>
        <c:lblOffset val="100"/>
        <c:noMultiLvlLbl val="0"/>
      </c:catAx>
      <c:valAx>
        <c:axId val="232373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373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456922380955501E-2"/>
          <c:y val="0.18782597145707924"/>
          <c:w val="0.90261593029430853"/>
          <c:h val="0.6750706573891105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2021'!$B$912</c:f>
              <c:strCache>
                <c:ptCount val="1"/>
                <c:pt idx="0">
                  <c:v>ENERO - MAYO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2021'!$C$911:$H$911</c15:sqref>
                  </c15:fullRef>
                </c:ext>
              </c:extLst>
              <c:f>('MAYO 2021'!$C$911,'MAYO 2021'!$E$911,'MAYO 2021'!$G$911)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2021'!$C$912:$H$912</c15:sqref>
                  </c15:fullRef>
                </c:ext>
              </c:extLst>
              <c:f>('MAYO 2021'!$C$912,'MAYO 2021'!$E$912,'MAYO 2021'!$G$912)</c:f>
              <c:numCache>
                <c:formatCode>#,##0</c:formatCode>
                <c:ptCount val="3"/>
                <c:pt idx="0">
                  <c:v>132265</c:v>
                </c:pt>
                <c:pt idx="1">
                  <c:v>8143</c:v>
                </c:pt>
                <c:pt idx="2">
                  <c:v>140408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B98-4C7F-A4B5-6A42F608452E}"/>
            </c:ext>
          </c:extLst>
        </c:ser>
        <c:ser>
          <c:idx val="2"/>
          <c:order val="2"/>
          <c:tx>
            <c:strRef>
              <c:f>'MAYO 2021'!$B$913</c:f>
              <c:strCache>
                <c:ptCount val="1"/>
                <c:pt idx="0">
                  <c:v>ENERO - MAYO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2021'!$C$911:$H$911</c15:sqref>
                  </c15:fullRef>
                </c:ext>
              </c:extLst>
              <c:f>('MAYO 2021'!$C$911,'MAYO 2021'!$E$911,'MAYO 2021'!$G$911)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2021'!$C$913:$H$913</c15:sqref>
                  </c15:fullRef>
                </c:ext>
              </c:extLst>
              <c:f>('MAYO 2021'!$C$913,'MAYO 2021'!$E$913,'MAYO 2021'!$G$913)</c:f>
              <c:numCache>
                <c:formatCode>#,##0</c:formatCode>
                <c:ptCount val="3"/>
                <c:pt idx="0">
                  <c:v>57003</c:v>
                </c:pt>
                <c:pt idx="1">
                  <c:v>2341</c:v>
                </c:pt>
                <c:pt idx="2">
                  <c:v>59344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B98-4C7F-A4B5-6A42F6084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2373584"/>
        <c:axId val="23237084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2021'!$B$911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2021'!$C$911:$H$911</c15:sqref>
                        </c15:fullRef>
                        <c15:formulaRef>
                          <c15:sqref>('MAYO 2021'!$C$911,'MAYO 2021'!$E$911,'MAYO 2021'!$G$911)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2021'!$C$911:$H$911</c15:sqref>
                        </c15:fullRef>
                        <c15:formulaRef>
                          <c15:sqref>('MAYO 2021'!$C$911,'MAYO 2021'!$E$911,'MAYO 2021'!$G$911)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FB98-4C7F-A4B5-6A42F608452E}"/>
                  </c:ext>
                </c:extLst>
              </c15:ser>
            </c15:filteredBarSeries>
          </c:ext>
        </c:extLst>
      </c:barChart>
      <c:catAx>
        <c:axId val="232373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370840"/>
        <c:crosses val="autoZero"/>
        <c:auto val="0"/>
        <c:lblAlgn val="ctr"/>
        <c:lblOffset val="100"/>
        <c:noMultiLvlLbl val="0"/>
      </c:catAx>
      <c:valAx>
        <c:axId val="232370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373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32455864481026"/>
          <c:y val="2.5117086056953793E-2"/>
          <c:w val="0.26407789937974901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7908108072669102E-2"/>
          <c:y val="0.20297749263401438"/>
          <c:w val="0.90927704603119464"/>
          <c:h val="0.659919136212175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2021'!$B$1045</c:f>
              <c:strCache>
                <c:ptCount val="1"/>
                <c:pt idx="0">
                  <c:v>ENERO - MAYO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2021'!$C$1044:$H$1044</c15:sqref>
                  </c15:fullRef>
                </c:ext>
              </c:extLst>
              <c:f>('MAYO 2021'!$C$1044,'MAYO 2021'!$E$1044,'MAYO 2021'!$G$1044)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2021'!$C$1045:$H$1045</c15:sqref>
                  </c15:fullRef>
                </c:ext>
              </c:extLst>
              <c:f>('MAYO 2021'!$C$1045,'MAYO 2021'!$E$1045,'MAYO 2021'!$G$1045)</c:f>
              <c:numCache>
                <c:formatCode>#,##0</c:formatCode>
                <c:ptCount val="3"/>
                <c:pt idx="0">
                  <c:v>5203</c:v>
                </c:pt>
                <c:pt idx="1">
                  <c:v>8803</c:v>
                </c:pt>
                <c:pt idx="2">
                  <c:v>14006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622-482F-83F5-A91909249856}"/>
            </c:ext>
          </c:extLst>
        </c:ser>
        <c:ser>
          <c:idx val="2"/>
          <c:order val="2"/>
          <c:tx>
            <c:strRef>
              <c:f>'MAYO 2021'!$B$1046</c:f>
              <c:strCache>
                <c:ptCount val="1"/>
                <c:pt idx="0">
                  <c:v>ENERO - MAYO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2021'!$C$1044:$H$1044</c15:sqref>
                  </c15:fullRef>
                </c:ext>
              </c:extLst>
              <c:f>('MAYO 2021'!$C$1044,'MAYO 2021'!$E$1044,'MAYO 2021'!$G$1044)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2021'!$C$1046:$H$1046</c15:sqref>
                  </c15:fullRef>
                </c:ext>
              </c:extLst>
              <c:f>('MAYO 2021'!$C$1046,'MAYO 2021'!$E$1046,'MAYO 2021'!$G$1046)</c:f>
              <c:numCache>
                <c:formatCode>#,##0</c:formatCode>
                <c:ptCount val="3"/>
                <c:pt idx="0">
                  <c:v>10142</c:v>
                </c:pt>
                <c:pt idx="1">
                  <c:v>1129</c:v>
                </c:pt>
                <c:pt idx="2">
                  <c:v>11271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622-482F-83F5-A91909249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2377112"/>
        <c:axId val="23237593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2021'!$B$1044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2021'!$C$1044:$H$1044</c15:sqref>
                        </c15:fullRef>
                        <c15:formulaRef>
                          <c15:sqref>('MAYO 2021'!$C$1044,'MAYO 2021'!$E$1044,'MAYO 2021'!$G$1044)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2021'!$C$1044:$H$1044</c15:sqref>
                        </c15:fullRef>
                        <c15:formulaRef>
                          <c15:sqref>('MAYO 2021'!$C$1044,'MAYO 2021'!$E$1044,'MAYO 2021'!$G$1044)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A622-482F-83F5-A91909249856}"/>
                  </c:ext>
                </c:extLst>
              </c15:ser>
            </c15:filteredBarSeries>
          </c:ext>
        </c:extLst>
      </c:barChart>
      <c:catAx>
        <c:axId val="232377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375936"/>
        <c:crosses val="autoZero"/>
        <c:auto val="0"/>
        <c:lblAlgn val="ctr"/>
        <c:lblOffset val="100"/>
        <c:noMultiLvlLbl val="0"/>
      </c:catAx>
      <c:valAx>
        <c:axId val="232375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377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7908108072669102E-2"/>
          <c:y val="0.19792690686391473"/>
          <c:w val="0.90927704603119464"/>
          <c:h val="0.664969776505209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2021'!$B$1177</c:f>
              <c:strCache>
                <c:ptCount val="1"/>
                <c:pt idx="0">
                  <c:v>ENERO - MAYO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2021'!$C$1176:$H$1176</c15:sqref>
                  </c15:fullRef>
                </c:ext>
              </c:extLst>
              <c:f>('MAYO 2021'!$C$1176,'MAYO 2021'!$E$1176,'MAYO 2021'!$G$1176)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2021'!$C$1177:$H$1177</c15:sqref>
                  </c15:fullRef>
                </c:ext>
              </c:extLst>
              <c:f>('MAYO 2021'!$C$1177,'MAYO 2021'!$E$1177,'MAYO 2021'!$G$1177)</c:f>
              <c:numCache>
                <c:formatCode>#,##0</c:formatCode>
                <c:ptCount val="3"/>
                <c:pt idx="0">
                  <c:v>9189</c:v>
                </c:pt>
                <c:pt idx="1">
                  <c:v>3939</c:v>
                </c:pt>
                <c:pt idx="2">
                  <c:v>13128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7BB-47BF-884F-E4D2613397B4}"/>
            </c:ext>
          </c:extLst>
        </c:ser>
        <c:ser>
          <c:idx val="2"/>
          <c:order val="2"/>
          <c:tx>
            <c:strRef>
              <c:f>'MAYO 2021'!$B$1178</c:f>
              <c:strCache>
                <c:ptCount val="1"/>
                <c:pt idx="0">
                  <c:v>ENERO - MAYO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2021'!$C$1176:$H$1176</c15:sqref>
                  </c15:fullRef>
                </c:ext>
              </c:extLst>
              <c:f>('MAYO 2021'!$C$1176,'MAYO 2021'!$E$1176,'MAYO 2021'!$G$1176)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2021'!$C$1178:$H$1178</c15:sqref>
                  </c15:fullRef>
                </c:ext>
              </c:extLst>
              <c:f>('MAYO 2021'!$C$1178,'MAYO 2021'!$E$1178,'MAYO 2021'!$G$1178)</c:f>
              <c:numCache>
                <c:formatCode>#,##0</c:formatCode>
                <c:ptCount val="3"/>
                <c:pt idx="0">
                  <c:v>2456</c:v>
                </c:pt>
                <c:pt idx="1">
                  <c:v>762</c:v>
                </c:pt>
                <c:pt idx="2">
                  <c:v>3218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7BB-47BF-884F-E4D2613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2376328"/>
        <c:axId val="23237672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2021'!$B$1176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2021'!$C$1176:$H$1176</c15:sqref>
                        </c15:fullRef>
                        <c15:formulaRef>
                          <c15:sqref>('MAYO 2021'!$C$1176,'MAYO 2021'!$E$1176,'MAYO 2021'!$G$1176)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2021'!$C$1176:$H$1176</c15:sqref>
                        </c15:fullRef>
                        <c15:formulaRef>
                          <c15:sqref>('MAYO 2021'!$C$1176,'MAYO 2021'!$E$1176,'MAYO 2021'!$G$1176)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87BB-47BF-884F-E4D2613397B4}"/>
                  </c:ext>
                </c:extLst>
              </c15:ser>
            </c15:filteredBarSeries>
          </c:ext>
        </c:extLst>
      </c:barChart>
      <c:catAx>
        <c:axId val="232376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376720"/>
        <c:crosses val="autoZero"/>
        <c:auto val="0"/>
        <c:lblAlgn val="ctr"/>
        <c:lblOffset val="100"/>
        <c:noMultiLvlLbl val="0"/>
      </c:catAx>
      <c:valAx>
        <c:axId val="232376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376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256768281798537E-2"/>
          <c:y val="0.20297741191441976"/>
          <c:w val="0.91092828761644085"/>
          <c:h val="0.659919271454704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2021'!$B$1310</c:f>
              <c:strCache>
                <c:ptCount val="1"/>
                <c:pt idx="0">
                  <c:v>ENERO - MAYO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2021'!$C$1309:$H$1309</c15:sqref>
                  </c15:fullRef>
                </c:ext>
              </c:extLst>
              <c:f>('MAYO 2021'!$C$1309,'MAYO 2021'!$E$1309,'MAYO 2021'!$G$1309)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2021'!$C$1310:$H$1310</c15:sqref>
                  </c15:fullRef>
                </c:ext>
              </c:extLst>
              <c:f>('MAYO 2021'!$C$1310,'MAYO 2021'!$E$1310,'MAYO 2021'!$G$1310)</c:f>
              <c:numCache>
                <c:formatCode>#,##0</c:formatCode>
                <c:ptCount val="3"/>
                <c:pt idx="0">
                  <c:v>54908</c:v>
                </c:pt>
                <c:pt idx="1">
                  <c:v>11433</c:v>
                </c:pt>
                <c:pt idx="2">
                  <c:v>66341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E74-44F6-A0D5-6EF0E4E3D52A}"/>
            </c:ext>
          </c:extLst>
        </c:ser>
        <c:ser>
          <c:idx val="2"/>
          <c:order val="2"/>
          <c:tx>
            <c:strRef>
              <c:f>'MAYO 2021'!$B$1311</c:f>
              <c:strCache>
                <c:ptCount val="1"/>
                <c:pt idx="0">
                  <c:v>ENERO - MAYO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2021'!$C$1309:$H$1309</c15:sqref>
                  </c15:fullRef>
                </c:ext>
              </c:extLst>
              <c:f>('MAYO 2021'!$C$1309,'MAYO 2021'!$E$1309,'MAYO 2021'!$G$1309)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2021'!$C$1311:$H$1311</c15:sqref>
                  </c15:fullRef>
                </c:ext>
              </c:extLst>
              <c:f>('MAYO 2021'!$C$1311,'MAYO 2021'!$E$1311,'MAYO 2021'!$G$1311)</c:f>
              <c:numCache>
                <c:formatCode>#,##0</c:formatCode>
                <c:ptCount val="3"/>
                <c:pt idx="0">
                  <c:v>19353</c:v>
                </c:pt>
                <c:pt idx="1">
                  <c:v>1413</c:v>
                </c:pt>
                <c:pt idx="2">
                  <c:v>20766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E74-44F6-A0D5-6EF0E4E3D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2369664"/>
        <c:axId val="23237515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2021'!$B$1309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2021'!$C$1309:$H$1309</c15:sqref>
                        </c15:fullRef>
                        <c15:formulaRef>
                          <c15:sqref>('MAYO 2021'!$C$1309,'MAYO 2021'!$E$1309,'MAYO 2021'!$G$1309)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2021'!$C$1309:$H$1309</c15:sqref>
                        </c15:fullRef>
                        <c15:formulaRef>
                          <c15:sqref>('MAYO 2021'!$C$1309,'MAYO 2021'!$E$1309,'MAYO 2021'!$G$1309)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9E74-44F6-A0D5-6EF0E4E3D52A}"/>
                  </c:ext>
                </c:extLst>
              </c15:ser>
            </c15:filteredBarSeries>
          </c:ext>
        </c:extLst>
      </c:barChart>
      <c:catAx>
        <c:axId val="23236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375152"/>
        <c:crosses val="autoZero"/>
        <c:auto val="0"/>
        <c:lblAlgn val="ctr"/>
        <c:lblOffset val="100"/>
        <c:noMultiLvlLbl val="0"/>
      </c:catAx>
      <c:valAx>
        <c:axId val="232375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369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2447026012560689E-2"/>
          <c:y val="0.20210787401574801"/>
          <c:w val="0.9228960860584837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2021'!$B$1071</c:f>
              <c:strCache>
                <c:ptCount val="1"/>
                <c:pt idx="0">
                  <c:v>ENERO - MAYO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2021'!$C$1070:$H$1070</c15:sqref>
                  </c15:fullRef>
                </c:ext>
              </c:extLst>
              <c:f>('MAYO 2021'!$C$1070,'MAYO 2021'!$E$1070,'MAYO 2021'!$G$1070)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2021'!$C$1071:$H$1071</c15:sqref>
                  </c15:fullRef>
                </c:ext>
              </c:extLst>
              <c:f>('MAYO 2021'!$C$1071,'MAYO 2021'!$E$1071,'MAYO 2021'!$G$1071)</c:f>
              <c:numCache>
                <c:formatCode>#,##0</c:formatCode>
                <c:ptCount val="3"/>
                <c:pt idx="0">
                  <c:v>9295</c:v>
                </c:pt>
                <c:pt idx="1">
                  <c:v>11595</c:v>
                </c:pt>
                <c:pt idx="2">
                  <c:v>20890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DDC-492D-BA8B-5F94F5B085BC}"/>
            </c:ext>
          </c:extLst>
        </c:ser>
        <c:ser>
          <c:idx val="2"/>
          <c:order val="2"/>
          <c:tx>
            <c:strRef>
              <c:f>'MAYO 2021'!$B$1072</c:f>
              <c:strCache>
                <c:ptCount val="1"/>
                <c:pt idx="0">
                  <c:v>ENERO - MAYO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2021'!$C$1070:$H$1070</c15:sqref>
                  </c15:fullRef>
                </c:ext>
              </c:extLst>
              <c:f>('MAYO 2021'!$C$1070,'MAYO 2021'!$E$1070,'MAYO 2021'!$G$1070)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2021'!$C$1072:$H$1072</c15:sqref>
                  </c15:fullRef>
                </c:ext>
              </c:extLst>
              <c:f>('MAYO 2021'!$C$1072,'MAYO 2021'!$E$1072,'MAYO 2021'!$G$1072)</c:f>
              <c:numCache>
                <c:formatCode>#,##0</c:formatCode>
                <c:ptCount val="3"/>
                <c:pt idx="0">
                  <c:v>27630</c:v>
                </c:pt>
                <c:pt idx="1">
                  <c:v>1595</c:v>
                </c:pt>
                <c:pt idx="2">
                  <c:v>29225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DDC-492D-BA8B-5F94F5B08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2516040"/>
        <c:axId val="23251133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2021'!$B$1070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2021'!$C$1070:$H$1070</c15:sqref>
                        </c15:fullRef>
                        <c15:formulaRef>
                          <c15:sqref>('MAYO 2021'!$C$1070,'MAYO 2021'!$E$1070,'MAYO 2021'!$G$1070)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2021'!$C$1070:$H$1070</c15:sqref>
                        </c15:fullRef>
                        <c15:formulaRef>
                          <c15:sqref>('MAYO 2021'!$C$1070,'MAYO 2021'!$E$1070,'MAYO 2021'!$G$1070)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DDC-492D-BA8B-5F94F5B085BC}"/>
                  </c:ext>
                </c:extLst>
              </c15:ser>
            </c15:filteredBarSeries>
          </c:ext>
        </c:extLst>
      </c:barChart>
      <c:catAx>
        <c:axId val="23251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511336"/>
        <c:crosses val="autoZero"/>
        <c:auto val="0"/>
        <c:lblAlgn val="ctr"/>
        <c:lblOffset val="100"/>
        <c:noMultiLvlLbl val="0"/>
      </c:catAx>
      <c:valAx>
        <c:axId val="232511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516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5110141858099961E-2"/>
          <c:y val="0.20210787401574801"/>
          <c:w val="0.92023297021294437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'MAYO 2021'!$B$1203</c:f>
              <c:strCache>
                <c:ptCount val="1"/>
                <c:pt idx="0">
                  <c:v>ENERO - MAYO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2021'!$C$1202:$H$1202</c15:sqref>
                  </c15:fullRef>
                </c:ext>
              </c:extLst>
              <c:f>('MAYO 2021'!$C$1202,'MAYO 2021'!$E$1202,'MAYO 2021'!$G$1202)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2021'!$C$1203:$H$1203</c15:sqref>
                  </c15:fullRef>
                </c:ext>
              </c:extLst>
              <c:f>('MAYO 2021'!$C$1203,'MAYO 2021'!$E$1203,'MAYO 2021'!$G$1203)</c:f>
              <c:numCache>
                <c:formatCode>#,##0</c:formatCode>
                <c:ptCount val="3"/>
                <c:pt idx="0">
                  <c:v>17473</c:v>
                </c:pt>
                <c:pt idx="1">
                  <c:v>5296</c:v>
                </c:pt>
                <c:pt idx="2">
                  <c:v>22769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BC-4A09-9574-44716CA8A829}"/>
            </c:ext>
          </c:extLst>
        </c:ser>
        <c:ser>
          <c:idx val="2"/>
          <c:order val="2"/>
          <c:tx>
            <c:strRef>
              <c:f>'MAYO 2021'!$B$1204</c:f>
              <c:strCache>
                <c:ptCount val="1"/>
                <c:pt idx="0">
                  <c:v>ENERO - MAYO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2021'!$C$1202:$H$1202</c15:sqref>
                  </c15:fullRef>
                </c:ext>
              </c:extLst>
              <c:f>('MAYO 2021'!$C$1202,'MAYO 2021'!$E$1202,'MAYO 2021'!$G$1202)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2021'!$C$1204:$H$1204</c15:sqref>
                  </c15:fullRef>
                </c:ext>
              </c:extLst>
              <c:f>('MAYO 2021'!$C$1204,'MAYO 2021'!$E$1204,'MAYO 2021'!$G$1204)</c:f>
              <c:numCache>
                <c:formatCode>#,##0</c:formatCode>
                <c:ptCount val="3"/>
                <c:pt idx="0">
                  <c:v>4425</c:v>
                </c:pt>
                <c:pt idx="1">
                  <c:v>1277</c:v>
                </c:pt>
                <c:pt idx="2">
                  <c:v>5702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BC-4A09-9574-44716CA8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2515256"/>
        <c:axId val="23251564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2021'!$B$1202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'MAYO 2021'!$C$1202:$H$1202</c15:sqref>
                        </c15:fullRef>
                        <c15:formulaRef>
                          <c15:sqref>('MAYO 2021'!$C$1202,'MAYO 2021'!$E$1202,'MAYO 2021'!$G$1202)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'MAYO 2021'!$C$1202:$H$1202</c15:sqref>
                        </c15:fullRef>
                        <c15:formulaRef>
                          <c15:sqref>('MAYO 2021'!$C$1202,'MAYO 2021'!$E$1202,'MAYO 2021'!$G$1202)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BBBC-4A09-9574-44716CA8A829}"/>
                  </c:ext>
                </c:extLst>
              </c15:ser>
            </c15:filteredBarSeries>
          </c:ext>
        </c:extLst>
      </c:barChart>
      <c:catAx>
        <c:axId val="232515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515648"/>
        <c:crosses val="autoZero"/>
        <c:auto val="0"/>
        <c:lblAlgn val="ctr"/>
        <c:lblOffset val="100"/>
        <c:noMultiLvlLbl val="0"/>
      </c:catAx>
      <c:valAx>
        <c:axId val="232515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515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5788387735665188E-2"/>
          <c:y val="0.26238742482718919"/>
          <c:w val="0.94285719162344483"/>
          <c:h val="0.6998454510653617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'MAYO 2021'!$B$1509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'MAYO 2021'!$F$1509</c:f>
              <c:numCache>
                <c:formatCode>#,##0</c:formatCode>
                <c:ptCount val="1"/>
                <c:pt idx="0">
                  <c:v>1857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'MAYO 2021'!$B$1511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'MAYO 2021'!$F$1511</c:f>
              <c:numCache>
                <c:formatCode>#,##0</c:formatCode>
                <c:ptCount val="1"/>
                <c:pt idx="0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'MAYO 2021'!$B$1513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'MAYO 2021'!$F$1513</c:f>
              <c:numCache>
                <c:formatCode>#,##0</c:formatCode>
                <c:ptCount val="1"/>
                <c:pt idx="0">
                  <c:v>4130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'MAYO 2021'!$B$1515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'MAYO 2021'!$F$1515</c:f>
              <c:numCache>
                <c:formatCode>#,##0</c:formatCode>
                <c:ptCount val="1"/>
                <c:pt idx="0">
                  <c:v>323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'MAYO 2021'!$B$1517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'MAYO 2021'!$F$1517</c:f>
              <c:numCache>
                <c:formatCode>#,##0</c:formatCode>
                <c:ptCount val="1"/>
                <c:pt idx="0">
                  <c:v>2491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'MAYO 2021'!$B$1519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'MAYO 2021'!$F$1519</c:f>
              <c:numCache>
                <c:formatCode>#,##0</c:formatCode>
                <c:ptCount val="1"/>
                <c:pt idx="0">
                  <c:v>413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2512120"/>
        <c:axId val="232512512"/>
      </c:barChart>
      <c:catAx>
        <c:axId val="23251212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32512512"/>
        <c:crosses val="autoZero"/>
        <c:auto val="1"/>
        <c:lblAlgn val="ctr"/>
        <c:lblOffset val="100"/>
        <c:noMultiLvlLbl val="0"/>
      </c:catAx>
      <c:valAx>
        <c:axId val="232512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512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8.6376677018958292E-2"/>
          <c:y val="0.14182279085422403"/>
          <c:w val="0.84798285074923418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3.9464420316940474E-2"/>
                  <c:y val="-4.095363274846106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1.6913322992974534E-2"/>
                  <c:y val="2.457217964907566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2.5369984489461803E-2"/>
                  <c:y val="8.190726549691837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-2.5839500516929484E-17"/>
                  <c:y val="2.047681637422978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4.2283307482436285E-2"/>
                  <c:y val="-4.095363274845956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2021'!$B$1573:$B$1581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2021'!$J$1573:$J$1581</c:f>
              <c:numCache>
                <c:formatCode>#,##0</c:formatCode>
                <c:ptCount val="9"/>
                <c:pt idx="0">
                  <c:v>5934</c:v>
                </c:pt>
                <c:pt idx="1">
                  <c:v>11702</c:v>
                </c:pt>
                <c:pt idx="2">
                  <c:v>13331</c:v>
                </c:pt>
                <c:pt idx="3">
                  <c:v>3749</c:v>
                </c:pt>
                <c:pt idx="4">
                  <c:v>12092</c:v>
                </c:pt>
                <c:pt idx="5">
                  <c:v>6699</c:v>
                </c:pt>
                <c:pt idx="6">
                  <c:v>4202</c:v>
                </c:pt>
                <c:pt idx="7">
                  <c:v>9327</c:v>
                </c:pt>
                <c:pt idx="8">
                  <c:v>3574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3130573331"/>
          <c:y val="2.12115562257809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'MAYO 2021'!$C$1599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'MAYO 2021'!$B$1601:$B$1609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2021'!$C$1601:$C$1609</c:f>
              <c:numCache>
                <c:formatCode>#,##0</c:formatCode>
                <c:ptCount val="9"/>
                <c:pt idx="0">
                  <c:v>1</c:v>
                </c:pt>
                <c:pt idx="1">
                  <c:v>5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'MAYO 2021'!$E$1599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'MAYO 2021'!$B$1601:$B$1609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2021'!$E$1601:$E$1609</c:f>
              <c:numCache>
                <c:formatCode>#,##0</c:formatCode>
                <c:ptCount val="9"/>
                <c:pt idx="0">
                  <c:v>15</c:v>
                </c:pt>
                <c:pt idx="1">
                  <c:v>13</c:v>
                </c:pt>
                <c:pt idx="2">
                  <c:v>34</c:v>
                </c:pt>
                <c:pt idx="3">
                  <c:v>4</c:v>
                </c:pt>
                <c:pt idx="4">
                  <c:v>18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'MAYO 2021'!$G$1599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'MAYO 2021'!$B$1601:$B$1609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2021'!$G$1601:$G$1609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2510552"/>
        <c:axId val="23251094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2021'!$D$1599:$D$1600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2021'!$B$1601:$B$1609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'MAYO 2021'!$D$1601:$D$1609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2769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'MAYO 2021'!$F$1599:$F$1600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'MAYO 2021'!$B$1601:$B$1609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'MAYO 2021'!$F$1601:$F$1609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6690</c:v>
                      </c:pt>
                      <c:pt idx="1">
                        <c:v>4610</c:v>
                      </c:pt>
                      <c:pt idx="2">
                        <c:v>7925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3560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'MAYO 2021'!$H$1599:$H$1600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'MAYO 2021'!$B$1601:$B$1609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'MAYO 2021'!$H$1601:$H$1609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232510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510944"/>
        <c:crosses val="autoZero"/>
        <c:auto val="0"/>
        <c:lblAlgn val="ctr"/>
        <c:lblOffset val="100"/>
        <c:noMultiLvlLbl val="0"/>
      </c:catAx>
      <c:valAx>
        <c:axId val="23251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510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3.0915931230904394E-3"/>
          <c:y val="5.9151224798364363E-2"/>
          <c:w val="0.9969084068769094"/>
          <c:h val="0.143931676611752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layout>
                <c:manualLayout>
                  <c:x val="-2.5941944515559718E-2"/>
                  <c:y val="8.1300813008130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-1.1529753118026542E-2"/>
                  <c:y val="1.219512195121951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2.680197937893718E-3"/>
                  <c:y val="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3.170682107457299E-2"/>
                  <c:y val="-8.130081300813026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5.764876559013276E-2"/>
                  <c:y val="-2.032520325203254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2021'!$B$1601:$B$1609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2021'!$I$1601:$I$1609</c:f>
              <c:numCache>
                <c:formatCode>#,##0</c:formatCode>
                <c:ptCount val="9"/>
                <c:pt idx="0">
                  <c:v>16</c:v>
                </c:pt>
                <c:pt idx="1">
                  <c:v>18</c:v>
                </c:pt>
                <c:pt idx="2">
                  <c:v>37</c:v>
                </c:pt>
                <c:pt idx="3">
                  <c:v>4</c:v>
                </c:pt>
                <c:pt idx="4">
                  <c:v>20</c:v>
                </c:pt>
                <c:pt idx="5">
                  <c:v>6</c:v>
                </c:pt>
                <c:pt idx="6">
                  <c:v>8</c:v>
                </c:pt>
                <c:pt idx="7">
                  <c:v>4</c:v>
                </c:pt>
                <c:pt idx="8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[3]Oferta!$A$98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[3]Oferta!$B$95:$J$95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[3]Oferta!$B$98:$J$98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strRef>
              <c:f>[3]Oferta!$A$97</c:f>
              <c:strCache>
                <c:ptCount val="1"/>
                <c:pt idx="0">
                  <c:v>2ª Categoría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[3]Oferta!$B$97:$J$97</c:f>
              <c:numCache>
                <c:formatCode>General</c:formatCode>
                <c:ptCount val="9"/>
                <c:pt idx="0">
                  <c:v>6717</c:v>
                </c:pt>
                <c:pt idx="1">
                  <c:v>4442</c:v>
                </c:pt>
                <c:pt idx="2">
                  <c:v>7909</c:v>
                </c:pt>
                <c:pt idx="3">
                  <c:v>1483</c:v>
                </c:pt>
                <c:pt idx="4">
                  <c:v>4709</c:v>
                </c:pt>
                <c:pt idx="5">
                  <c:v>649</c:v>
                </c:pt>
                <c:pt idx="6">
                  <c:v>888</c:v>
                </c:pt>
                <c:pt idx="7">
                  <c:v>38</c:v>
                </c:pt>
                <c:pt idx="8">
                  <c:v>3356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strRef>
              <c:f>[3]Oferta!$A$96</c:f>
              <c:strCache>
                <c:ptCount val="1"/>
                <c:pt idx="0">
                  <c:v>1ª Categoría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[3]Oferta!$B$96:$J$96</c:f>
              <c:numCache>
                <c:formatCode>General</c:formatCode>
                <c:ptCount val="9"/>
                <c:pt idx="0">
                  <c:v>528</c:v>
                </c:pt>
                <c:pt idx="1">
                  <c:v>2769</c:v>
                </c:pt>
                <c:pt idx="2">
                  <c:v>1135</c:v>
                </c:pt>
                <c:pt idx="3">
                  <c:v>0</c:v>
                </c:pt>
                <c:pt idx="4">
                  <c:v>894</c:v>
                </c:pt>
                <c:pt idx="5">
                  <c:v>1687</c:v>
                </c:pt>
                <c:pt idx="6">
                  <c:v>3912</c:v>
                </c:pt>
                <c:pt idx="7">
                  <c:v>1248</c:v>
                </c:pt>
                <c:pt idx="8">
                  <c:v>248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2514864"/>
        <c:axId val="232512904"/>
      </c:barChart>
      <c:catAx>
        <c:axId val="232514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5129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32512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514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3130573331"/>
          <c:y val="2.12115562257809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'MAYO 2021'!$C$1703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'MAYO 2021'!$B$1601:$B$1609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2021'!$C$1705:$C$1713</c:f>
              <c:numCache>
                <c:formatCode>#,##0</c:formatCode>
                <c:ptCount val="9"/>
                <c:pt idx="0">
                  <c:v>5</c:v>
                </c:pt>
                <c:pt idx="1">
                  <c:v>12</c:v>
                </c:pt>
                <c:pt idx="2">
                  <c:v>18</c:v>
                </c:pt>
                <c:pt idx="3">
                  <c:v>4</c:v>
                </c:pt>
                <c:pt idx="4">
                  <c:v>3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'MAYO 2021'!$E$1703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'MAYO 2021'!$B$1601:$B$1609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2021'!$E$1705:$E$1713</c:f>
              <c:numCache>
                <c:formatCode>#,##0</c:formatCode>
                <c:ptCount val="9"/>
                <c:pt idx="0">
                  <c:v>11</c:v>
                </c:pt>
                <c:pt idx="1">
                  <c:v>34</c:v>
                </c:pt>
                <c:pt idx="2">
                  <c:v>52</c:v>
                </c:pt>
                <c:pt idx="3">
                  <c:v>11</c:v>
                </c:pt>
                <c:pt idx="4">
                  <c:v>12</c:v>
                </c:pt>
                <c:pt idx="5">
                  <c:v>16</c:v>
                </c:pt>
                <c:pt idx="6">
                  <c:v>13</c:v>
                </c:pt>
                <c:pt idx="7">
                  <c:v>13</c:v>
                </c:pt>
                <c:pt idx="8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'MAYO 2021'!$G$1703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'MAYO 2021'!$B$1601:$B$1609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2021'!$G$1705:$G$1713</c:f>
              <c:numCache>
                <c:formatCode>#,##0</c:formatCode>
                <c:ptCount val="9"/>
                <c:pt idx="0">
                  <c:v>0</c:v>
                </c:pt>
                <c:pt idx="1">
                  <c:v>8</c:v>
                </c:pt>
                <c:pt idx="2">
                  <c:v>14</c:v>
                </c:pt>
                <c:pt idx="3">
                  <c:v>11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'MAYO 2021'!$I$1703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'MAYO 2021'!$I$1705:$I$1713</c:f>
              <c:numCache>
                <c:formatCode>#,##0</c:formatCode>
                <c:ptCount val="9"/>
                <c:pt idx="0">
                  <c:v>0</c:v>
                </c:pt>
                <c:pt idx="1">
                  <c:v>18</c:v>
                </c:pt>
                <c:pt idx="2">
                  <c:v>36</c:v>
                </c:pt>
                <c:pt idx="3">
                  <c:v>7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2513688"/>
        <c:axId val="23251408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2021'!$D$1599:$D$1600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'MAYO 2021'!$B$1601:$B$1609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'MAYO 2021'!$D$1601:$D$1609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2769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'MAYO 2021'!$F$1599:$F$1600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'MAYO 2021'!$B$1601:$B$1609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'MAYO 2021'!$F$1601:$F$1609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6690</c:v>
                      </c:pt>
                      <c:pt idx="1">
                        <c:v>4610</c:v>
                      </c:pt>
                      <c:pt idx="2">
                        <c:v>7925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3560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'MAYO 2021'!$H$1599:$H$1600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'MAYO 2021'!$B$1601:$B$1609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'MAYO 2021'!$H$1601:$H$1609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232513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514080"/>
        <c:crosses val="autoZero"/>
        <c:auto val="0"/>
        <c:lblAlgn val="ctr"/>
        <c:lblOffset val="100"/>
        <c:noMultiLvlLbl val="0"/>
      </c:catAx>
      <c:valAx>
        <c:axId val="232514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2513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3.0314420373777537E-3"/>
          <c:y val="6.5887662214871676E-2"/>
          <c:w val="0.99696855796262218"/>
          <c:h val="0.143946528599757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layout>
                <c:manualLayout>
                  <c:x val="2.57510729613733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layout>
                <c:manualLayout>
                  <c:x val="-2.5751072961373404E-2"/>
                  <c:y val="3.66972477064220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-4.2918454935622345E-2"/>
                  <c:y val="1.630988786952089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6.0085836909871244E-2"/>
                  <c:y val="4.48521916411824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-5.7224606580829757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2021'!$B$1705:$B$1713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2021'!$L$1705:$L$1713</c:f>
              <c:numCache>
                <c:formatCode>#,##0</c:formatCode>
                <c:ptCount val="9"/>
                <c:pt idx="0">
                  <c:v>841</c:v>
                </c:pt>
                <c:pt idx="1">
                  <c:v>2883</c:v>
                </c:pt>
                <c:pt idx="2">
                  <c:v>4453</c:v>
                </c:pt>
                <c:pt idx="3">
                  <c:v>1234</c:v>
                </c:pt>
                <c:pt idx="4">
                  <c:v>560</c:v>
                </c:pt>
                <c:pt idx="5">
                  <c:v>1565</c:v>
                </c:pt>
                <c:pt idx="6">
                  <c:v>607</c:v>
                </c:pt>
                <c:pt idx="7">
                  <c:v>967</c:v>
                </c:pt>
                <c:pt idx="8">
                  <c:v>174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16753979147102024"/>
          <c:w val="0.94993581514762515"/>
          <c:h val="0.737123455898287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'MAYO 2021'!$B$1799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'MAYO 2021'!$C$1798:$K$1798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2021'!$C$1799:$K$1799</c:f>
              <c:numCache>
                <c:formatCode>#,##0</c:formatCode>
                <c:ptCount val="9"/>
                <c:pt idx="0">
                  <c:v>602</c:v>
                </c:pt>
                <c:pt idx="1">
                  <c:v>857</c:v>
                </c:pt>
                <c:pt idx="2">
                  <c:v>1279</c:v>
                </c:pt>
                <c:pt idx="3">
                  <c:v>349</c:v>
                </c:pt>
                <c:pt idx="4">
                  <c:v>737</c:v>
                </c:pt>
                <c:pt idx="5">
                  <c:v>533</c:v>
                </c:pt>
                <c:pt idx="6">
                  <c:v>346</c:v>
                </c:pt>
                <c:pt idx="7">
                  <c:v>886</c:v>
                </c:pt>
                <c:pt idx="8">
                  <c:v>442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3276392"/>
        <c:axId val="233275216"/>
        <c:extLst xmlns:c16r2="http://schemas.microsoft.com/office/drawing/2015/06/chart"/>
      </c:barChart>
      <c:catAx>
        <c:axId val="233276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275216"/>
        <c:crosses val="autoZero"/>
        <c:auto val="0"/>
        <c:lblAlgn val="ctr"/>
        <c:lblOffset val="100"/>
        <c:noMultiLvlLbl val="0"/>
      </c:catAx>
      <c:valAx>
        <c:axId val="23327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276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3.3816430480497303E-2"/>
                  <c:y val="3.693445210793933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1.9726251113623427E-2"/>
                  <c:y val="2.585411647555753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4.2270538100621584E-2"/>
                  <c:y val="-1.846722605396966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2021'!$C$1798:$K$1798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2021'!$C$1800:$K$1800</c:f>
              <c:numCache>
                <c:formatCode>#,##0</c:formatCode>
                <c:ptCount val="9"/>
                <c:pt idx="0">
                  <c:v>59504</c:v>
                </c:pt>
                <c:pt idx="1">
                  <c:v>73217</c:v>
                </c:pt>
                <c:pt idx="2">
                  <c:v>77728</c:v>
                </c:pt>
                <c:pt idx="3">
                  <c:v>30087</c:v>
                </c:pt>
                <c:pt idx="4">
                  <c:v>56027</c:v>
                </c:pt>
                <c:pt idx="5">
                  <c:v>58139</c:v>
                </c:pt>
                <c:pt idx="6">
                  <c:v>29104</c:v>
                </c:pt>
                <c:pt idx="7">
                  <c:v>95011</c:v>
                </c:pt>
                <c:pt idx="8">
                  <c:v>37809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3130573331"/>
          <c:y val="2.12153026326254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103500160019164E-2"/>
          <c:y val="0.2083146106736658"/>
          <c:w val="0.92989649983998079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'MAYO 2021'!$C$1637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'MAYO 2021'!$B$1573:$B$1581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2021'!$C$1639:$C$1647</c:f>
              <c:numCache>
                <c:formatCode>#,##0</c:formatCode>
                <c:ptCount val="9"/>
                <c:pt idx="0">
                  <c:v>9</c:v>
                </c:pt>
                <c:pt idx="1">
                  <c:v>28</c:v>
                </c:pt>
                <c:pt idx="2">
                  <c:v>35</c:v>
                </c:pt>
                <c:pt idx="3">
                  <c:v>4</c:v>
                </c:pt>
                <c:pt idx="4">
                  <c:v>15</c:v>
                </c:pt>
                <c:pt idx="5">
                  <c:v>12</c:v>
                </c:pt>
                <c:pt idx="6">
                  <c:v>16</c:v>
                </c:pt>
                <c:pt idx="7">
                  <c:v>2</c:v>
                </c:pt>
                <c:pt idx="8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'MAYO 2021'!$E$1637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'MAYO 2021'!$B$1573:$B$1581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2021'!$E$1639:$E$1647</c:f>
              <c:numCache>
                <c:formatCode>#,##0</c:formatCode>
                <c:ptCount val="9"/>
                <c:pt idx="0">
                  <c:v>885</c:v>
                </c:pt>
                <c:pt idx="1">
                  <c:v>340</c:v>
                </c:pt>
                <c:pt idx="2">
                  <c:v>408</c:v>
                </c:pt>
                <c:pt idx="3">
                  <c:v>201</c:v>
                </c:pt>
                <c:pt idx="4">
                  <c:v>488</c:v>
                </c:pt>
                <c:pt idx="5">
                  <c:v>394</c:v>
                </c:pt>
                <c:pt idx="6">
                  <c:v>293</c:v>
                </c:pt>
                <c:pt idx="7">
                  <c:v>159</c:v>
                </c:pt>
                <c:pt idx="8">
                  <c:v>185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'MAYO 2021'!$G$1637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'MAYO 2021'!$B$1573:$B$1581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2021'!$G$1639:$G$1647</c:f>
              <c:numCache>
                <c:formatCode>#,##0</c:formatCode>
                <c:ptCount val="9"/>
                <c:pt idx="0">
                  <c:v>56</c:v>
                </c:pt>
                <c:pt idx="1">
                  <c:v>74</c:v>
                </c:pt>
                <c:pt idx="2">
                  <c:v>106</c:v>
                </c:pt>
                <c:pt idx="3">
                  <c:v>41</c:v>
                </c:pt>
                <c:pt idx="4">
                  <c:v>51</c:v>
                </c:pt>
                <c:pt idx="5">
                  <c:v>47</c:v>
                </c:pt>
                <c:pt idx="6">
                  <c:v>54</c:v>
                </c:pt>
                <c:pt idx="7">
                  <c:v>33</c:v>
                </c:pt>
                <c:pt idx="8">
                  <c:v>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'MAYO 2021'!$I$1637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'MAYO 2021'!$I$1639:$I$1647</c:f>
              <c:numCache>
                <c:formatCode>#,##0</c:formatCode>
                <c:ptCount val="9"/>
                <c:pt idx="0">
                  <c:v>23</c:v>
                </c:pt>
                <c:pt idx="1">
                  <c:v>19</c:v>
                </c:pt>
                <c:pt idx="2">
                  <c:v>8</c:v>
                </c:pt>
                <c:pt idx="3">
                  <c:v>10</c:v>
                </c:pt>
                <c:pt idx="4">
                  <c:v>13</c:v>
                </c:pt>
                <c:pt idx="5">
                  <c:v>16</c:v>
                </c:pt>
                <c:pt idx="6">
                  <c:v>17</c:v>
                </c:pt>
                <c:pt idx="7">
                  <c:v>12</c:v>
                </c:pt>
                <c:pt idx="8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3275608"/>
        <c:axId val="233271296"/>
      </c:barChart>
      <c:catAx>
        <c:axId val="233275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271296"/>
        <c:crosses val="autoZero"/>
        <c:auto val="0"/>
        <c:lblAlgn val="ctr"/>
        <c:lblOffset val="100"/>
        <c:noMultiLvlLbl val="0"/>
      </c:catAx>
      <c:valAx>
        <c:axId val="233271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275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3.0705834137266506E-3"/>
          <c:y val="6.0516185476815407E-2"/>
          <c:w val="0.9932685466806962"/>
          <c:h val="0.15660091730957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6446573159246811"/>
          <c:y val="0.20320632584544071"/>
          <c:w val="0.44534586042986662"/>
          <c:h val="0.639505998177452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layout>
                <c:manualLayout>
                  <c:x val="3.3970276008492568E-2"/>
                  <c:y val="3.658537756397720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3.113941967445152E-2"/>
                  <c:y val="1.219512585465899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8.492569002123038E-3"/>
                  <c:y val="1.626016780621208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1.6985138004246284E-2"/>
                  <c:y val="2.032520975776511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3.680113234253362E-2"/>
                  <c:y val="1.6260167806212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2.54777070063694E-2"/>
                  <c:y val="-1.219512585465906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5.378627034677990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2021'!$B$1639:$B$1647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2021'!$L$1639:$L$1647</c:f>
              <c:numCache>
                <c:formatCode>#,##0</c:formatCode>
                <c:ptCount val="9"/>
                <c:pt idx="0">
                  <c:v>7556</c:v>
                </c:pt>
                <c:pt idx="1">
                  <c:v>4901</c:v>
                </c:pt>
                <c:pt idx="2">
                  <c:v>4649</c:v>
                </c:pt>
                <c:pt idx="3">
                  <c:v>2469</c:v>
                </c:pt>
                <c:pt idx="4">
                  <c:v>4588</c:v>
                </c:pt>
                <c:pt idx="5">
                  <c:v>4273</c:v>
                </c:pt>
                <c:pt idx="6">
                  <c:v>3755</c:v>
                </c:pt>
                <c:pt idx="7">
                  <c:v>2113</c:v>
                </c:pt>
                <c:pt idx="8">
                  <c:v>2579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'MAYO 2021'!$C$1637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'MAYO 2021'!$B$1582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'MAYO 2021'!$C$1648</c:f>
              <c:numCache>
                <c:formatCode>#,##0</c:formatCode>
                <c:ptCount val="1"/>
                <c:pt idx="0">
                  <c:v>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'MAYO 2021'!$E$1637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'MAYO 2021'!$B$1582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'MAYO 2021'!$E$1648</c:f>
              <c:numCache>
                <c:formatCode>#,##0</c:formatCode>
                <c:ptCount val="1"/>
                <c:pt idx="0">
                  <c:v>3353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'MAYO 2021'!$G$1637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'MAYO 2021'!$B$1582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'MAYO 2021'!$G$1648</c:f>
              <c:numCache>
                <c:formatCode>#,##0</c:formatCode>
                <c:ptCount val="1"/>
                <c:pt idx="0">
                  <c:v>516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'MAYO 2021'!$I$1637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'MAYO 2021'!$B$1582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'MAYO 2021'!$I$1648</c:f>
              <c:numCache>
                <c:formatCode>#,##0</c:formatCode>
                <c:ptCount val="1"/>
                <c:pt idx="0">
                  <c:v>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3272472"/>
        <c:axId val="233271688"/>
      </c:barChart>
      <c:catAx>
        <c:axId val="23327247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233271688"/>
        <c:crosses val="autoZero"/>
        <c:auto val="0"/>
        <c:lblAlgn val="ctr"/>
        <c:lblOffset val="100"/>
        <c:noMultiLvlLbl val="0"/>
      </c:catAx>
      <c:valAx>
        <c:axId val="233271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272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3.3239518745265623E-2"/>
          <c:y val="0.11351841605514894"/>
          <c:w val="0.95380454178111684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4999368749792353"/>
          <c:y val="0.2977012889035357"/>
          <c:w val="0.45200150614084633"/>
          <c:h val="0.66389609392511617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3.8552775839728895E-2"/>
                  <c:y val="-1.319321385895812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0.10970464135021098"/>
                  <c:y val="-0.10742218316881141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-3.0942334739803096E-2"/>
                  <c:y val="4.95794691548359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-1.969057665260197E-2"/>
                  <c:y val="-4.131622429569664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'MAYO 2021'!$C$1637:$J$1637</c15:sqref>
                  </c15:fullRef>
                </c:ext>
              </c:extLst>
              <c:f>('MAYO 2021'!$C$1637,'MAYO 2021'!$E$1637,'MAYO 2021'!$G$1637,'MAYO 2021'!$I$1637)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'MAYO 2021'!$C$1648:$J$1648</c15:sqref>
                  </c15:fullRef>
                </c:ext>
              </c:extLst>
              <c:f>('MAYO 2021'!$C$1648,'MAYO 2021'!$E$1648,'MAYO 2021'!$G$1648,'MAYO 2021'!$I$1648)</c:f>
              <c:numCache>
                <c:formatCode>#,##0</c:formatCode>
                <c:ptCount val="4"/>
                <c:pt idx="0">
                  <c:v>125</c:v>
                </c:pt>
                <c:pt idx="1">
                  <c:v>3353</c:v>
                </c:pt>
                <c:pt idx="2">
                  <c:v>516</c:v>
                </c:pt>
                <c:pt idx="3">
                  <c:v>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303-462C-828C-5EC47F25E365}"/>
            </c:ext>
            <c:ext xmlns:c15="http://schemas.microsoft.com/office/drawing/2012/chart" uri="{02D57815-91ED-43cb-92C2-25804820EDAC}">
              <c15:categoryFilterExceptions>
                <c15:categoryFilterException>
                  <c15:sqref>'MAYO 2021'!$D$1648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B-0DF3-4C02-ADB2-2F49183D246F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'MAYO 2021'!$F$1648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D-0DF3-4C02-ADB2-2F49183D246F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'MAYO 2021'!$H$1648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F-0DF3-4C02-ADB2-2F49183D246F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'MAYO 2021'!$J$1648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11-0DF3-4C02-ADB2-2F49183D246F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</c15:categoryFilterExceptions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5552868888934394"/>
          <c:y val="0.25767222216050822"/>
          <c:w val="0.53235876737348276"/>
          <c:h val="0.6482208472344107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layout>
                <c:manualLayout>
                  <c:x val="-7.7241383784458833E-3"/>
                  <c:y val="-4.70260642887030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-3.8620691892229414E-2"/>
                  <c:y val="3.135070952580200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-1.8022989549707061E-2"/>
                  <c:y val="4.07559223835426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layout>
                <c:manualLayout>
                  <c:x val="-1.0298851171261177E-2"/>
                  <c:y val="1.881042571548117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4.788621148042134E-2"/>
                  <c:y val="-1.4368909208460597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('MAYO 2021'!$B$1509,'MAYO 2021'!$B$1511,'MAYO 2021'!$B$1513,'MAYO 2021'!$B$1515,'MAYO 2021'!$B$1517,'MAYO 2021'!$B$1519)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('MAYO 2021'!$F$1510,'MAYO 2021'!$F$1512,'MAYO 2021'!$F$1514,'MAYO 2021'!$F$1516,'MAYO 2021'!$F$1518,'MAYO 2021'!$F$1520)</c:f>
              <c:numCache>
                <c:formatCode>#,##0</c:formatCode>
                <c:ptCount val="6"/>
                <c:pt idx="0">
                  <c:v>70610</c:v>
                </c:pt>
                <c:pt idx="1">
                  <c:v>42627</c:v>
                </c:pt>
                <c:pt idx="2">
                  <c:v>36883</c:v>
                </c:pt>
                <c:pt idx="3">
                  <c:v>13284</c:v>
                </c:pt>
                <c:pt idx="4">
                  <c:v>16635</c:v>
                </c:pt>
                <c:pt idx="5">
                  <c:v>7617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'MAYO 2021'!$B$1732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'MAYO 2021'!$D$1731:$L$1731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2021'!$D$1732:$L$1732</c:f>
              <c:numCache>
                <c:formatCode>#,##0</c:formatCode>
                <c:ptCount val="9"/>
                <c:pt idx="0">
                  <c:v>168</c:v>
                </c:pt>
                <c:pt idx="1">
                  <c:v>47</c:v>
                </c:pt>
                <c:pt idx="2">
                  <c:v>100</c:v>
                </c:pt>
                <c:pt idx="3">
                  <c:v>22</c:v>
                </c:pt>
                <c:pt idx="4">
                  <c:v>24</c:v>
                </c:pt>
                <c:pt idx="5">
                  <c:v>174</c:v>
                </c:pt>
                <c:pt idx="6">
                  <c:v>32</c:v>
                </c:pt>
                <c:pt idx="7">
                  <c:v>50</c:v>
                </c:pt>
                <c:pt idx="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'MAYO 2021'!$B$1734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'MAYO 2021'!$D$1731:$L$1731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2021'!$D$1734:$L$1734</c:f>
              <c:numCache>
                <c:formatCode>#,##0</c:formatCode>
                <c:ptCount val="9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'MAYO 2021'!$B$1736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'MAYO 2021'!$D$1731:$L$1731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2021'!$D$1736:$L$1736</c:f>
              <c:numCache>
                <c:formatCode>#,##0</c:formatCode>
                <c:ptCount val="9"/>
                <c:pt idx="0">
                  <c:v>102</c:v>
                </c:pt>
                <c:pt idx="1">
                  <c:v>15</c:v>
                </c:pt>
                <c:pt idx="2">
                  <c:v>12</c:v>
                </c:pt>
                <c:pt idx="3">
                  <c:v>5</c:v>
                </c:pt>
                <c:pt idx="4">
                  <c:v>21</c:v>
                </c:pt>
                <c:pt idx="5">
                  <c:v>77</c:v>
                </c:pt>
                <c:pt idx="6">
                  <c:v>8</c:v>
                </c:pt>
                <c:pt idx="7">
                  <c:v>17</c:v>
                </c:pt>
                <c:pt idx="8">
                  <c:v>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'MAYO 2021'!$B$1738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'MAYO 2021'!$D$1731:$L$1731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2021'!$D$1738:$L$1738</c:f>
              <c:numCache>
                <c:formatCode>#,##0</c:formatCode>
                <c:ptCount val="9"/>
                <c:pt idx="0">
                  <c:v>206</c:v>
                </c:pt>
                <c:pt idx="1">
                  <c:v>145</c:v>
                </c:pt>
                <c:pt idx="2">
                  <c:v>303</c:v>
                </c:pt>
                <c:pt idx="3">
                  <c:v>19</c:v>
                </c:pt>
                <c:pt idx="4">
                  <c:v>338</c:v>
                </c:pt>
                <c:pt idx="5">
                  <c:v>48</c:v>
                </c:pt>
                <c:pt idx="6">
                  <c:v>73</c:v>
                </c:pt>
                <c:pt idx="7">
                  <c:v>157</c:v>
                </c:pt>
                <c:pt idx="8">
                  <c:v>174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'MAYO 2021'!$B$1740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'MAYO 2021'!$D$1731:$L$1731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2021'!$D$1740:$L$1740</c:f>
              <c:numCache>
                <c:formatCode>#,##0</c:formatCode>
                <c:ptCount val="9"/>
                <c:pt idx="0">
                  <c:v>4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6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3274432"/>
        <c:axId val="233277568"/>
        <c:extLst xmlns:c16r2="http://schemas.microsoft.com/office/drawing/2015/06/chart"/>
      </c:barChart>
      <c:catAx>
        <c:axId val="233274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277568"/>
        <c:crosses val="autoZero"/>
        <c:auto val="0"/>
        <c:lblAlgn val="ctr"/>
        <c:lblOffset val="100"/>
        <c:noMultiLvlLbl val="0"/>
      </c:catAx>
      <c:valAx>
        <c:axId val="233277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3274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1.2038851269677597E-3"/>
          <c:y val="4.8693362870925544E-2"/>
          <c:w val="0.9987961148730321"/>
          <c:h val="0.236527085490460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0.05"/>
                  <c:y val="4.052687490247223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5.5555555555555657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3.3333333333333333E-2"/>
                  <c:y val="2.431612494148334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2.5000000000000001E-2"/>
                  <c:y val="2.431612494148334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1.3888888888888864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0.05"/>
                  <c:y val="-1.215806247074168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2021'!$D$1731:$L$1731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2021'!$D$1743:$L$1743</c:f>
              <c:numCache>
                <c:formatCode>#,##0</c:formatCode>
                <c:ptCount val="9"/>
                <c:pt idx="0">
                  <c:v>3737</c:v>
                </c:pt>
                <c:pt idx="1">
                  <c:v>1381</c:v>
                </c:pt>
                <c:pt idx="2">
                  <c:v>2336</c:v>
                </c:pt>
                <c:pt idx="3">
                  <c:v>369</c:v>
                </c:pt>
                <c:pt idx="4">
                  <c:v>2025</c:v>
                </c:pt>
                <c:pt idx="5">
                  <c:v>3110</c:v>
                </c:pt>
                <c:pt idx="6">
                  <c:v>718</c:v>
                </c:pt>
                <c:pt idx="7">
                  <c:v>1335</c:v>
                </c:pt>
                <c:pt idx="8">
                  <c:v>1624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2.8188865398167725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2.5369978858350847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3.1007751937984496E-2"/>
                  <c:y val="3.324100689714526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2.5369978858350951E-2"/>
                  <c:y val="1.477378084317566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4.2283298097251586E-2"/>
                  <c:y val="-2.585411647555753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'MAYO 2021'!$D$1731:$L$1731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2021'!$D$1743:$L$1743</c:f>
              <c:numCache>
                <c:formatCode>#,##0</c:formatCode>
                <c:ptCount val="9"/>
                <c:pt idx="0">
                  <c:v>3737</c:v>
                </c:pt>
                <c:pt idx="1">
                  <c:v>1381</c:v>
                </c:pt>
                <c:pt idx="2">
                  <c:v>2336</c:v>
                </c:pt>
                <c:pt idx="3">
                  <c:v>369</c:v>
                </c:pt>
                <c:pt idx="4">
                  <c:v>2025</c:v>
                </c:pt>
                <c:pt idx="5">
                  <c:v>3110</c:v>
                </c:pt>
                <c:pt idx="6">
                  <c:v>718</c:v>
                </c:pt>
                <c:pt idx="7">
                  <c:v>1335</c:v>
                </c:pt>
                <c:pt idx="8">
                  <c:v>1624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'MAYO 2021'!$B$1770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'MAYO 2021'!$D$1769:$L$1769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2021'!$D$1770:$L$1770</c:f>
              <c:numCache>
                <c:formatCode>#,##0</c:formatCode>
                <c:ptCount val="9"/>
                <c:pt idx="0">
                  <c:v>44</c:v>
                </c:pt>
                <c:pt idx="1">
                  <c:v>28</c:v>
                </c:pt>
                <c:pt idx="2">
                  <c:v>39</c:v>
                </c:pt>
                <c:pt idx="3">
                  <c:v>2</c:v>
                </c:pt>
                <c:pt idx="4">
                  <c:v>70</c:v>
                </c:pt>
                <c:pt idx="5">
                  <c:v>38</c:v>
                </c:pt>
                <c:pt idx="6">
                  <c:v>11</c:v>
                </c:pt>
                <c:pt idx="7">
                  <c:v>19</c:v>
                </c:pt>
                <c:pt idx="8">
                  <c:v>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'MAYO 2021'!$B$1772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'MAYO 2021'!$D$1769:$L$1769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2021'!$D$1772:$L$1772</c:f>
              <c:numCache>
                <c:formatCode>#,##0</c:formatCode>
                <c:ptCount val="9"/>
                <c:pt idx="0">
                  <c:v>24</c:v>
                </c:pt>
                <c:pt idx="1">
                  <c:v>14</c:v>
                </c:pt>
                <c:pt idx="2">
                  <c:v>8</c:v>
                </c:pt>
                <c:pt idx="3">
                  <c:v>7</c:v>
                </c:pt>
                <c:pt idx="4">
                  <c:v>17</c:v>
                </c:pt>
                <c:pt idx="5">
                  <c:v>20</c:v>
                </c:pt>
                <c:pt idx="6">
                  <c:v>14</c:v>
                </c:pt>
                <c:pt idx="7">
                  <c:v>9</c:v>
                </c:pt>
                <c:pt idx="8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'MAYO 2021'!$B$1774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'MAYO 2021'!$D$1769:$L$1769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2021'!$D$1774:$L$1774</c:f>
              <c:numCache>
                <c:formatCode>#,##0</c:formatCode>
                <c:ptCount val="9"/>
                <c:pt idx="0">
                  <c:v>3</c:v>
                </c:pt>
                <c:pt idx="1">
                  <c:v>2</c:v>
                </c:pt>
                <c:pt idx="2">
                  <c:v>6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'MAYO 2021'!$B$1776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'MAYO 2021'!$D$1769:$L$1769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2021'!$D$1776:$L$1776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'MAYO 2021'!$B$1778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'MAYO 2021'!$D$1769:$L$1769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'MAYO 2021'!$D$1778:$L$1778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4871848"/>
        <c:axId val="234867536"/>
        <c:extLst xmlns:c16r2="http://schemas.microsoft.com/office/drawing/2015/06/chart"/>
      </c:barChart>
      <c:catAx>
        <c:axId val="234871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67536"/>
        <c:crosses val="autoZero"/>
        <c:auto val="0"/>
        <c:lblAlgn val="ctr"/>
        <c:lblOffset val="100"/>
        <c:noMultiLvlLbl val="0"/>
      </c:catAx>
      <c:valAx>
        <c:axId val="234867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71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4.9939791353439721E-3"/>
          <c:y val="5.5342297597415699E-2"/>
          <c:w val="0.99500602086465606"/>
          <c:h val="0.224742437498342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PROCEDENCIA VIAJEROS ESPAÑOLES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s-ES" b="1">
                <a:solidFill>
                  <a:srgbClr val="7DB51A"/>
                </a:solidFill>
              </a:rPr>
              <a:t>MAYO 2021</a:t>
            </a:r>
          </a:p>
        </c:rich>
      </c:tx>
      <c:layout>
        <c:manualLayout>
          <c:xMode val="edge"/>
          <c:yMode val="edge"/>
          <c:x val="0.32397569439393037"/>
          <c:y val="1.16166505324298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456142238651037"/>
          <c:y val="8.8358327823525873E-2"/>
          <c:w val="0.71592918449502496"/>
          <c:h val="0.8665008715513615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DB51A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[4]Hoja1!$A$3:$A$21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Aragón</c:v>
                </c:pt>
                <c:pt idx="8">
                  <c:v>Extremadura</c:v>
                </c:pt>
                <c:pt idx="9">
                  <c:v>Cantabria</c:v>
                </c:pt>
                <c:pt idx="10">
                  <c:v>Comunidad Valenciana</c:v>
                </c:pt>
                <c:pt idx="11">
                  <c:v>Castilla - La Mancha</c:v>
                </c:pt>
                <c:pt idx="12">
                  <c:v>País Vasco</c:v>
                </c:pt>
                <c:pt idx="13">
                  <c:v>Cataluña</c:v>
                </c:pt>
                <c:pt idx="14">
                  <c:v>Andalucía</c:v>
                </c:pt>
                <c:pt idx="15">
                  <c:v>Asturias (Principado de)</c:v>
                </c:pt>
                <c:pt idx="16">
                  <c:v>Galicia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[4]Hoja1!$B$3:$B$21</c:f>
              <c:numCache>
                <c:formatCode>General</c:formatCode>
                <c:ptCount val="19"/>
                <c:pt idx="0">
                  <c:v>2.3700647745046E-4</c:v>
                </c:pt>
                <c:pt idx="1">
                  <c:v>8.5922162945455995E-4</c:v>
                </c:pt>
                <c:pt idx="2">
                  <c:v>4.8560652391051997E-3</c:v>
                </c:pt>
                <c:pt idx="3">
                  <c:v>8.7659341671342001E-3</c:v>
                </c:pt>
                <c:pt idx="4">
                  <c:v>9.3269605812789994E-3</c:v>
                </c:pt>
                <c:pt idx="5">
                  <c:v>1.2174207499999E-2</c:v>
                </c:pt>
                <c:pt idx="6">
                  <c:v>1.2983415397298999E-2</c:v>
                </c:pt>
                <c:pt idx="7">
                  <c:v>1.7494259916017E-2</c:v>
                </c:pt>
                <c:pt idx="8">
                  <c:v>1.9024129947751E-2</c:v>
                </c:pt>
                <c:pt idx="9">
                  <c:v>2.9760843937934999E-2</c:v>
                </c:pt>
                <c:pt idx="10">
                  <c:v>3.7851956995612002E-2</c:v>
                </c:pt>
                <c:pt idx="11">
                  <c:v>5.0249112322351998E-2</c:v>
                </c:pt>
                <c:pt idx="12">
                  <c:v>5.0708844536525001E-2</c:v>
                </c:pt>
                <c:pt idx="13">
                  <c:v>5.1958044488078003E-2</c:v>
                </c:pt>
                <c:pt idx="14">
                  <c:v>5.2106138577870997E-2</c:v>
                </c:pt>
                <c:pt idx="15">
                  <c:v>6.1247102881240002E-2</c:v>
                </c:pt>
                <c:pt idx="16">
                  <c:v>7.3284556983355995E-2</c:v>
                </c:pt>
                <c:pt idx="17">
                  <c:v>0.21993113453850999</c:v>
                </c:pt>
                <c:pt idx="18">
                  <c:v>0.28718106388303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A07-4E4C-982E-460975C6F84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234867928"/>
        <c:axId val="234860480"/>
      </c:barChart>
      <c:catAx>
        <c:axId val="2348679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60480"/>
        <c:crosses val="autoZero"/>
        <c:auto val="1"/>
        <c:lblAlgn val="ctr"/>
        <c:lblOffset val="100"/>
        <c:noMultiLvlLbl val="0"/>
      </c:catAx>
      <c:valAx>
        <c:axId val="2348604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67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ESPAÑOLES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n-US" b="1">
                <a:solidFill>
                  <a:srgbClr val="7DB51A"/>
                </a:solidFill>
              </a:rPr>
              <a:t> ENERO - </a:t>
            </a:r>
            <a:r>
              <a:rPr lang="es-ES" sz="1400" b="1" i="0" u="none" strike="noStrike" baseline="0">
                <a:effectLst/>
              </a:rPr>
              <a:t>MAYO</a:t>
            </a:r>
            <a:r>
              <a:rPr lang="en-US" b="1">
                <a:solidFill>
                  <a:srgbClr val="7DB51A"/>
                </a:solidFill>
              </a:rPr>
              <a:t> 2021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7"/>
              <c:numFmt formatCode="0.00%" sourceLinked="0"/>
              <c:spPr>
                <a:solidFill>
                  <a:schemeClr val="lt1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13A-4882-842E-DA247ECAE60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[4]Hoja1!$A$25:$A$43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Castilla - La Mancha</c:v>
                </c:pt>
                <c:pt idx="11">
                  <c:v>Comunidad Valenciana</c:v>
                </c:pt>
                <c:pt idx="12">
                  <c:v>País Vasco</c:v>
                </c:pt>
                <c:pt idx="13">
                  <c:v>Andalucía</c:v>
                </c:pt>
                <c:pt idx="14">
                  <c:v>Asturias (Principado de)</c:v>
                </c:pt>
                <c:pt idx="15">
                  <c:v>Cataluña</c:v>
                </c:pt>
                <c:pt idx="16">
                  <c:v>Galicia</c:v>
                </c:pt>
                <c:pt idx="17">
                  <c:v>Madrid (Comunidad de)</c:v>
                </c:pt>
                <c:pt idx="18">
                  <c:v>Castilla y León</c:v>
                </c:pt>
              </c:strCache>
            </c:strRef>
          </c:cat>
          <c:val>
            <c:numRef>
              <c:f>[4]Hoja1!$B$25:$B$43</c:f>
              <c:numCache>
                <c:formatCode>General</c:formatCode>
                <c:ptCount val="19"/>
                <c:pt idx="0">
                  <c:v>3.5007061014511999E-4</c:v>
                </c:pt>
                <c:pt idx="1">
                  <c:v>6.1637211055194999E-4</c:v>
                </c:pt>
                <c:pt idx="2">
                  <c:v>4.0372349417246E-3</c:v>
                </c:pt>
                <c:pt idx="3">
                  <c:v>5.3194975780429003E-3</c:v>
                </c:pt>
                <c:pt idx="4">
                  <c:v>8.4889816082811004E-3</c:v>
                </c:pt>
                <c:pt idx="5">
                  <c:v>8.9876325642566993E-3</c:v>
                </c:pt>
                <c:pt idx="6">
                  <c:v>1.3568587762620999E-2</c:v>
                </c:pt>
                <c:pt idx="7">
                  <c:v>1.786929766841E-2</c:v>
                </c:pt>
                <c:pt idx="8">
                  <c:v>1.7902120630248E-2</c:v>
                </c:pt>
                <c:pt idx="9">
                  <c:v>2.4876518650244001E-2</c:v>
                </c:pt>
                <c:pt idx="10">
                  <c:v>3.5863604054242E-2</c:v>
                </c:pt>
                <c:pt idx="11">
                  <c:v>3.6502668435794E-2</c:v>
                </c:pt>
                <c:pt idx="12">
                  <c:v>3.9925380172286001E-2</c:v>
                </c:pt>
                <c:pt idx="13">
                  <c:v>4.4211495808171998E-2</c:v>
                </c:pt>
                <c:pt idx="14">
                  <c:v>4.5306354064929999E-2</c:v>
                </c:pt>
                <c:pt idx="15">
                  <c:v>4.8165409189260003E-2</c:v>
                </c:pt>
                <c:pt idx="16">
                  <c:v>7.1230035085568993E-2</c:v>
                </c:pt>
                <c:pt idx="17">
                  <c:v>0.20521342316562</c:v>
                </c:pt>
                <c:pt idx="18">
                  <c:v>0.37156531589961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3A-4882-842E-DA247ECAE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34866752"/>
        <c:axId val="234867144"/>
      </c:barChart>
      <c:catAx>
        <c:axId val="234866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67144"/>
        <c:crosses val="autoZero"/>
        <c:auto val="1"/>
        <c:lblAlgn val="ctr"/>
        <c:lblOffset val="100"/>
        <c:noMultiLvlLbl val="0"/>
      </c:catAx>
      <c:valAx>
        <c:axId val="2348671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66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EXTRANJEROS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s-ES" sz="1400" b="1" i="0" u="none" strike="noStrike" baseline="0">
                <a:effectLst/>
              </a:rPr>
              <a:t>MAYO</a:t>
            </a:r>
            <a:r>
              <a:rPr lang="en-US" b="1">
                <a:solidFill>
                  <a:srgbClr val="7DB51A"/>
                </a:solidFill>
              </a:rPr>
              <a:t> 2021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[4]Hoja1!$A$47:$A$61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Japón</c:v>
                </c:pt>
                <c:pt idx="4">
                  <c:v>Canadá</c:v>
                </c:pt>
                <c:pt idx="5">
                  <c:v>China</c:v>
                </c:pt>
                <c:pt idx="6">
                  <c:v>Méjico</c:v>
                </c:pt>
                <c:pt idx="7">
                  <c:v>Brasil</c:v>
                </c:pt>
                <c:pt idx="8">
                  <c:v>EEUU</c:v>
                </c:pt>
                <c:pt idx="9">
                  <c:v>Italia</c:v>
                </c:pt>
                <c:pt idx="10">
                  <c:v>Benelux (Bélgica, Holanda y Luxemburgo)</c:v>
                </c:pt>
                <c:pt idx="11">
                  <c:v>Reino Unido</c:v>
                </c:pt>
                <c:pt idx="12">
                  <c:v>Alemania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[4]Hoja1!$B$47:$B$61</c:f>
              <c:numCache>
                <c:formatCode>General</c:formatCode>
                <c:ptCount val="15"/>
                <c:pt idx="0">
                  <c:v>4.5530478257914002E-2</c:v>
                </c:pt>
                <c:pt idx="1">
                  <c:v>4.2419815824981E-2</c:v>
                </c:pt>
                <c:pt idx="2">
                  <c:v>0.13191193223848</c:v>
                </c:pt>
                <c:pt idx="3">
                  <c:v>4.9044729035525002E-3</c:v>
                </c:pt>
                <c:pt idx="4">
                  <c:v>8.4339763539692993E-3</c:v>
                </c:pt>
                <c:pt idx="5">
                  <c:v>9.2229459846128008E-3</c:v>
                </c:pt>
                <c:pt idx="6">
                  <c:v>1.3541121878925E-2</c:v>
                </c:pt>
                <c:pt idx="7">
                  <c:v>1.5516723231501999E-2</c:v>
                </c:pt>
                <c:pt idx="8">
                  <c:v>2.0885847615677001E-2</c:v>
                </c:pt>
                <c:pt idx="9">
                  <c:v>5.771705790224E-2</c:v>
                </c:pt>
                <c:pt idx="10">
                  <c:v>7.4825723135336003E-2</c:v>
                </c:pt>
                <c:pt idx="11">
                  <c:v>7.4930935984943006E-2</c:v>
                </c:pt>
                <c:pt idx="12">
                  <c:v>8.5297788726060003E-2</c:v>
                </c:pt>
                <c:pt idx="13">
                  <c:v>0.17859722575470999</c:v>
                </c:pt>
                <c:pt idx="14">
                  <c:v>0.23626395420709001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900-4CA5-9D31-ABE76345A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34865184"/>
        <c:axId val="234865576"/>
      </c:barChart>
      <c:catAx>
        <c:axId val="2348651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65576"/>
        <c:crosses val="autoZero"/>
        <c:auto val="1"/>
        <c:lblAlgn val="ctr"/>
        <c:lblOffset val="100"/>
        <c:noMultiLvlLbl val="0"/>
      </c:catAx>
      <c:valAx>
        <c:axId val="234865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65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EXTRANJEROS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n-US" b="1">
                <a:solidFill>
                  <a:srgbClr val="7DB51A"/>
                </a:solidFill>
              </a:rPr>
              <a:t>ENERO - </a:t>
            </a:r>
            <a:r>
              <a:rPr lang="es-ES" sz="1400" b="1" i="0" u="none" strike="noStrike" baseline="0">
                <a:effectLst/>
              </a:rPr>
              <a:t>MAYO</a:t>
            </a:r>
            <a:r>
              <a:rPr lang="en-US" b="1">
                <a:solidFill>
                  <a:srgbClr val="7DB51A"/>
                </a:solidFill>
              </a:rPr>
              <a:t> 2021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[4]Hoja1!$A$65:$A$79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Japón</c:v>
                </c:pt>
                <c:pt idx="4">
                  <c:v>Canadá</c:v>
                </c:pt>
                <c:pt idx="5">
                  <c:v>Méjico</c:v>
                </c:pt>
                <c:pt idx="6">
                  <c:v>Brasil</c:v>
                </c:pt>
                <c:pt idx="7">
                  <c:v>China</c:v>
                </c:pt>
                <c:pt idx="8">
                  <c:v>EEUU</c:v>
                </c:pt>
                <c:pt idx="9">
                  <c:v>Italia</c:v>
                </c:pt>
                <c:pt idx="10">
                  <c:v>Benelux (Bélgica, Holanda y Luxemburgo)</c:v>
                </c:pt>
                <c:pt idx="11">
                  <c:v>Alemania</c:v>
                </c:pt>
                <c:pt idx="12">
                  <c:v>Reino Unido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[4]Hoja1!$B$65:$B$79</c:f>
              <c:numCache>
                <c:formatCode>General</c:formatCode>
                <c:ptCount val="15"/>
                <c:pt idx="0">
                  <c:v>5.8356054392788001E-2</c:v>
                </c:pt>
                <c:pt idx="1">
                  <c:v>4.7597324703331001E-2</c:v>
                </c:pt>
                <c:pt idx="2">
                  <c:v>0.12478760687317</c:v>
                </c:pt>
                <c:pt idx="3">
                  <c:v>4.3592613299839999E-3</c:v>
                </c:pt>
                <c:pt idx="4">
                  <c:v>5.6807337571418998E-3</c:v>
                </c:pt>
                <c:pt idx="5">
                  <c:v>1.048539114999E-2</c:v>
                </c:pt>
                <c:pt idx="6">
                  <c:v>1.1211190497726E-2</c:v>
                </c:pt>
                <c:pt idx="7">
                  <c:v>1.2558901300824E-2</c:v>
                </c:pt>
                <c:pt idx="8">
                  <c:v>1.7162884526699E-2</c:v>
                </c:pt>
                <c:pt idx="9">
                  <c:v>5.7572501857537997E-2</c:v>
                </c:pt>
                <c:pt idx="10">
                  <c:v>7.3638805894313E-2</c:v>
                </c:pt>
                <c:pt idx="11">
                  <c:v>7.6440858696943004E-2</c:v>
                </c:pt>
                <c:pt idx="12">
                  <c:v>8.5112044612908999E-2</c:v>
                </c:pt>
                <c:pt idx="13">
                  <c:v>0.20158776097017</c:v>
                </c:pt>
                <c:pt idx="14">
                  <c:v>0.21344867943647999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AA-406D-9E6C-8BD289D9EB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34868320"/>
        <c:axId val="234872632"/>
      </c:barChart>
      <c:catAx>
        <c:axId val="2348683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72632"/>
        <c:crosses val="autoZero"/>
        <c:auto val="1"/>
        <c:lblAlgn val="ctr"/>
        <c:lblOffset val="100"/>
        <c:noMultiLvlLbl val="0"/>
      </c:catAx>
      <c:valAx>
        <c:axId val="234872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68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EL TOTAL DE ALOJAMIENTOS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3538340902407944E-2"/>
          <c:y val="0.24295682647376105"/>
          <c:w val="0.93227719149214228"/>
          <c:h val="0.61530964986030767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[4]Hoja1!$A$83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9525">
                <a:solidFill>
                  <a:srgbClr val="FDE383"/>
                </a:solidFill>
              </a:ln>
              <a:effectLst/>
            </c:spPr>
          </c:marker>
          <c:dLbls>
            <c:delete val="1"/>
          </c:dLbls>
          <c:cat>
            <c:strRef>
              <c:f>[4]Hoja1!$B$82:$M$82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[4]Hoja1!$B$83:$M$83</c:f>
              <c:numCache>
                <c:formatCode>General</c:formatCode>
                <c:ptCount val="12"/>
                <c:pt idx="0">
                  <c:v>440226</c:v>
                </c:pt>
                <c:pt idx="1">
                  <c:v>530752</c:v>
                </c:pt>
                <c:pt idx="2">
                  <c:v>223135</c:v>
                </c:pt>
                <c:pt idx="3">
                  <c:v>0</c:v>
                </c:pt>
                <c:pt idx="4">
                  <c:v>12656</c:v>
                </c:pt>
                <c:pt idx="5">
                  <c:v>96672</c:v>
                </c:pt>
                <c:pt idx="6">
                  <c:v>437556</c:v>
                </c:pt>
                <c:pt idx="7">
                  <c:v>516707</c:v>
                </c:pt>
                <c:pt idx="8">
                  <c:v>292947</c:v>
                </c:pt>
                <c:pt idx="9">
                  <c:v>205905</c:v>
                </c:pt>
                <c:pt idx="10">
                  <c:v>88453</c:v>
                </c:pt>
                <c:pt idx="11">
                  <c:v>79551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883-436C-86F1-60A1571305EE}"/>
            </c:ext>
          </c:extLst>
        </c:ser>
        <c:ser>
          <c:idx val="1"/>
          <c:order val="1"/>
          <c:tx>
            <c:strRef>
              <c:f>[4]Hoja1!$A$84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dLbls>
            <c:delete val="1"/>
          </c:dLbls>
          <c:cat>
            <c:strRef>
              <c:f>[4]Hoja1!$B$82:$M$82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[4]Hoja1!$B$84:$M$84</c:f>
              <c:numCache>
                <c:formatCode>General</c:formatCode>
                <c:ptCount val="12"/>
                <c:pt idx="0">
                  <c:v>57114</c:v>
                </c:pt>
                <c:pt idx="1">
                  <c:v>67786</c:v>
                </c:pt>
                <c:pt idx="2">
                  <c:v>136280</c:v>
                </c:pt>
                <c:pt idx="3">
                  <c:v>157426</c:v>
                </c:pt>
                <c:pt idx="4">
                  <c:v>242658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883-436C-86F1-60A1571305E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34862440"/>
        <c:axId val="234863224"/>
      </c:lineChart>
      <c:catAx>
        <c:axId val="23486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63224"/>
        <c:crosses val="autoZero"/>
        <c:auto val="1"/>
        <c:lblAlgn val="ctr"/>
        <c:lblOffset val="100"/>
        <c:noMultiLvlLbl val="0"/>
      </c:catAx>
      <c:valAx>
        <c:axId val="234863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62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790122085361737"/>
          <c:y val="4.08840372226199E-2"/>
          <c:w val="0.17707147626741584"/>
          <c:h val="0.171196801552892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EL TOTAL DE ALOJAMIENTOS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7022186441158688E-2"/>
          <c:y val="0.20142585150643333"/>
          <c:w val="0.93091750064907708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[4]Hoja1!$A$88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[4]Hoja1!$B$87:$M$87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[4]Hoja1!$B$88:$M$88</c:f>
              <c:numCache>
                <c:formatCode>General</c:formatCode>
                <c:ptCount val="12"/>
                <c:pt idx="0">
                  <c:v>721404</c:v>
                </c:pt>
                <c:pt idx="1">
                  <c:v>852942</c:v>
                </c:pt>
                <c:pt idx="2">
                  <c:v>377922</c:v>
                </c:pt>
                <c:pt idx="3">
                  <c:v>0</c:v>
                </c:pt>
                <c:pt idx="4">
                  <c:v>40337</c:v>
                </c:pt>
                <c:pt idx="5">
                  <c:v>185143</c:v>
                </c:pt>
                <c:pt idx="6">
                  <c:v>870779</c:v>
                </c:pt>
                <c:pt idx="7">
                  <c:v>1149010</c:v>
                </c:pt>
                <c:pt idx="8">
                  <c:v>490417</c:v>
                </c:pt>
                <c:pt idx="9">
                  <c:v>332813</c:v>
                </c:pt>
                <c:pt idx="10">
                  <c:v>160643</c:v>
                </c:pt>
                <c:pt idx="11">
                  <c:v>144045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89A-4045-A9DE-FD969E62FF0F}"/>
            </c:ext>
          </c:extLst>
        </c:ser>
        <c:ser>
          <c:idx val="1"/>
          <c:order val="1"/>
          <c:tx>
            <c:strRef>
              <c:f>[4]Hoja1!$A$89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[4]Hoja1!$B$87:$M$87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[4]Hoja1!$B$89:$M$89</c:f>
              <c:numCache>
                <c:formatCode>General</c:formatCode>
                <c:ptCount val="12"/>
                <c:pt idx="0">
                  <c:v>114795</c:v>
                </c:pt>
                <c:pt idx="1">
                  <c:v>129060</c:v>
                </c:pt>
                <c:pt idx="2">
                  <c:v>230578</c:v>
                </c:pt>
                <c:pt idx="3">
                  <c:v>283640</c:v>
                </c:pt>
                <c:pt idx="4">
                  <c:v>417470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89A-4045-A9DE-FD969E62F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4860872"/>
        <c:axId val="234871064"/>
      </c:lineChart>
      <c:catAx>
        <c:axId val="234860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71064"/>
        <c:crosses val="autoZero"/>
        <c:auto val="1"/>
        <c:lblAlgn val="ctr"/>
        <c:lblOffset val="100"/>
        <c:noMultiLvlLbl val="0"/>
      </c:catAx>
      <c:valAx>
        <c:axId val="234871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60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HOTELES Y HOSTALES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2360350218068126E-2"/>
          <c:y val="0.26336077308518252"/>
          <c:w val="0.93345516349109725"/>
          <c:h val="0.6050505050505049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[4]Hoja1!$A$95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[4]Hoja1!$B$94:$M$94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[4]Hoja1!$B$95:$M$95</c:f>
              <c:numCache>
                <c:formatCode>General</c:formatCode>
                <c:ptCount val="12"/>
                <c:pt idx="0">
                  <c:v>338158</c:v>
                </c:pt>
                <c:pt idx="1">
                  <c:v>395133</c:v>
                </c:pt>
                <c:pt idx="2">
                  <c:v>163990</c:v>
                </c:pt>
                <c:pt idx="3">
                  <c:v>0</c:v>
                </c:pt>
                <c:pt idx="4">
                  <c:v>10559</c:v>
                </c:pt>
                <c:pt idx="5">
                  <c:v>65355</c:v>
                </c:pt>
                <c:pt idx="6">
                  <c:v>273321</c:v>
                </c:pt>
                <c:pt idx="7">
                  <c:v>333403</c:v>
                </c:pt>
                <c:pt idx="8">
                  <c:v>209731</c:v>
                </c:pt>
                <c:pt idx="9">
                  <c:v>164809</c:v>
                </c:pt>
                <c:pt idx="10">
                  <c:v>73473</c:v>
                </c:pt>
                <c:pt idx="11">
                  <c:v>64933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A62-4681-83C0-E8EC582BD158}"/>
            </c:ext>
          </c:extLst>
        </c:ser>
        <c:ser>
          <c:idx val="1"/>
          <c:order val="1"/>
          <c:tx>
            <c:strRef>
              <c:f>[4]Hoja1!$A$96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[4]Hoja1!$B$94:$M$94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[4]Hoja1!$B$96:$M$96</c:f>
              <c:numCache>
                <c:formatCode>General</c:formatCode>
                <c:ptCount val="12"/>
                <c:pt idx="0">
                  <c:v>45926</c:v>
                </c:pt>
                <c:pt idx="1">
                  <c:v>58712</c:v>
                </c:pt>
                <c:pt idx="2">
                  <c:v>112028</c:v>
                </c:pt>
                <c:pt idx="3">
                  <c:v>123418</c:v>
                </c:pt>
                <c:pt idx="4">
                  <c:v>188872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A62-4681-83C0-E8EC582BD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4869104"/>
        <c:axId val="234862832"/>
      </c:lineChart>
      <c:catAx>
        <c:axId val="23486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62832"/>
        <c:crosses val="autoZero"/>
        <c:auto val="1"/>
        <c:lblAlgn val="ctr"/>
        <c:lblOffset val="100"/>
        <c:noMultiLvlLbl val="0"/>
      </c:catAx>
      <c:valAx>
        <c:axId val="234862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69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1317266763101"/>
          <c:y val="6.7300391618055538E-2"/>
          <c:w val="0.198682733236899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HOTELES Y HOSTALES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0372144878398931E-2"/>
          <c:y val="0.22170473937906052"/>
          <c:w val="0.93756754221183702"/>
          <c:h val="0.64100356276758186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[4]Hoja1!$A$100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[4]Hoja1!$B$99:$M$99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[4]Hoja1!$B$100:$M$100</c:f>
              <c:numCache>
                <c:formatCode>General</c:formatCode>
                <c:ptCount val="12"/>
                <c:pt idx="0">
                  <c:v>535902</c:v>
                </c:pt>
                <c:pt idx="1">
                  <c:v>607166</c:v>
                </c:pt>
                <c:pt idx="2">
                  <c:v>268143</c:v>
                </c:pt>
                <c:pt idx="3">
                  <c:v>0</c:v>
                </c:pt>
                <c:pt idx="4">
                  <c:v>30083</c:v>
                </c:pt>
                <c:pt idx="5">
                  <c:v>115777</c:v>
                </c:pt>
                <c:pt idx="6">
                  <c:v>435343</c:v>
                </c:pt>
                <c:pt idx="7">
                  <c:v>563996</c:v>
                </c:pt>
                <c:pt idx="8">
                  <c:v>321495</c:v>
                </c:pt>
                <c:pt idx="9">
                  <c:v>254237</c:v>
                </c:pt>
                <c:pt idx="10">
                  <c:v>128476</c:v>
                </c:pt>
                <c:pt idx="11">
                  <c:v>107560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650-4963-A72E-25A303865B6F}"/>
            </c:ext>
          </c:extLst>
        </c:ser>
        <c:ser>
          <c:idx val="1"/>
          <c:order val="1"/>
          <c:tx>
            <c:strRef>
              <c:f>[4]Hoja1!$A$101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[4]Hoja1!$B$99:$M$99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[4]Hoja1!$B$101:$M$101</c:f>
              <c:numCache>
                <c:formatCode>General</c:formatCode>
                <c:ptCount val="12"/>
                <c:pt idx="0">
                  <c:v>86247</c:v>
                </c:pt>
                <c:pt idx="1">
                  <c:v>103742</c:v>
                </c:pt>
                <c:pt idx="2">
                  <c:v>174988</c:v>
                </c:pt>
                <c:pt idx="3">
                  <c:v>201934</c:v>
                </c:pt>
                <c:pt idx="4">
                  <c:v>295180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650-4963-A72E-25A303865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4864008"/>
        <c:axId val="234861264"/>
      </c:lineChart>
      <c:catAx>
        <c:axId val="234864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61264"/>
        <c:crosses val="autoZero"/>
        <c:auto val="1"/>
        <c:lblAlgn val="ctr"/>
        <c:lblOffset val="100"/>
        <c:noMultiLvlLbl val="0"/>
      </c:catAx>
      <c:valAx>
        <c:axId val="234861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64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656986143564969"/>
          <c:y val="6.4248774986776849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PENSIONES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5710308655308361E-2"/>
          <c:y val="0.26336066835255373"/>
          <c:w val="0.94010520505385708"/>
          <c:h val="0.60505026443559029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[4]Hoja1!$A$107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[4]Hoja1!$B$106:$M$106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[4]Hoja1!$B$107:$M$107</c:f>
              <c:numCache>
                <c:formatCode>General</c:formatCode>
                <c:ptCount val="12"/>
                <c:pt idx="0">
                  <c:v>8437</c:v>
                </c:pt>
                <c:pt idx="1">
                  <c:v>9817</c:v>
                </c:pt>
                <c:pt idx="2">
                  <c:v>7419</c:v>
                </c:pt>
                <c:pt idx="3">
                  <c:v>0</c:v>
                </c:pt>
                <c:pt idx="4">
                  <c:v>293</c:v>
                </c:pt>
                <c:pt idx="5">
                  <c:v>1778</c:v>
                </c:pt>
                <c:pt idx="6">
                  <c:v>7603</c:v>
                </c:pt>
                <c:pt idx="7">
                  <c:v>8963</c:v>
                </c:pt>
                <c:pt idx="8">
                  <c:v>7161</c:v>
                </c:pt>
                <c:pt idx="9">
                  <c:v>3788</c:v>
                </c:pt>
                <c:pt idx="10">
                  <c:v>1526</c:v>
                </c:pt>
                <c:pt idx="11">
                  <c:v>1238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CC2-4A6A-9725-5EAD98BF6886}"/>
            </c:ext>
          </c:extLst>
        </c:ser>
        <c:ser>
          <c:idx val="1"/>
          <c:order val="1"/>
          <c:tx>
            <c:strRef>
              <c:f>[4]Hoja1!$A$108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[4]Hoja1!$B$106:$M$106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[4]Hoja1!$B$108:$M$108</c:f>
              <c:numCache>
                <c:formatCode>General</c:formatCode>
                <c:ptCount val="12"/>
                <c:pt idx="0">
                  <c:v>1269</c:v>
                </c:pt>
                <c:pt idx="1">
                  <c:v>1156</c:v>
                </c:pt>
                <c:pt idx="2">
                  <c:v>1818</c:v>
                </c:pt>
                <c:pt idx="3">
                  <c:v>2455</c:v>
                </c:pt>
                <c:pt idx="4">
                  <c:v>3553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CC2-4A6A-9725-5EAD98BF68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4869888"/>
        <c:axId val="234871456"/>
      </c:lineChart>
      <c:catAx>
        <c:axId val="234869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71456"/>
        <c:crosses val="autoZero"/>
        <c:auto val="1"/>
        <c:lblAlgn val="ctr"/>
        <c:lblOffset val="100"/>
        <c:noMultiLvlLbl val="0"/>
      </c:catAx>
      <c:valAx>
        <c:axId val="234871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69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PENSIONES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483044357609911E-2"/>
          <c:y val="0.22677444787082224"/>
          <c:w val="0.94310924351413683"/>
          <c:h val="0.6359338542758200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[4]Hoja1!$A$112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[4]Hoja1!$B$111:$M$111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[4]Hoja1!$B$112:$M$112</c:f>
              <c:numCache>
                <c:formatCode>General</c:formatCode>
                <c:ptCount val="12"/>
                <c:pt idx="0">
                  <c:v>24298</c:v>
                </c:pt>
                <c:pt idx="1">
                  <c:v>22084</c:v>
                </c:pt>
                <c:pt idx="2">
                  <c:v>14336</c:v>
                </c:pt>
                <c:pt idx="3">
                  <c:v>0</c:v>
                </c:pt>
                <c:pt idx="4">
                  <c:v>3069</c:v>
                </c:pt>
                <c:pt idx="5">
                  <c:v>5579</c:v>
                </c:pt>
                <c:pt idx="6">
                  <c:v>14008</c:v>
                </c:pt>
                <c:pt idx="7">
                  <c:v>16246</c:v>
                </c:pt>
                <c:pt idx="8">
                  <c:v>13676</c:v>
                </c:pt>
                <c:pt idx="9">
                  <c:v>7648</c:v>
                </c:pt>
                <c:pt idx="10">
                  <c:v>4331</c:v>
                </c:pt>
                <c:pt idx="11">
                  <c:v>3669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EA9-40C9-8BAC-6B7E700E3A64}"/>
            </c:ext>
          </c:extLst>
        </c:ser>
        <c:ser>
          <c:idx val="1"/>
          <c:order val="1"/>
          <c:tx>
            <c:strRef>
              <c:f>[4]Hoja1!$A$113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[4]Hoja1!$B$111:$M$111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[4]Hoja1!$B$113:$M$113</c:f>
              <c:numCache>
                <c:formatCode>General</c:formatCode>
                <c:ptCount val="12"/>
                <c:pt idx="0">
                  <c:v>3268</c:v>
                </c:pt>
                <c:pt idx="1">
                  <c:v>3345</c:v>
                </c:pt>
                <c:pt idx="2">
                  <c:v>6429</c:v>
                </c:pt>
                <c:pt idx="3">
                  <c:v>6123</c:v>
                </c:pt>
                <c:pt idx="4">
                  <c:v>9655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EA9-40C9-8BAC-6B7E700E3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4870280"/>
        <c:axId val="234872240"/>
      </c:lineChart>
      <c:catAx>
        <c:axId val="234870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72240"/>
        <c:crosses val="autoZero"/>
        <c:auto val="1"/>
        <c:lblAlgn val="ctr"/>
        <c:lblOffset val="100"/>
        <c:noMultiLvlLbl val="0"/>
      </c:catAx>
      <c:valAx>
        <c:axId val="234872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70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546152117518977"/>
          <c:y val="6.4248774986776849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TURISMO RURAL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0143669697148209E-2"/>
          <c:y val="0.25831016531052042"/>
          <c:w val="0.9356718440120172"/>
          <c:h val="0.6101007674776236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[4]Hoja1!$A$120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[4]Hoja1!$B$119:$M$119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[4]Hoja1!$B$120:$M$120</c:f>
              <c:numCache>
                <c:formatCode>General</c:formatCode>
                <c:ptCount val="12"/>
                <c:pt idx="0">
                  <c:v>49718</c:v>
                </c:pt>
                <c:pt idx="1">
                  <c:v>66943</c:v>
                </c:pt>
                <c:pt idx="2">
                  <c:v>23099</c:v>
                </c:pt>
                <c:pt idx="3">
                  <c:v>0</c:v>
                </c:pt>
                <c:pt idx="4">
                  <c:v>648</c:v>
                </c:pt>
                <c:pt idx="5">
                  <c:v>11081</c:v>
                </c:pt>
                <c:pt idx="6">
                  <c:v>73573</c:v>
                </c:pt>
                <c:pt idx="7">
                  <c:v>81225</c:v>
                </c:pt>
                <c:pt idx="8">
                  <c:v>39769</c:v>
                </c:pt>
                <c:pt idx="9">
                  <c:v>21047</c:v>
                </c:pt>
                <c:pt idx="10">
                  <c:v>5014</c:v>
                </c:pt>
                <c:pt idx="11">
                  <c:v>7312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CAE-46C3-92C3-CD7826540C1C}"/>
            </c:ext>
          </c:extLst>
        </c:ser>
        <c:ser>
          <c:idx val="1"/>
          <c:order val="1"/>
          <c:tx>
            <c:strRef>
              <c:f>[4]Hoja1!$A$121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[4]Hoja1!$B$119:$M$119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[4]Hoja1!$B$121:$M$121</c:f>
              <c:numCache>
                <c:formatCode>General</c:formatCode>
                <c:ptCount val="12"/>
                <c:pt idx="0">
                  <c:v>3374</c:v>
                </c:pt>
                <c:pt idx="1">
                  <c:v>3513</c:v>
                </c:pt>
                <c:pt idx="2">
                  <c:v>11511</c:v>
                </c:pt>
                <c:pt idx="3">
                  <c:v>15359</c:v>
                </c:pt>
                <c:pt idx="4">
                  <c:v>25587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CAE-46C3-92C3-CD7826540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4873024"/>
        <c:axId val="234874984"/>
      </c:lineChart>
      <c:catAx>
        <c:axId val="234873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74984"/>
        <c:crosses val="autoZero"/>
        <c:auto val="1"/>
        <c:lblAlgn val="ctr"/>
        <c:lblOffset val="100"/>
        <c:noMultiLvlLbl val="0"/>
      </c:catAx>
      <c:valAx>
        <c:axId val="234874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73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1317266763101"/>
          <c:y val="6.730053793822558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TURISMO RURAL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9263804617938958E-2"/>
          <c:y val="0.21156532239553705"/>
          <c:w val="0.93867588247229694"/>
          <c:h val="0.65114297975110524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[4]Hoja1!$A$125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[4]Hoja1!$B$124:$M$124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[4]Hoja1!$B$125:$M$125</c:f>
              <c:numCache>
                <c:formatCode>General</c:formatCode>
                <c:ptCount val="12"/>
                <c:pt idx="0">
                  <c:v>82408</c:v>
                </c:pt>
                <c:pt idx="1">
                  <c:v>115350</c:v>
                </c:pt>
                <c:pt idx="2">
                  <c:v>37658</c:v>
                </c:pt>
                <c:pt idx="3">
                  <c:v>0</c:v>
                </c:pt>
                <c:pt idx="4">
                  <c:v>1812</c:v>
                </c:pt>
                <c:pt idx="5">
                  <c:v>23157</c:v>
                </c:pt>
                <c:pt idx="6">
                  <c:v>199755</c:v>
                </c:pt>
                <c:pt idx="7">
                  <c:v>283744</c:v>
                </c:pt>
                <c:pt idx="8">
                  <c:v>78812</c:v>
                </c:pt>
                <c:pt idx="9">
                  <c:v>39101</c:v>
                </c:pt>
                <c:pt idx="10">
                  <c:v>8388</c:v>
                </c:pt>
                <c:pt idx="11">
                  <c:v>14158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CA-4CA9-BE13-D0CB97E33B29}"/>
            </c:ext>
          </c:extLst>
        </c:ser>
        <c:ser>
          <c:idx val="1"/>
          <c:order val="1"/>
          <c:tx>
            <c:strRef>
              <c:f>[4]Hoja1!$A$126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[4]Hoja1!$B$124:$M$124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[4]Hoja1!$B$126:$M$126</c:f>
              <c:numCache>
                <c:formatCode>General</c:formatCode>
                <c:ptCount val="12"/>
                <c:pt idx="0">
                  <c:v>7649</c:v>
                </c:pt>
                <c:pt idx="1">
                  <c:v>8259</c:v>
                </c:pt>
                <c:pt idx="2">
                  <c:v>23235</c:v>
                </c:pt>
                <c:pt idx="3">
                  <c:v>30482</c:v>
                </c:pt>
                <c:pt idx="4">
                  <c:v>46524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CA-4CA9-BE13-D0CB97E33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4873416"/>
        <c:axId val="234875376"/>
      </c:lineChart>
      <c:catAx>
        <c:axId val="234873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75376"/>
        <c:crosses val="autoZero"/>
        <c:auto val="1"/>
        <c:lblAlgn val="ctr"/>
        <c:lblOffset val="100"/>
        <c:noMultiLvlLbl val="0"/>
      </c:catAx>
      <c:valAx>
        <c:axId val="234875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73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099455180521319"/>
          <c:y val="6.4248762797780051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CAMPING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7926989176228285E-2"/>
          <c:y val="0.24315865618442051"/>
          <c:w val="0.93788852453293714"/>
          <c:h val="0.62525227660372362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[4]Hoja1!$A$132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[4]Hoja1!$B$132:$M$132</c:f>
              <c:numCache>
                <c:formatCode>General</c:formatCode>
                <c:ptCount val="12"/>
                <c:pt idx="0">
                  <c:v>5028</c:v>
                </c:pt>
                <c:pt idx="1">
                  <c:v>5147</c:v>
                </c:pt>
                <c:pt idx="2">
                  <c:v>3707</c:v>
                </c:pt>
                <c:pt idx="3">
                  <c:v>0</c:v>
                </c:pt>
                <c:pt idx="4">
                  <c:v>124</c:v>
                </c:pt>
                <c:pt idx="5">
                  <c:v>6699</c:v>
                </c:pt>
                <c:pt idx="6">
                  <c:v>37894</c:v>
                </c:pt>
                <c:pt idx="7">
                  <c:v>44784</c:v>
                </c:pt>
                <c:pt idx="8">
                  <c:v>12040</c:v>
                </c:pt>
                <c:pt idx="9">
                  <c:v>2719</c:v>
                </c:pt>
                <c:pt idx="10">
                  <c:v>513</c:v>
                </c:pt>
                <c:pt idx="11">
                  <c:v>124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6CF-4B39-A356-8311952506DF}"/>
            </c:ext>
          </c:extLst>
        </c:ser>
        <c:ser>
          <c:idx val="1"/>
          <c:order val="1"/>
          <c:tx>
            <c:strRef>
              <c:f>[4]Hoja1!$A$133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[4]Hoja1!$B$133:$M$133</c:f>
              <c:numCache>
                <c:formatCode>General</c:formatCode>
                <c:ptCount val="12"/>
                <c:pt idx="0">
                  <c:v>42</c:v>
                </c:pt>
                <c:pt idx="1">
                  <c:v>127</c:v>
                </c:pt>
                <c:pt idx="2">
                  <c:v>2213</c:v>
                </c:pt>
                <c:pt idx="3">
                  <c:v>2549</c:v>
                </c:pt>
                <c:pt idx="4">
                  <c:v>6340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6CF-4B39-A356-831195250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4873808"/>
        <c:axId val="234874200"/>
      </c:lineChart>
      <c:catAx>
        <c:axId val="234873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74200"/>
        <c:crosses val="autoZero"/>
        <c:auto val="1"/>
        <c:lblAlgn val="ctr"/>
        <c:lblOffset val="100"/>
        <c:noMultiLvlLbl val="0"/>
      </c:catAx>
      <c:valAx>
        <c:axId val="234874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4873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355888493988125"/>
          <c:y val="6.2250034896192276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CAMPING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0372144878398931E-2"/>
          <c:y val="0.2419835733461074"/>
          <c:w val="0.93756754221183702"/>
          <c:h val="0.62072472880053486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[4]Hoja1!$A$137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[4]Hoja1!$B$136:$M$136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[4]Hoja1!$B$137:$M$137</c:f>
              <c:numCache>
                <c:formatCode>General</c:formatCode>
                <c:ptCount val="12"/>
                <c:pt idx="0">
                  <c:v>6116</c:v>
                </c:pt>
                <c:pt idx="1">
                  <c:v>8733</c:v>
                </c:pt>
                <c:pt idx="2">
                  <c:v>5803</c:v>
                </c:pt>
                <c:pt idx="3">
                  <c:v>0</c:v>
                </c:pt>
                <c:pt idx="4">
                  <c:v>238</c:v>
                </c:pt>
                <c:pt idx="5">
                  <c:v>14218</c:v>
                </c:pt>
                <c:pt idx="6">
                  <c:v>107218</c:v>
                </c:pt>
                <c:pt idx="7">
                  <c:v>150261</c:v>
                </c:pt>
                <c:pt idx="8">
                  <c:v>23411</c:v>
                </c:pt>
                <c:pt idx="9">
                  <c:v>4891</c:v>
                </c:pt>
                <c:pt idx="10">
                  <c:v>915</c:v>
                </c:pt>
                <c:pt idx="11">
                  <c:v>195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A97-4261-9EB6-79CCD0C83A2D}"/>
            </c:ext>
          </c:extLst>
        </c:ser>
        <c:ser>
          <c:idx val="1"/>
          <c:order val="1"/>
          <c:tx>
            <c:strRef>
              <c:f>[4]Hoja1!$A$138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[4]Hoja1!$B$136:$M$136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[4]Hoja1!$B$138:$M$138</c:f>
              <c:numCache>
                <c:formatCode>General</c:formatCode>
                <c:ptCount val="12"/>
                <c:pt idx="0">
                  <c:v>70</c:v>
                </c:pt>
                <c:pt idx="1">
                  <c:v>210</c:v>
                </c:pt>
                <c:pt idx="2">
                  <c:v>3837</c:v>
                </c:pt>
                <c:pt idx="3">
                  <c:v>6500</c:v>
                </c:pt>
                <c:pt idx="4">
                  <c:v>18608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A97-4261-9EB6-79CCD0C83A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470040"/>
        <c:axId val="472472392"/>
      </c:lineChart>
      <c:catAx>
        <c:axId val="472470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72392"/>
        <c:crosses val="autoZero"/>
        <c:auto val="1"/>
        <c:lblAlgn val="ctr"/>
        <c:lblOffset val="100"/>
        <c:noMultiLvlLbl val="0"/>
      </c:catAx>
      <c:valAx>
        <c:axId val="472472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70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770313935197025"/>
          <c:y val="6.4248774986776849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ALBERGUES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5710308655308361E-2"/>
          <c:y val="0.24315865618442051"/>
          <c:w val="0.94010520505385708"/>
          <c:h val="0.62525227660372362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[4]Hoja1!$A$144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[4]Hoja1!$B$143:$M$143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[4]Hoja1!$B$144:$M$144</c:f>
              <c:numCache>
                <c:formatCode>General</c:formatCode>
                <c:ptCount val="12"/>
                <c:pt idx="0">
                  <c:v>4663</c:v>
                </c:pt>
                <c:pt idx="1">
                  <c:v>5508</c:v>
                </c:pt>
                <c:pt idx="2">
                  <c:v>2957</c:v>
                </c:pt>
                <c:pt idx="3">
                  <c:v>0</c:v>
                </c:pt>
                <c:pt idx="4">
                  <c:v>0</c:v>
                </c:pt>
                <c:pt idx="5">
                  <c:v>281</c:v>
                </c:pt>
                <c:pt idx="6">
                  <c:v>9577</c:v>
                </c:pt>
                <c:pt idx="7">
                  <c:v>7719</c:v>
                </c:pt>
                <c:pt idx="8">
                  <c:v>5033</c:v>
                </c:pt>
                <c:pt idx="9">
                  <c:v>2605</c:v>
                </c:pt>
                <c:pt idx="10">
                  <c:v>530</c:v>
                </c:pt>
                <c:pt idx="11">
                  <c:v>146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B7C-4EF5-BC6B-5EF9B9E335F5}"/>
            </c:ext>
          </c:extLst>
        </c:ser>
        <c:ser>
          <c:idx val="1"/>
          <c:order val="1"/>
          <c:tx>
            <c:strRef>
              <c:f>[4]Hoja1!$A$145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[4]Hoja1!$B$143:$M$143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[4]Hoja1!$B$145:$M$145</c:f>
              <c:numCache>
                <c:formatCode>General</c:formatCode>
                <c:ptCount val="12"/>
                <c:pt idx="0">
                  <c:v>55</c:v>
                </c:pt>
                <c:pt idx="1">
                  <c:v>54</c:v>
                </c:pt>
                <c:pt idx="2">
                  <c:v>273</c:v>
                </c:pt>
                <c:pt idx="3">
                  <c:v>707</c:v>
                </c:pt>
                <c:pt idx="4">
                  <c:v>2129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B7C-4EF5-BC6B-5EF9B9E33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471216"/>
        <c:axId val="472471608"/>
      </c:lineChart>
      <c:catAx>
        <c:axId val="472471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71608"/>
        <c:crosses val="autoZero"/>
        <c:auto val="1"/>
        <c:lblAlgn val="ctr"/>
        <c:lblOffset val="100"/>
        <c:noMultiLvlLbl val="0"/>
      </c:catAx>
      <c:valAx>
        <c:axId val="47247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71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685896806540081"/>
          <c:y val="5.7199531854158971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ALBERGUES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7047124097019034E-2"/>
          <c:y val="0.22677444787082224"/>
          <c:w val="0.94089256299321666"/>
          <c:h val="0.6359338542758200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[4]Hoja1!$A$149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[4]Hoja1!$B$148:$M$148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[4]Hoja1!$B$149:$M$149</c:f>
              <c:numCache>
                <c:formatCode>General</c:formatCode>
                <c:ptCount val="12"/>
                <c:pt idx="0">
                  <c:v>8108</c:v>
                </c:pt>
                <c:pt idx="1">
                  <c:v>10625</c:v>
                </c:pt>
                <c:pt idx="2">
                  <c:v>4036</c:v>
                </c:pt>
                <c:pt idx="3">
                  <c:v>0</c:v>
                </c:pt>
                <c:pt idx="4">
                  <c:v>0</c:v>
                </c:pt>
                <c:pt idx="5">
                  <c:v>1008</c:v>
                </c:pt>
                <c:pt idx="6">
                  <c:v>15201</c:v>
                </c:pt>
                <c:pt idx="7">
                  <c:v>10398</c:v>
                </c:pt>
                <c:pt idx="8">
                  <c:v>7198</c:v>
                </c:pt>
                <c:pt idx="9">
                  <c:v>3494</c:v>
                </c:pt>
                <c:pt idx="10">
                  <c:v>806</c:v>
                </c:pt>
                <c:pt idx="11">
                  <c:v>468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E6C-4F41-BEEE-C935E95CCB7B}"/>
            </c:ext>
          </c:extLst>
        </c:ser>
        <c:ser>
          <c:idx val="1"/>
          <c:order val="1"/>
          <c:tx>
            <c:strRef>
              <c:f>[4]Hoja1!$A$150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[4]Hoja1!$B$148:$M$148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[4]Hoja1!$B$150:$M$150</c:f>
              <c:numCache>
                <c:formatCode>General</c:formatCode>
                <c:ptCount val="12"/>
                <c:pt idx="0">
                  <c:v>207</c:v>
                </c:pt>
                <c:pt idx="1">
                  <c:v>227</c:v>
                </c:pt>
                <c:pt idx="2">
                  <c:v>534</c:v>
                </c:pt>
                <c:pt idx="3">
                  <c:v>1562</c:v>
                </c:pt>
                <c:pt idx="4">
                  <c:v>3172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E6C-4F41-BEEE-C935E95CC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472784"/>
        <c:axId val="472473176"/>
      </c:lineChart>
      <c:catAx>
        <c:axId val="472472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73176"/>
        <c:crosses val="autoZero"/>
        <c:auto val="1"/>
        <c:lblAlgn val="ctr"/>
        <c:lblOffset val="100"/>
        <c:noMultiLvlLbl val="0"/>
      </c:catAx>
      <c:valAx>
        <c:axId val="472473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72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435318091472975"/>
          <c:y val="5.9179066495015122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VIVIENDAS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681864891576832E-2"/>
          <c:y val="0.26841117139458703"/>
          <c:w val="0.93899686479339706"/>
          <c:h val="0.59999976139355704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[4]Hoja1!$A$157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[4]Hoja1!$B$156:$M$156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[4]Hoja1!$B$157:$M$157</c:f>
              <c:numCache>
                <c:formatCode>General</c:formatCode>
                <c:ptCount val="12"/>
                <c:pt idx="0">
                  <c:v>22801</c:v>
                </c:pt>
                <c:pt idx="1">
                  <c:v>31044</c:v>
                </c:pt>
                <c:pt idx="2">
                  <c:v>11837</c:v>
                </c:pt>
                <c:pt idx="3">
                  <c:v>0</c:v>
                </c:pt>
                <c:pt idx="4">
                  <c:v>659</c:v>
                </c:pt>
                <c:pt idx="5">
                  <c:v>8557</c:v>
                </c:pt>
                <c:pt idx="6">
                  <c:v>22301</c:v>
                </c:pt>
                <c:pt idx="7">
                  <c:v>24477</c:v>
                </c:pt>
                <c:pt idx="8">
                  <c:v>9427</c:v>
                </c:pt>
                <c:pt idx="9">
                  <c:v>5097</c:v>
                </c:pt>
                <c:pt idx="10">
                  <c:v>2763</c:v>
                </c:pt>
                <c:pt idx="11">
                  <c:v>3013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046-4366-80D1-49B446614CB0}"/>
            </c:ext>
          </c:extLst>
        </c:ser>
        <c:ser>
          <c:idx val="1"/>
          <c:order val="1"/>
          <c:tx>
            <c:strRef>
              <c:f>[4]Hoja1!$A$158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[4]Hoja1!$B$156:$M$156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[4]Hoja1!$B$158:$M$158</c:f>
              <c:numCache>
                <c:formatCode>General</c:formatCode>
                <c:ptCount val="12"/>
                <c:pt idx="0">
                  <c:v>2517</c:v>
                </c:pt>
                <c:pt idx="1">
                  <c:v>1512</c:v>
                </c:pt>
                <c:pt idx="2">
                  <c:v>2778</c:v>
                </c:pt>
                <c:pt idx="3">
                  <c:v>5510</c:v>
                </c:pt>
                <c:pt idx="4">
                  <c:v>8449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046-4366-80D1-49B446614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462200"/>
        <c:axId val="472463768"/>
      </c:lineChart>
      <c:catAx>
        <c:axId val="472462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63768"/>
        <c:crosses val="autoZero"/>
        <c:auto val="1"/>
        <c:lblAlgn val="ctr"/>
        <c:lblOffset val="100"/>
        <c:noMultiLvlLbl val="0"/>
      </c:catAx>
      <c:valAx>
        <c:axId val="472463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62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910058624218105"/>
          <c:y val="6.730053793822558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VIVIENDAS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7047124097019034E-2"/>
          <c:y val="0.22677444787082224"/>
          <c:w val="0.94089256299321666"/>
          <c:h val="0.6359338542758200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[4]Hoja1!$A$162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[4]Hoja1!$B$161:$M$161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[4]Hoja1!$B$162:$M$162</c:f>
              <c:numCache>
                <c:formatCode>General</c:formatCode>
                <c:ptCount val="12"/>
                <c:pt idx="0">
                  <c:v>40173</c:v>
                </c:pt>
                <c:pt idx="1">
                  <c:v>55206</c:v>
                </c:pt>
                <c:pt idx="2">
                  <c:v>24151</c:v>
                </c:pt>
                <c:pt idx="3">
                  <c:v>0</c:v>
                </c:pt>
                <c:pt idx="4">
                  <c:v>3546</c:v>
                </c:pt>
                <c:pt idx="5">
                  <c:v>18482</c:v>
                </c:pt>
                <c:pt idx="6">
                  <c:v>59901</c:v>
                </c:pt>
                <c:pt idx="7">
                  <c:v>74375</c:v>
                </c:pt>
                <c:pt idx="8">
                  <c:v>24213</c:v>
                </c:pt>
                <c:pt idx="9">
                  <c:v>10631</c:v>
                </c:pt>
                <c:pt idx="10">
                  <c:v>7539</c:v>
                </c:pt>
                <c:pt idx="11">
                  <c:v>10879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AA2-4ADC-85A0-6C5C75EB9697}"/>
            </c:ext>
          </c:extLst>
        </c:ser>
        <c:ser>
          <c:idx val="1"/>
          <c:order val="1"/>
          <c:tx>
            <c:strRef>
              <c:f>[4]Hoja1!$A$163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[4]Hoja1!$B$161:$M$161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[4]Hoja1!$B$163:$M$163</c:f>
              <c:numCache>
                <c:formatCode>General</c:formatCode>
                <c:ptCount val="12"/>
                <c:pt idx="0">
                  <c:v>8204</c:v>
                </c:pt>
                <c:pt idx="1">
                  <c:v>6874</c:v>
                </c:pt>
                <c:pt idx="2">
                  <c:v>8246</c:v>
                </c:pt>
                <c:pt idx="3">
                  <c:v>16970</c:v>
                </c:pt>
                <c:pt idx="4">
                  <c:v>24741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AA2-4ADC-85A0-6C5C75EB9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465336"/>
        <c:axId val="472459456"/>
      </c:lineChart>
      <c:catAx>
        <c:axId val="472465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59456"/>
        <c:crosses val="autoZero"/>
        <c:auto val="1"/>
        <c:lblAlgn val="ctr"/>
        <c:lblOffset val="100"/>
        <c:noMultiLvlLbl val="0"/>
      </c:catAx>
      <c:valAx>
        <c:axId val="472459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65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767820169610983"/>
          <c:y val="4.903964951149166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APARTAMENTOS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5710308655308361E-2"/>
          <c:y val="0.24820915922645378"/>
          <c:w val="0.94010520505385708"/>
          <c:h val="0.62020177356169026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[4]Hoja1!$A$169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[4]Hoja1!$B$168:$M$168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[4]Hoja1!$B$169:$M$169</c:f>
              <c:numCache>
                <c:formatCode>General</c:formatCode>
                <c:ptCount val="12"/>
                <c:pt idx="0">
                  <c:v>11421</c:v>
                </c:pt>
                <c:pt idx="1">
                  <c:v>17160</c:v>
                </c:pt>
                <c:pt idx="2">
                  <c:v>10126</c:v>
                </c:pt>
                <c:pt idx="3">
                  <c:v>0</c:v>
                </c:pt>
                <c:pt idx="4">
                  <c:v>373</c:v>
                </c:pt>
                <c:pt idx="5">
                  <c:v>2921</c:v>
                </c:pt>
                <c:pt idx="6">
                  <c:v>13287</c:v>
                </c:pt>
                <c:pt idx="7">
                  <c:v>16136</c:v>
                </c:pt>
                <c:pt idx="8">
                  <c:v>9786</c:v>
                </c:pt>
                <c:pt idx="9">
                  <c:v>5840</c:v>
                </c:pt>
                <c:pt idx="10">
                  <c:v>4634</c:v>
                </c:pt>
                <c:pt idx="11">
                  <c:v>2785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090-4B08-A494-830009B23044}"/>
            </c:ext>
          </c:extLst>
        </c:ser>
        <c:ser>
          <c:idx val="1"/>
          <c:order val="1"/>
          <c:tx>
            <c:strRef>
              <c:f>[4]Hoja1!$A$170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[4]Hoja1!$B$168:$M$168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[4]Hoja1!$B$170:$M$170</c:f>
              <c:numCache>
                <c:formatCode>General</c:formatCode>
                <c:ptCount val="12"/>
                <c:pt idx="0">
                  <c:v>3931</c:v>
                </c:pt>
                <c:pt idx="1">
                  <c:v>2712</c:v>
                </c:pt>
                <c:pt idx="2">
                  <c:v>5659</c:v>
                </c:pt>
                <c:pt idx="3">
                  <c:v>7428</c:v>
                </c:pt>
                <c:pt idx="4">
                  <c:v>7728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090-4B08-A494-830009B23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464160"/>
        <c:axId val="472461024"/>
      </c:lineChart>
      <c:catAx>
        <c:axId val="472464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61024"/>
        <c:crosses val="autoZero"/>
        <c:auto val="1"/>
        <c:lblAlgn val="ctr"/>
        <c:lblOffset val="100"/>
        <c:noMultiLvlLbl val="0"/>
      </c:catAx>
      <c:valAx>
        <c:axId val="472461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64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APARTAMENTOS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7047124097019034E-2"/>
          <c:y val="0.23184415636258396"/>
          <c:w val="0.94089256299321666"/>
          <c:h val="0.63086414578405836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[4]Hoja1!$A$174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[4]Hoja1!$B$173:$M$173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[4]Hoja1!$B$174:$M$174</c:f>
              <c:numCache>
                <c:formatCode>General</c:formatCode>
                <c:ptCount val="12"/>
                <c:pt idx="0">
                  <c:v>24399</c:v>
                </c:pt>
                <c:pt idx="1">
                  <c:v>33778</c:v>
                </c:pt>
                <c:pt idx="2">
                  <c:v>23795</c:v>
                </c:pt>
                <c:pt idx="3">
                  <c:v>0</c:v>
                </c:pt>
                <c:pt idx="4">
                  <c:v>1589</c:v>
                </c:pt>
                <c:pt idx="5">
                  <c:v>6922</c:v>
                </c:pt>
                <c:pt idx="6">
                  <c:v>39353</c:v>
                </c:pt>
                <c:pt idx="7">
                  <c:v>49990</c:v>
                </c:pt>
                <c:pt idx="8">
                  <c:v>21612</c:v>
                </c:pt>
                <c:pt idx="9">
                  <c:v>12811</c:v>
                </c:pt>
                <c:pt idx="10">
                  <c:v>10188</c:v>
                </c:pt>
                <c:pt idx="11">
                  <c:v>7116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70D-4B88-8D0F-18099FF71359}"/>
            </c:ext>
          </c:extLst>
        </c:ser>
        <c:ser>
          <c:idx val="1"/>
          <c:order val="1"/>
          <c:tx>
            <c:strRef>
              <c:f>[4]Hoja1!$A$175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[4]Hoja1!$B$173:$M$173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[4]Hoja1!$B$175:$M$175</c:f>
              <c:numCache>
                <c:formatCode>General</c:formatCode>
                <c:ptCount val="12"/>
                <c:pt idx="0">
                  <c:v>9150</c:v>
                </c:pt>
                <c:pt idx="1">
                  <c:v>6403</c:v>
                </c:pt>
                <c:pt idx="2">
                  <c:v>13309</c:v>
                </c:pt>
                <c:pt idx="3">
                  <c:v>20069</c:v>
                </c:pt>
                <c:pt idx="4">
                  <c:v>19590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70D-4B88-8D0F-18099FF713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467688"/>
        <c:axId val="472461808"/>
      </c:lineChart>
      <c:catAx>
        <c:axId val="472467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61808"/>
        <c:crosses val="autoZero"/>
        <c:auto val="1"/>
        <c:lblAlgn val="ctr"/>
        <c:lblOffset val="100"/>
        <c:noMultiLvlLbl val="0"/>
      </c:catAx>
      <c:valAx>
        <c:axId val="472461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2467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102816013334988"/>
          <c:y val="4.903964951149166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3.xml"/><Relationship Id="rId21" Type="http://schemas.openxmlformats.org/officeDocument/2006/relationships/chart" Target="../charts/chart18.xml"/><Relationship Id="rId34" Type="http://schemas.openxmlformats.org/officeDocument/2006/relationships/chart" Target="../charts/chart31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50" Type="http://schemas.openxmlformats.org/officeDocument/2006/relationships/chart" Target="../charts/chart47.xml"/><Relationship Id="rId55" Type="http://schemas.openxmlformats.org/officeDocument/2006/relationships/chart" Target="../charts/chart52.xml"/><Relationship Id="rId63" Type="http://schemas.openxmlformats.org/officeDocument/2006/relationships/chart" Target="../charts/chart60.xml"/><Relationship Id="rId68" Type="http://schemas.openxmlformats.org/officeDocument/2006/relationships/chart" Target="../charts/chart65.xml"/><Relationship Id="rId76" Type="http://schemas.openxmlformats.org/officeDocument/2006/relationships/chart" Target="../charts/chart72.xml"/><Relationship Id="rId84" Type="http://schemas.openxmlformats.org/officeDocument/2006/relationships/chart" Target="../charts/chart80.xml"/><Relationship Id="rId89" Type="http://schemas.openxmlformats.org/officeDocument/2006/relationships/chart" Target="../charts/chart85.xml"/><Relationship Id="rId97" Type="http://schemas.openxmlformats.org/officeDocument/2006/relationships/chart" Target="../charts/chart93.xml"/><Relationship Id="rId7" Type="http://schemas.openxmlformats.org/officeDocument/2006/relationships/chart" Target="../charts/chart6.xml"/><Relationship Id="rId71" Type="http://schemas.openxmlformats.org/officeDocument/2006/relationships/chart" Target="../charts/chart68.xml"/><Relationship Id="rId92" Type="http://schemas.openxmlformats.org/officeDocument/2006/relationships/chart" Target="../charts/chart88.xml"/><Relationship Id="rId2" Type="http://schemas.openxmlformats.org/officeDocument/2006/relationships/chart" Target="../charts/chart1.xml"/><Relationship Id="rId16" Type="http://schemas.openxmlformats.org/officeDocument/2006/relationships/chart" Target="../charts/chart15.xml"/><Relationship Id="rId29" Type="http://schemas.openxmlformats.org/officeDocument/2006/relationships/chart" Target="../charts/chart26.xml"/><Relationship Id="rId11" Type="http://schemas.openxmlformats.org/officeDocument/2006/relationships/chart" Target="../charts/chart10.xml"/><Relationship Id="rId24" Type="http://schemas.openxmlformats.org/officeDocument/2006/relationships/chart" Target="../charts/chart21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53" Type="http://schemas.openxmlformats.org/officeDocument/2006/relationships/chart" Target="../charts/chart50.xml"/><Relationship Id="rId58" Type="http://schemas.openxmlformats.org/officeDocument/2006/relationships/chart" Target="../charts/chart55.xml"/><Relationship Id="rId66" Type="http://schemas.openxmlformats.org/officeDocument/2006/relationships/chart" Target="../charts/chart63.xml"/><Relationship Id="rId74" Type="http://schemas.openxmlformats.org/officeDocument/2006/relationships/chart" Target="../charts/chart70.xml"/><Relationship Id="rId79" Type="http://schemas.openxmlformats.org/officeDocument/2006/relationships/chart" Target="../charts/chart75.xml"/><Relationship Id="rId87" Type="http://schemas.openxmlformats.org/officeDocument/2006/relationships/chart" Target="../charts/chart83.xml"/><Relationship Id="rId5" Type="http://schemas.openxmlformats.org/officeDocument/2006/relationships/chart" Target="../charts/chart4.xml"/><Relationship Id="rId61" Type="http://schemas.openxmlformats.org/officeDocument/2006/relationships/chart" Target="../charts/chart58.xml"/><Relationship Id="rId82" Type="http://schemas.openxmlformats.org/officeDocument/2006/relationships/chart" Target="../charts/chart78.xml"/><Relationship Id="rId90" Type="http://schemas.openxmlformats.org/officeDocument/2006/relationships/chart" Target="../charts/chart86.xml"/><Relationship Id="rId95" Type="http://schemas.openxmlformats.org/officeDocument/2006/relationships/chart" Target="../charts/chart91.xml"/><Relationship Id="rId19" Type="http://schemas.openxmlformats.org/officeDocument/2006/relationships/image" Target="../media/image3.jpeg"/><Relationship Id="rId14" Type="http://schemas.openxmlformats.org/officeDocument/2006/relationships/chart" Target="../charts/chart13.xml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56" Type="http://schemas.openxmlformats.org/officeDocument/2006/relationships/chart" Target="../charts/chart53.xml"/><Relationship Id="rId64" Type="http://schemas.openxmlformats.org/officeDocument/2006/relationships/chart" Target="../charts/chart61.xml"/><Relationship Id="rId69" Type="http://schemas.openxmlformats.org/officeDocument/2006/relationships/chart" Target="../charts/chart66.xml"/><Relationship Id="rId77" Type="http://schemas.openxmlformats.org/officeDocument/2006/relationships/chart" Target="../charts/chart73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72" Type="http://schemas.openxmlformats.org/officeDocument/2006/relationships/chart" Target="../charts/chart69.xml"/><Relationship Id="rId80" Type="http://schemas.openxmlformats.org/officeDocument/2006/relationships/chart" Target="../charts/chart76.xml"/><Relationship Id="rId85" Type="http://schemas.openxmlformats.org/officeDocument/2006/relationships/chart" Target="../charts/chart81.xml"/><Relationship Id="rId93" Type="http://schemas.openxmlformats.org/officeDocument/2006/relationships/chart" Target="../charts/chart89.xml"/><Relationship Id="rId98" Type="http://schemas.openxmlformats.org/officeDocument/2006/relationships/chart" Target="../charts/chart94.xml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6.xml"/><Relationship Id="rId67" Type="http://schemas.openxmlformats.org/officeDocument/2006/relationships/chart" Target="../charts/chart64.xml"/><Relationship Id="rId20" Type="http://schemas.openxmlformats.org/officeDocument/2006/relationships/chart" Target="../charts/chart17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chart" Target="../charts/chart59.xml"/><Relationship Id="rId70" Type="http://schemas.openxmlformats.org/officeDocument/2006/relationships/chart" Target="../charts/chart67.xml"/><Relationship Id="rId75" Type="http://schemas.openxmlformats.org/officeDocument/2006/relationships/chart" Target="../charts/chart71.xml"/><Relationship Id="rId83" Type="http://schemas.openxmlformats.org/officeDocument/2006/relationships/chart" Target="../charts/chart79.xml"/><Relationship Id="rId88" Type="http://schemas.openxmlformats.org/officeDocument/2006/relationships/chart" Target="../charts/chart84.xml"/><Relationship Id="rId91" Type="http://schemas.openxmlformats.org/officeDocument/2006/relationships/chart" Target="../charts/chart87.xml"/><Relationship Id="rId96" Type="http://schemas.openxmlformats.org/officeDocument/2006/relationships/chart" Target="../charts/chart92.xml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4.xml"/><Relationship Id="rId10" Type="http://schemas.openxmlformats.org/officeDocument/2006/relationships/chart" Target="../charts/chart9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7.xml"/><Relationship Id="rId65" Type="http://schemas.openxmlformats.org/officeDocument/2006/relationships/chart" Target="../charts/chart62.xml"/><Relationship Id="rId73" Type="http://schemas.openxmlformats.org/officeDocument/2006/relationships/image" Target="../media/image4.jpg"/><Relationship Id="rId78" Type="http://schemas.openxmlformats.org/officeDocument/2006/relationships/chart" Target="../charts/chart74.xml"/><Relationship Id="rId81" Type="http://schemas.openxmlformats.org/officeDocument/2006/relationships/chart" Target="../charts/chart77.xml"/><Relationship Id="rId86" Type="http://schemas.openxmlformats.org/officeDocument/2006/relationships/chart" Target="../charts/chart82.xml"/><Relationship Id="rId94" Type="http://schemas.openxmlformats.org/officeDocument/2006/relationships/chart" Target="../charts/chart90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image" Target="../media/image2.jpeg"/><Relationship Id="rId39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1832</xdr:row>
      <xdr:rowOff>0</xdr:rowOff>
    </xdr:from>
    <xdr:to>
      <xdr:col>11</xdr:col>
      <xdr:colOff>628650</xdr:colOff>
      <xdr:row>1832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1958</xdr:row>
      <xdr:rowOff>121104</xdr:rowOff>
    </xdr:from>
    <xdr:to>
      <xdr:col>11</xdr:col>
      <xdr:colOff>277133</xdr:colOff>
      <xdr:row>1977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310</xdr:row>
      <xdr:rowOff>0</xdr:rowOff>
    </xdr:from>
    <xdr:to>
      <xdr:col>13</xdr:col>
      <xdr:colOff>733425</xdr:colOff>
      <xdr:row>310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574</xdr:row>
      <xdr:rowOff>0</xdr:rowOff>
    </xdr:from>
    <xdr:to>
      <xdr:col>12</xdr:col>
      <xdr:colOff>0</xdr:colOff>
      <xdr:row>574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574</xdr:row>
      <xdr:rowOff>0</xdr:rowOff>
    </xdr:from>
    <xdr:to>
      <xdr:col>12</xdr:col>
      <xdr:colOff>0</xdr:colOff>
      <xdr:row>574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1583</xdr:row>
      <xdr:rowOff>0</xdr:rowOff>
    </xdr:from>
    <xdr:to>
      <xdr:col>7</xdr:col>
      <xdr:colOff>561975</xdr:colOff>
      <xdr:row>1592</xdr:row>
      <xdr:rowOff>304801</xdr:rowOff>
    </xdr:to>
    <xdr:graphicFrame macro="">
      <xdr:nvGraphicFramePr>
        <xdr:cNvPr id="18" name="Gráfico 1093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384</xdr:row>
      <xdr:rowOff>0</xdr:rowOff>
    </xdr:from>
    <xdr:to>
      <xdr:col>7</xdr:col>
      <xdr:colOff>977900</xdr:colOff>
      <xdr:row>392</xdr:row>
      <xdr:rowOff>40821</xdr:rowOff>
    </xdr:to>
    <xdr:graphicFrame macro="">
      <xdr:nvGraphicFramePr>
        <xdr:cNvPr id="40" name="Chart 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417</xdr:row>
      <xdr:rowOff>0</xdr:rowOff>
    </xdr:from>
    <xdr:to>
      <xdr:col>9</xdr:col>
      <xdr:colOff>962025</xdr:colOff>
      <xdr:row>425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44450</xdr:colOff>
      <xdr:row>399</xdr:row>
      <xdr:rowOff>273049</xdr:rowOff>
    </xdr:from>
    <xdr:to>
      <xdr:col>12</xdr:col>
      <xdr:colOff>0</xdr:colOff>
      <xdr:row>408</xdr:row>
      <xdr:rowOff>12700</xdr:rowOff>
    </xdr:to>
    <xdr:graphicFrame macro="">
      <xdr:nvGraphicFramePr>
        <xdr:cNvPr id="22" name="Gráfico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25400</xdr:colOff>
      <xdr:row>433</xdr:row>
      <xdr:rowOff>31749</xdr:rowOff>
    </xdr:from>
    <xdr:to>
      <xdr:col>11</xdr:col>
      <xdr:colOff>971550</xdr:colOff>
      <xdr:row>440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450</xdr:row>
      <xdr:rowOff>0</xdr:rowOff>
    </xdr:from>
    <xdr:to>
      <xdr:col>8</xdr:col>
      <xdr:colOff>0</xdr:colOff>
      <xdr:row>458</xdr:row>
      <xdr:rowOff>12700</xdr:rowOff>
    </xdr:to>
    <xdr:graphicFrame macro="">
      <xdr:nvGraphicFramePr>
        <xdr:cNvPr id="90" name="Chart 9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514</xdr:row>
      <xdr:rowOff>0</xdr:rowOff>
    </xdr:from>
    <xdr:to>
      <xdr:col>10</xdr:col>
      <xdr:colOff>12700</xdr:colOff>
      <xdr:row>522</xdr:row>
      <xdr:rowOff>0</xdr:rowOff>
    </xdr:to>
    <xdr:graphicFrame macro="">
      <xdr:nvGraphicFramePr>
        <xdr:cNvPr id="93" name="Chart 10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25400</xdr:colOff>
      <xdr:row>540</xdr:row>
      <xdr:rowOff>31749</xdr:rowOff>
    </xdr:from>
    <xdr:to>
      <xdr:col>11</xdr:col>
      <xdr:colOff>962025</xdr:colOff>
      <xdr:row>548</xdr:row>
      <xdr:rowOff>304800</xdr:rowOff>
    </xdr:to>
    <xdr:graphicFrame macro="">
      <xdr:nvGraphicFramePr>
        <xdr:cNvPr id="96" name="Gráfico 95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25400</xdr:colOff>
      <xdr:row>475</xdr:row>
      <xdr:rowOff>6349</xdr:rowOff>
    </xdr:from>
    <xdr:to>
      <xdr:col>11</xdr:col>
      <xdr:colOff>962025</xdr:colOff>
      <xdr:row>483</xdr:row>
      <xdr:rowOff>0</xdr:rowOff>
    </xdr:to>
    <xdr:graphicFrame macro="">
      <xdr:nvGraphicFramePr>
        <xdr:cNvPr id="51" name="Gráfico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612</xdr:row>
      <xdr:rowOff>0</xdr:rowOff>
    </xdr:from>
    <xdr:to>
      <xdr:col>8</xdr:col>
      <xdr:colOff>63500</xdr:colOff>
      <xdr:row>620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629</xdr:row>
      <xdr:rowOff>0</xdr:rowOff>
    </xdr:from>
    <xdr:to>
      <xdr:col>10</xdr:col>
      <xdr:colOff>12700</xdr:colOff>
      <xdr:row>637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23813</xdr:colOff>
      <xdr:row>365</xdr:row>
      <xdr:rowOff>23812</xdr:rowOff>
    </xdr:from>
    <xdr:to>
      <xdr:col>5</xdr:col>
      <xdr:colOff>971550</xdr:colOff>
      <xdr:row>374</xdr:row>
      <xdr:rowOff>285751</xdr:rowOff>
    </xdr:to>
    <xdr:graphicFrame macro="">
      <xdr:nvGraphicFramePr>
        <xdr:cNvPr id="32" name="Gráfico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971549</xdr:colOff>
      <xdr:row>365</xdr:row>
      <xdr:rowOff>10206</xdr:rowOff>
    </xdr:from>
    <xdr:to>
      <xdr:col>12</xdr:col>
      <xdr:colOff>638174</xdr:colOff>
      <xdr:row>374</xdr:row>
      <xdr:rowOff>285751</xdr:rowOff>
    </xdr:to>
    <xdr:graphicFrame macro="">
      <xdr:nvGraphicFramePr>
        <xdr:cNvPr id="50" name="Gráfico 4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="" xmlns:a16="http://schemas.microsoft.com/office/drawing/2014/main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586013</xdr:colOff>
      <xdr:row>96</xdr:row>
      <xdr:rowOff>1</xdr:rowOff>
    </xdr:from>
    <xdr:to>
      <xdr:col>8</xdr:col>
      <xdr:colOff>286031</xdr:colOff>
      <xdr:row>104</xdr:row>
      <xdr:rowOff>125187</xdr:rowOff>
    </xdr:to>
    <xdr:pic>
      <xdr:nvPicPr>
        <xdr:cNvPr id="101" name="Picture 2" descr="Identificador Junta color">
          <a:extLst>
            <a:ext uri="{FF2B5EF4-FFF2-40B4-BE49-F238E27FC236}">
              <a16:creationId xmlns="" xmlns:a16="http://schemas.microsoft.com/office/drawing/2014/main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9463" y="17011651"/>
          <a:ext cx="2643243" cy="1420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56</xdr:row>
      <xdr:rowOff>0</xdr:rowOff>
    </xdr:from>
    <xdr:to>
      <xdr:col>10</xdr:col>
      <xdr:colOff>493029</xdr:colOff>
      <xdr:row>82</xdr:row>
      <xdr:rowOff>63500</xdr:rowOff>
    </xdr:to>
    <xdr:pic>
      <xdr:nvPicPr>
        <xdr:cNvPr id="109" name="Picture 1" descr="ES VIDA">
          <a:extLst>
            <a:ext uri="{FF2B5EF4-FFF2-40B4-BE49-F238E27FC236}">
              <a16:creationId xmlns="" xmlns:a16="http://schemas.microsoft.com/office/drawing/2014/main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592</xdr:row>
      <xdr:rowOff>13607</xdr:rowOff>
    </xdr:from>
    <xdr:to>
      <xdr:col>6</xdr:col>
      <xdr:colOff>0</xdr:colOff>
      <xdr:row>601</xdr:row>
      <xdr:rowOff>295275</xdr:rowOff>
    </xdr:to>
    <xdr:graphicFrame macro="">
      <xdr:nvGraphicFramePr>
        <xdr:cNvPr id="110" name="Gráfico 109">
          <a:extLst>
            <a:ext uri="{FF2B5EF4-FFF2-40B4-BE49-F238E27FC236}">
              <a16:creationId xmlns="" xmlns:a16="http://schemas.microsoft.com/office/drawing/2014/main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6</xdr:col>
      <xdr:colOff>971550</xdr:colOff>
      <xdr:row>591</xdr:row>
      <xdr:rowOff>312963</xdr:rowOff>
    </xdr:from>
    <xdr:to>
      <xdr:col>12</xdr:col>
      <xdr:colOff>552450</xdr:colOff>
      <xdr:row>602</xdr:row>
      <xdr:rowOff>9525</xdr:rowOff>
    </xdr:to>
    <xdr:graphicFrame macro="">
      <xdr:nvGraphicFramePr>
        <xdr:cNvPr id="111" name="Gráfico 110">
          <a:extLst>
            <a:ext uri="{FF2B5EF4-FFF2-40B4-BE49-F238E27FC236}">
              <a16:creationId xmlns="" xmlns:a16="http://schemas.microsoft.com/office/drawing/2014/main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649</xdr:row>
      <xdr:rowOff>0</xdr:rowOff>
    </xdr:from>
    <xdr:to>
      <xdr:col>8</xdr:col>
      <xdr:colOff>0</xdr:colOff>
      <xdr:row>657</xdr:row>
      <xdr:rowOff>0</xdr:rowOff>
    </xdr:to>
    <xdr:graphicFrame macro="">
      <xdr:nvGraphicFramePr>
        <xdr:cNvPr id="113" name="Gráfico 57">
          <a:extLst>
            <a:ext uri="{FF2B5EF4-FFF2-40B4-BE49-F238E27FC236}">
              <a16:creationId xmlns="" xmlns:a16="http://schemas.microsoft.com/office/drawing/2014/main" id="{C27328E8-FD7E-46F2-BF3C-D2A7D378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675</xdr:row>
      <xdr:rowOff>0</xdr:rowOff>
    </xdr:from>
    <xdr:to>
      <xdr:col>10</xdr:col>
      <xdr:colOff>12700</xdr:colOff>
      <xdr:row>683</xdr:row>
      <xdr:rowOff>0</xdr:rowOff>
    </xdr:to>
    <xdr:graphicFrame macro="">
      <xdr:nvGraphicFramePr>
        <xdr:cNvPr id="112" name="Chart 10">
          <a:extLst>
            <a:ext uri="{FF2B5EF4-FFF2-40B4-BE49-F238E27FC236}">
              <a16:creationId xmlns="" xmlns:a16="http://schemas.microsoft.com/office/drawing/2014/main" id="{A4BFE124-1C80-4A29-8F2D-3C0954A34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123824</xdr:colOff>
      <xdr:row>725</xdr:row>
      <xdr:rowOff>13608</xdr:rowOff>
    </xdr:from>
    <xdr:to>
      <xdr:col>5</xdr:col>
      <xdr:colOff>971549</xdr:colOff>
      <xdr:row>735</xdr:row>
      <xdr:rowOff>0</xdr:rowOff>
    </xdr:to>
    <xdr:graphicFrame macro="">
      <xdr:nvGraphicFramePr>
        <xdr:cNvPr id="116" name="Gráfico 115">
          <a:extLst>
            <a:ext uri="{FF2B5EF4-FFF2-40B4-BE49-F238E27FC236}">
              <a16:creationId xmlns="" xmlns:a16="http://schemas.microsoft.com/office/drawing/2014/main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6</xdr:col>
      <xdr:colOff>981074</xdr:colOff>
      <xdr:row>725</xdr:row>
      <xdr:rowOff>0</xdr:rowOff>
    </xdr:from>
    <xdr:to>
      <xdr:col>12</xdr:col>
      <xdr:colOff>619125</xdr:colOff>
      <xdr:row>735</xdr:row>
      <xdr:rowOff>0</xdr:rowOff>
    </xdr:to>
    <xdr:graphicFrame macro="">
      <xdr:nvGraphicFramePr>
        <xdr:cNvPr id="117" name="Gráfico 116">
          <a:extLst>
            <a:ext uri="{FF2B5EF4-FFF2-40B4-BE49-F238E27FC236}">
              <a16:creationId xmlns="" xmlns:a16="http://schemas.microsoft.com/office/drawing/2014/main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745</xdr:row>
      <xdr:rowOff>0</xdr:rowOff>
    </xdr:from>
    <xdr:to>
      <xdr:col>8</xdr:col>
      <xdr:colOff>9525</xdr:colOff>
      <xdr:row>753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="" xmlns:a16="http://schemas.microsoft.com/office/drawing/2014/main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762</xdr:row>
      <xdr:rowOff>0</xdr:rowOff>
    </xdr:from>
    <xdr:to>
      <xdr:col>10</xdr:col>
      <xdr:colOff>12700</xdr:colOff>
      <xdr:row>770</xdr:row>
      <xdr:rowOff>1</xdr:rowOff>
    </xdr:to>
    <xdr:graphicFrame macro="">
      <xdr:nvGraphicFramePr>
        <xdr:cNvPr id="119" name="Chart 10">
          <a:extLst>
            <a:ext uri="{FF2B5EF4-FFF2-40B4-BE49-F238E27FC236}">
              <a16:creationId xmlns="" xmlns:a16="http://schemas.microsoft.com/office/drawing/2014/main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0</xdr:colOff>
      <xdr:row>782</xdr:row>
      <xdr:rowOff>0</xdr:rowOff>
    </xdr:from>
    <xdr:to>
      <xdr:col>8</xdr:col>
      <xdr:colOff>63500</xdr:colOff>
      <xdr:row>790</xdr:row>
      <xdr:rowOff>0</xdr:rowOff>
    </xdr:to>
    <xdr:graphicFrame macro="">
      <xdr:nvGraphicFramePr>
        <xdr:cNvPr id="121" name="Gráfico 57">
          <a:extLst>
            <a:ext uri="{FF2B5EF4-FFF2-40B4-BE49-F238E27FC236}">
              <a16:creationId xmlns="" xmlns:a16="http://schemas.microsoft.com/office/drawing/2014/main" id="{29CB37FF-D23F-4F7B-AA6F-217269B99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808</xdr:row>
      <xdr:rowOff>0</xdr:rowOff>
    </xdr:from>
    <xdr:to>
      <xdr:col>10</xdr:col>
      <xdr:colOff>12700</xdr:colOff>
      <xdr:row>816</xdr:row>
      <xdr:rowOff>0</xdr:rowOff>
    </xdr:to>
    <xdr:graphicFrame macro="">
      <xdr:nvGraphicFramePr>
        <xdr:cNvPr id="122" name="Chart 10">
          <a:extLst>
            <a:ext uri="{FF2B5EF4-FFF2-40B4-BE49-F238E27FC236}">
              <a16:creationId xmlns="" xmlns:a16="http://schemas.microsoft.com/office/drawing/2014/main" id="{4EBEE443-AD3F-4854-8785-00074D041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0</xdr:colOff>
      <xdr:row>858</xdr:row>
      <xdr:rowOff>13608</xdr:rowOff>
    </xdr:from>
    <xdr:to>
      <xdr:col>5</xdr:col>
      <xdr:colOff>971550</xdr:colOff>
      <xdr:row>867</xdr:row>
      <xdr:rowOff>295275</xdr:rowOff>
    </xdr:to>
    <xdr:graphicFrame macro="">
      <xdr:nvGraphicFramePr>
        <xdr:cNvPr id="126" name="Gráfico 125">
          <a:extLst>
            <a:ext uri="{FF2B5EF4-FFF2-40B4-BE49-F238E27FC236}">
              <a16:creationId xmlns="" xmlns:a16="http://schemas.microsoft.com/office/drawing/2014/main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6</xdr:col>
      <xdr:colOff>971549</xdr:colOff>
      <xdr:row>858</xdr:row>
      <xdr:rowOff>0</xdr:rowOff>
    </xdr:from>
    <xdr:to>
      <xdr:col>12</xdr:col>
      <xdr:colOff>619124</xdr:colOff>
      <xdr:row>867</xdr:row>
      <xdr:rowOff>304800</xdr:rowOff>
    </xdr:to>
    <xdr:graphicFrame macro="">
      <xdr:nvGraphicFramePr>
        <xdr:cNvPr id="128" name="Gráfico 127">
          <a:extLst>
            <a:ext uri="{FF2B5EF4-FFF2-40B4-BE49-F238E27FC236}">
              <a16:creationId xmlns="" xmlns:a16="http://schemas.microsoft.com/office/drawing/2014/main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0</xdr:colOff>
      <xdr:row>878</xdr:row>
      <xdr:rowOff>0</xdr:rowOff>
    </xdr:from>
    <xdr:to>
      <xdr:col>8</xdr:col>
      <xdr:colOff>9525</xdr:colOff>
      <xdr:row>886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="" xmlns:a16="http://schemas.microsoft.com/office/drawing/2014/main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1011</xdr:row>
      <xdr:rowOff>0</xdr:rowOff>
    </xdr:from>
    <xdr:to>
      <xdr:col>8</xdr:col>
      <xdr:colOff>0</xdr:colOff>
      <xdr:row>1019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="" xmlns:a16="http://schemas.microsoft.com/office/drawing/2014/main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0</xdr:colOff>
      <xdr:row>1144</xdr:row>
      <xdr:rowOff>0</xdr:rowOff>
    </xdr:from>
    <xdr:to>
      <xdr:col>7</xdr:col>
      <xdr:colOff>962025</xdr:colOff>
      <xdr:row>1152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="" xmlns:a16="http://schemas.microsoft.com/office/drawing/2014/main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1276</xdr:row>
      <xdr:rowOff>0</xdr:rowOff>
    </xdr:from>
    <xdr:to>
      <xdr:col>7</xdr:col>
      <xdr:colOff>971550</xdr:colOff>
      <xdr:row>1284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="" xmlns:a16="http://schemas.microsoft.com/office/drawing/2014/main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0</xdr:colOff>
      <xdr:row>1409</xdr:row>
      <xdr:rowOff>0</xdr:rowOff>
    </xdr:from>
    <xdr:to>
      <xdr:col>7</xdr:col>
      <xdr:colOff>971550</xdr:colOff>
      <xdr:row>1417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="" xmlns:a16="http://schemas.microsoft.com/office/drawing/2014/main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123824</xdr:colOff>
      <xdr:row>991</xdr:row>
      <xdr:rowOff>13608</xdr:rowOff>
    </xdr:from>
    <xdr:to>
      <xdr:col>5</xdr:col>
      <xdr:colOff>971549</xdr:colOff>
      <xdr:row>1000</xdr:row>
      <xdr:rowOff>285750</xdr:rowOff>
    </xdr:to>
    <xdr:graphicFrame macro="">
      <xdr:nvGraphicFramePr>
        <xdr:cNvPr id="137" name="Gráfico 136">
          <a:extLst>
            <a:ext uri="{FF2B5EF4-FFF2-40B4-BE49-F238E27FC236}">
              <a16:creationId xmlns="" xmlns:a16="http://schemas.microsoft.com/office/drawing/2014/main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6</xdr:col>
      <xdr:colOff>962024</xdr:colOff>
      <xdr:row>991</xdr:row>
      <xdr:rowOff>1</xdr:rowOff>
    </xdr:from>
    <xdr:to>
      <xdr:col>12</xdr:col>
      <xdr:colOff>647700</xdr:colOff>
      <xdr:row>1000</xdr:row>
      <xdr:rowOff>295276</xdr:rowOff>
    </xdr:to>
    <xdr:graphicFrame macro="">
      <xdr:nvGraphicFramePr>
        <xdr:cNvPr id="138" name="Gráfico 137">
          <a:extLst>
            <a:ext uri="{FF2B5EF4-FFF2-40B4-BE49-F238E27FC236}">
              <a16:creationId xmlns="" xmlns:a16="http://schemas.microsoft.com/office/drawing/2014/main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1124</xdr:row>
      <xdr:rowOff>13608</xdr:rowOff>
    </xdr:from>
    <xdr:to>
      <xdr:col>6</xdr:col>
      <xdr:colOff>0</xdr:colOff>
      <xdr:row>1133</xdr:row>
      <xdr:rowOff>285750</xdr:rowOff>
    </xdr:to>
    <xdr:graphicFrame macro="">
      <xdr:nvGraphicFramePr>
        <xdr:cNvPr id="139" name="Gráfico 138">
          <a:extLst>
            <a:ext uri="{FF2B5EF4-FFF2-40B4-BE49-F238E27FC236}">
              <a16:creationId xmlns="" xmlns:a16="http://schemas.microsoft.com/office/drawing/2014/main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6</xdr:col>
      <xdr:colOff>981074</xdr:colOff>
      <xdr:row>1124</xdr:row>
      <xdr:rowOff>0</xdr:rowOff>
    </xdr:from>
    <xdr:to>
      <xdr:col>12</xdr:col>
      <xdr:colOff>638175</xdr:colOff>
      <xdr:row>1133</xdr:row>
      <xdr:rowOff>285750</xdr:rowOff>
    </xdr:to>
    <xdr:graphicFrame macro="">
      <xdr:nvGraphicFramePr>
        <xdr:cNvPr id="140" name="Gráfico 139">
          <a:extLst>
            <a:ext uri="{FF2B5EF4-FFF2-40B4-BE49-F238E27FC236}">
              <a16:creationId xmlns="" xmlns:a16="http://schemas.microsoft.com/office/drawing/2014/main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1256</xdr:row>
      <xdr:rowOff>13608</xdr:rowOff>
    </xdr:from>
    <xdr:to>
      <xdr:col>6</xdr:col>
      <xdr:colOff>0</xdr:colOff>
      <xdr:row>1265</xdr:row>
      <xdr:rowOff>304800</xdr:rowOff>
    </xdr:to>
    <xdr:graphicFrame macro="">
      <xdr:nvGraphicFramePr>
        <xdr:cNvPr id="141" name="Gráfico 140">
          <a:extLst>
            <a:ext uri="{FF2B5EF4-FFF2-40B4-BE49-F238E27FC236}">
              <a16:creationId xmlns="" xmlns:a16="http://schemas.microsoft.com/office/drawing/2014/main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7</xdr:col>
      <xdr:colOff>0</xdr:colOff>
      <xdr:row>1256</xdr:row>
      <xdr:rowOff>1</xdr:rowOff>
    </xdr:from>
    <xdr:to>
      <xdr:col>12</xdr:col>
      <xdr:colOff>647700</xdr:colOff>
      <xdr:row>1265</xdr:row>
      <xdr:rowOff>295276</xdr:rowOff>
    </xdr:to>
    <xdr:graphicFrame macro="">
      <xdr:nvGraphicFramePr>
        <xdr:cNvPr id="142" name="Gráfico 141">
          <a:extLst>
            <a:ext uri="{FF2B5EF4-FFF2-40B4-BE49-F238E27FC236}">
              <a16:creationId xmlns="" xmlns:a16="http://schemas.microsoft.com/office/drawing/2014/main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0</xdr:colOff>
      <xdr:row>1389</xdr:row>
      <xdr:rowOff>13608</xdr:rowOff>
    </xdr:from>
    <xdr:to>
      <xdr:col>6</xdr:col>
      <xdr:colOff>0</xdr:colOff>
      <xdr:row>1398</xdr:row>
      <xdr:rowOff>285750</xdr:rowOff>
    </xdr:to>
    <xdr:graphicFrame macro="">
      <xdr:nvGraphicFramePr>
        <xdr:cNvPr id="143" name="Gráfico 142">
          <a:extLst>
            <a:ext uri="{FF2B5EF4-FFF2-40B4-BE49-F238E27FC236}">
              <a16:creationId xmlns="" xmlns:a16="http://schemas.microsoft.com/office/drawing/2014/main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6</xdr:col>
      <xdr:colOff>962024</xdr:colOff>
      <xdr:row>1389</xdr:row>
      <xdr:rowOff>0</xdr:rowOff>
    </xdr:from>
    <xdr:to>
      <xdr:col>12</xdr:col>
      <xdr:colOff>647700</xdr:colOff>
      <xdr:row>1398</xdr:row>
      <xdr:rowOff>285750</xdr:rowOff>
    </xdr:to>
    <xdr:graphicFrame macro="">
      <xdr:nvGraphicFramePr>
        <xdr:cNvPr id="144" name="Gráfico 143">
          <a:extLst>
            <a:ext uri="{FF2B5EF4-FFF2-40B4-BE49-F238E27FC236}">
              <a16:creationId xmlns="" xmlns:a16="http://schemas.microsoft.com/office/drawing/2014/main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895</xdr:row>
      <xdr:rowOff>0</xdr:rowOff>
    </xdr:from>
    <xdr:to>
      <xdr:col>10</xdr:col>
      <xdr:colOff>12700</xdr:colOff>
      <xdr:row>903</xdr:row>
      <xdr:rowOff>1</xdr:rowOff>
    </xdr:to>
    <xdr:graphicFrame macro="">
      <xdr:nvGraphicFramePr>
        <xdr:cNvPr id="145" name="Chart 10">
          <a:extLst>
            <a:ext uri="{FF2B5EF4-FFF2-40B4-BE49-F238E27FC236}">
              <a16:creationId xmlns="" xmlns:a16="http://schemas.microsoft.com/office/drawing/2014/main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941</xdr:row>
      <xdr:rowOff>0</xdr:rowOff>
    </xdr:from>
    <xdr:to>
      <xdr:col>10</xdr:col>
      <xdr:colOff>12700</xdr:colOff>
      <xdr:row>949</xdr:row>
      <xdr:rowOff>1</xdr:rowOff>
    </xdr:to>
    <xdr:graphicFrame macro="">
      <xdr:nvGraphicFramePr>
        <xdr:cNvPr id="146" name="Chart 10">
          <a:extLst>
            <a:ext uri="{FF2B5EF4-FFF2-40B4-BE49-F238E27FC236}">
              <a16:creationId xmlns="" xmlns:a16="http://schemas.microsoft.com/office/drawing/2014/main" id="{1F93808C-9EBA-4DC2-8C49-0872CD48A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1028</xdr:row>
      <xdr:rowOff>0</xdr:rowOff>
    </xdr:from>
    <xdr:to>
      <xdr:col>10</xdr:col>
      <xdr:colOff>12700</xdr:colOff>
      <xdr:row>1036</xdr:row>
      <xdr:rowOff>1</xdr:rowOff>
    </xdr:to>
    <xdr:graphicFrame macro="">
      <xdr:nvGraphicFramePr>
        <xdr:cNvPr id="147" name="Chart 10">
          <a:extLst>
            <a:ext uri="{FF2B5EF4-FFF2-40B4-BE49-F238E27FC236}">
              <a16:creationId xmlns="" xmlns:a16="http://schemas.microsoft.com/office/drawing/2014/main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0</xdr:colOff>
      <xdr:row>1161</xdr:row>
      <xdr:rowOff>0</xdr:rowOff>
    </xdr:from>
    <xdr:to>
      <xdr:col>10</xdr:col>
      <xdr:colOff>12700</xdr:colOff>
      <xdr:row>1169</xdr:row>
      <xdr:rowOff>1</xdr:rowOff>
    </xdr:to>
    <xdr:graphicFrame macro="">
      <xdr:nvGraphicFramePr>
        <xdr:cNvPr id="148" name="Chart 10">
          <a:extLst>
            <a:ext uri="{FF2B5EF4-FFF2-40B4-BE49-F238E27FC236}">
              <a16:creationId xmlns="" xmlns:a16="http://schemas.microsoft.com/office/drawing/2014/main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1293</xdr:row>
      <xdr:rowOff>0</xdr:rowOff>
    </xdr:from>
    <xdr:to>
      <xdr:col>10</xdr:col>
      <xdr:colOff>12700</xdr:colOff>
      <xdr:row>1301</xdr:row>
      <xdr:rowOff>1</xdr:rowOff>
    </xdr:to>
    <xdr:graphicFrame macro="">
      <xdr:nvGraphicFramePr>
        <xdr:cNvPr id="149" name="Chart 10">
          <a:extLst>
            <a:ext uri="{FF2B5EF4-FFF2-40B4-BE49-F238E27FC236}">
              <a16:creationId xmlns="" xmlns:a16="http://schemas.microsoft.com/office/drawing/2014/main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0</xdr:colOff>
      <xdr:row>1426</xdr:row>
      <xdr:rowOff>0</xdr:rowOff>
    </xdr:from>
    <xdr:to>
      <xdr:col>10</xdr:col>
      <xdr:colOff>12700</xdr:colOff>
      <xdr:row>1434</xdr:row>
      <xdr:rowOff>1</xdr:rowOff>
    </xdr:to>
    <xdr:graphicFrame macro="">
      <xdr:nvGraphicFramePr>
        <xdr:cNvPr id="150" name="Chart 10">
          <a:extLst>
            <a:ext uri="{FF2B5EF4-FFF2-40B4-BE49-F238E27FC236}">
              <a16:creationId xmlns="" xmlns:a16="http://schemas.microsoft.com/office/drawing/2014/main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1339</xdr:row>
      <xdr:rowOff>0</xdr:rowOff>
    </xdr:from>
    <xdr:to>
      <xdr:col>9</xdr:col>
      <xdr:colOff>971550</xdr:colOff>
      <xdr:row>1347</xdr:row>
      <xdr:rowOff>0</xdr:rowOff>
    </xdr:to>
    <xdr:graphicFrame macro="">
      <xdr:nvGraphicFramePr>
        <xdr:cNvPr id="152" name="Chart 10">
          <a:extLst>
            <a:ext uri="{FF2B5EF4-FFF2-40B4-BE49-F238E27FC236}">
              <a16:creationId xmlns="" xmlns:a16="http://schemas.microsoft.com/office/drawing/2014/main" id="{C584933F-C5BA-4E7E-BFAC-8B4F9C0B8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0</xdr:colOff>
      <xdr:row>1445</xdr:row>
      <xdr:rowOff>0</xdr:rowOff>
    </xdr:from>
    <xdr:to>
      <xdr:col>8</xdr:col>
      <xdr:colOff>63500</xdr:colOff>
      <xdr:row>1453</xdr:row>
      <xdr:rowOff>0</xdr:rowOff>
    </xdr:to>
    <xdr:graphicFrame macro="">
      <xdr:nvGraphicFramePr>
        <xdr:cNvPr id="155" name="Gráfico 57">
          <a:extLst>
            <a:ext uri="{FF2B5EF4-FFF2-40B4-BE49-F238E27FC236}">
              <a16:creationId xmlns="" xmlns:a16="http://schemas.microsoft.com/office/drawing/2014/main" id="{606CE25F-4840-43ED-8AD1-8376C13E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1471</xdr:row>
      <xdr:rowOff>0</xdr:rowOff>
    </xdr:from>
    <xdr:to>
      <xdr:col>9</xdr:col>
      <xdr:colOff>971550</xdr:colOff>
      <xdr:row>1479</xdr:row>
      <xdr:rowOff>0</xdr:rowOff>
    </xdr:to>
    <xdr:graphicFrame macro="">
      <xdr:nvGraphicFramePr>
        <xdr:cNvPr id="156" name="Chart 10">
          <a:extLst>
            <a:ext uri="{FF2B5EF4-FFF2-40B4-BE49-F238E27FC236}">
              <a16:creationId xmlns="" xmlns:a16="http://schemas.microsoft.com/office/drawing/2014/main" id="{74013CAD-D451-48A1-BF9F-4C0F84D6C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0</xdr:colOff>
      <xdr:row>915</xdr:row>
      <xdr:rowOff>0</xdr:rowOff>
    </xdr:from>
    <xdr:to>
      <xdr:col>8</xdr:col>
      <xdr:colOff>19050</xdr:colOff>
      <xdr:row>922</xdr:row>
      <xdr:rowOff>314324</xdr:rowOff>
    </xdr:to>
    <xdr:graphicFrame macro="">
      <xdr:nvGraphicFramePr>
        <xdr:cNvPr id="160" name="Gráfico 57">
          <a:extLst>
            <a:ext uri="{FF2B5EF4-FFF2-40B4-BE49-F238E27FC236}">
              <a16:creationId xmlns="" xmlns:a16="http://schemas.microsoft.com/office/drawing/2014/main" id="{03BBA3F2-767E-49AA-AAF8-718533BA1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0</xdr:colOff>
      <xdr:row>1048</xdr:row>
      <xdr:rowOff>0</xdr:rowOff>
    </xdr:from>
    <xdr:to>
      <xdr:col>8</xdr:col>
      <xdr:colOff>9525</xdr:colOff>
      <xdr:row>1055</xdr:row>
      <xdr:rowOff>314324</xdr:rowOff>
    </xdr:to>
    <xdr:graphicFrame macro="">
      <xdr:nvGraphicFramePr>
        <xdr:cNvPr id="161" name="Gráfico 57">
          <a:extLst>
            <a:ext uri="{FF2B5EF4-FFF2-40B4-BE49-F238E27FC236}">
              <a16:creationId xmlns="" xmlns:a16="http://schemas.microsoft.com/office/drawing/2014/main" id="{1833E24A-B592-4684-87B5-5C0F39338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0</xdr:colOff>
      <xdr:row>1180</xdr:row>
      <xdr:rowOff>0</xdr:rowOff>
    </xdr:from>
    <xdr:to>
      <xdr:col>8</xdr:col>
      <xdr:colOff>0</xdr:colOff>
      <xdr:row>1188</xdr:row>
      <xdr:rowOff>0</xdr:rowOff>
    </xdr:to>
    <xdr:graphicFrame macro="">
      <xdr:nvGraphicFramePr>
        <xdr:cNvPr id="163" name="Gráfico 57">
          <a:extLst>
            <a:ext uri="{FF2B5EF4-FFF2-40B4-BE49-F238E27FC236}">
              <a16:creationId xmlns="" xmlns:a16="http://schemas.microsoft.com/office/drawing/2014/main" id="{804840FA-208F-4FC6-8F44-5C2E6D085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1313</xdr:row>
      <xdr:rowOff>0</xdr:rowOff>
    </xdr:from>
    <xdr:to>
      <xdr:col>8</xdr:col>
      <xdr:colOff>0</xdr:colOff>
      <xdr:row>1321</xdr:row>
      <xdr:rowOff>0</xdr:rowOff>
    </xdr:to>
    <xdr:graphicFrame macro="">
      <xdr:nvGraphicFramePr>
        <xdr:cNvPr id="164" name="Gráfico 57">
          <a:extLst>
            <a:ext uri="{FF2B5EF4-FFF2-40B4-BE49-F238E27FC236}">
              <a16:creationId xmlns="" xmlns:a16="http://schemas.microsoft.com/office/drawing/2014/main" id="{631F801F-7E2E-4B80-BFE2-443A724F4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0</xdr:colOff>
      <xdr:row>1074</xdr:row>
      <xdr:rowOff>0</xdr:rowOff>
    </xdr:from>
    <xdr:to>
      <xdr:col>10</xdr:col>
      <xdr:colOff>12700</xdr:colOff>
      <xdr:row>1082</xdr:row>
      <xdr:rowOff>0</xdr:rowOff>
    </xdr:to>
    <xdr:graphicFrame macro="">
      <xdr:nvGraphicFramePr>
        <xdr:cNvPr id="171" name="Chart 10">
          <a:extLst>
            <a:ext uri="{FF2B5EF4-FFF2-40B4-BE49-F238E27FC236}">
              <a16:creationId xmlns="" xmlns:a16="http://schemas.microsoft.com/office/drawing/2014/main" id="{F0F47F86-3AB2-48BD-B15C-99CC80614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0</xdr:colOff>
      <xdr:row>1206</xdr:row>
      <xdr:rowOff>0</xdr:rowOff>
    </xdr:from>
    <xdr:to>
      <xdr:col>10</xdr:col>
      <xdr:colOff>12700</xdr:colOff>
      <xdr:row>1214</xdr:row>
      <xdr:rowOff>0</xdr:rowOff>
    </xdr:to>
    <xdr:graphicFrame macro="">
      <xdr:nvGraphicFramePr>
        <xdr:cNvPr id="173" name="Chart 10">
          <a:extLst>
            <a:ext uri="{FF2B5EF4-FFF2-40B4-BE49-F238E27FC236}">
              <a16:creationId xmlns="" xmlns:a16="http://schemas.microsoft.com/office/drawing/2014/main" id="{985BF037-C0B9-4E19-84EC-D3109C6BF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0</xdr:colOff>
      <xdr:row>1523</xdr:row>
      <xdr:rowOff>4077</xdr:rowOff>
    </xdr:from>
    <xdr:to>
      <xdr:col>12</xdr:col>
      <xdr:colOff>466725</xdr:colOff>
      <xdr:row>1533</xdr:row>
      <xdr:rowOff>19050</xdr:rowOff>
    </xdr:to>
    <xdr:graphicFrame macro="">
      <xdr:nvGraphicFramePr>
        <xdr:cNvPr id="179" name="Gráfico 178">
          <a:extLst>
            <a:ext uri="{FF2B5EF4-FFF2-40B4-BE49-F238E27FC236}">
              <a16:creationId xmlns="" xmlns:a16="http://schemas.microsoft.com/office/drawing/2014/main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8</xdr:col>
      <xdr:colOff>2</xdr:colOff>
      <xdr:row>1583</xdr:row>
      <xdr:rowOff>13607</xdr:rowOff>
    </xdr:from>
    <xdr:to>
      <xdr:col>12</xdr:col>
      <xdr:colOff>581026</xdr:colOff>
      <xdr:row>1592</xdr:row>
      <xdr:rowOff>285750</xdr:rowOff>
    </xdr:to>
    <xdr:graphicFrame macro="">
      <xdr:nvGraphicFramePr>
        <xdr:cNvPr id="180" name="Gráfico 179">
          <a:extLst>
            <a:ext uri="{FF2B5EF4-FFF2-40B4-BE49-F238E27FC236}">
              <a16:creationId xmlns="" xmlns:a16="http://schemas.microsoft.com/office/drawing/2014/main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0</xdr:col>
      <xdr:colOff>123824</xdr:colOff>
      <xdr:row>1610</xdr:row>
      <xdr:rowOff>314324</xdr:rowOff>
    </xdr:from>
    <xdr:to>
      <xdr:col>7</xdr:col>
      <xdr:colOff>571499</xdr:colOff>
      <xdr:row>1620</xdr:row>
      <xdr:rowOff>295275</xdr:rowOff>
    </xdr:to>
    <xdr:graphicFrame macro="">
      <xdr:nvGraphicFramePr>
        <xdr:cNvPr id="182" name="Gráfico 1093">
          <a:extLst>
            <a:ext uri="{FF2B5EF4-FFF2-40B4-BE49-F238E27FC236}">
              <a16:creationId xmlns="" xmlns:a16="http://schemas.microsoft.com/office/drawing/2014/main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8</xdr:col>
      <xdr:colOff>13609</xdr:colOff>
      <xdr:row>1611</xdr:row>
      <xdr:rowOff>0</xdr:rowOff>
    </xdr:from>
    <xdr:to>
      <xdr:col>12</xdr:col>
      <xdr:colOff>495301</xdr:colOff>
      <xdr:row>1620</xdr:row>
      <xdr:rowOff>295275</xdr:rowOff>
    </xdr:to>
    <xdr:graphicFrame macro="">
      <xdr:nvGraphicFramePr>
        <xdr:cNvPr id="183" name="Gráfico 182">
          <a:extLst>
            <a:ext uri="{FF2B5EF4-FFF2-40B4-BE49-F238E27FC236}">
              <a16:creationId xmlns="" xmlns:a16="http://schemas.microsoft.com/office/drawing/2014/main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</xdr:col>
      <xdr:colOff>0</xdr:colOff>
      <xdr:row>1727</xdr:row>
      <xdr:rowOff>0</xdr:rowOff>
    </xdr:from>
    <xdr:to>
      <xdr:col>12</xdr:col>
      <xdr:colOff>0</xdr:colOff>
      <xdr:row>1727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="" xmlns:a16="http://schemas.microsoft.com/office/drawing/2014/main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</xdr:col>
      <xdr:colOff>0</xdr:colOff>
      <xdr:row>1715</xdr:row>
      <xdr:rowOff>0</xdr:rowOff>
    </xdr:from>
    <xdr:to>
      <xdr:col>7</xdr:col>
      <xdr:colOff>367393</xdr:colOff>
      <xdr:row>1724</xdr:row>
      <xdr:rowOff>304801</xdr:rowOff>
    </xdr:to>
    <xdr:graphicFrame macro="">
      <xdr:nvGraphicFramePr>
        <xdr:cNvPr id="185" name="Gráfico 1093">
          <a:extLst>
            <a:ext uri="{FF2B5EF4-FFF2-40B4-BE49-F238E27FC236}">
              <a16:creationId xmlns="" xmlns:a16="http://schemas.microsoft.com/office/drawing/2014/main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8</xdr:col>
      <xdr:colOff>0</xdr:colOff>
      <xdr:row>1715</xdr:row>
      <xdr:rowOff>0</xdr:rowOff>
    </xdr:from>
    <xdr:to>
      <xdr:col>12</xdr:col>
      <xdr:colOff>514350</xdr:colOff>
      <xdr:row>1724</xdr:row>
      <xdr:rowOff>285750</xdr:rowOff>
    </xdr:to>
    <xdr:graphicFrame macro="">
      <xdr:nvGraphicFramePr>
        <xdr:cNvPr id="186" name="Gráfico 185">
          <a:extLst>
            <a:ext uri="{FF2B5EF4-FFF2-40B4-BE49-F238E27FC236}">
              <a16:creationId xmlns="" xmlns:a16="http://schemas.microsoft.com/office/drawing/2014/main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</xdr:col>
      <xdr:colOff>9525</xdr:colOff>
      <xdr:row>1801</xdr:row>
      <xdr:rowOff>9525</xdr:rowOff>
    </xdr:from>
    <xdr:to>
      <xdr:col>7</xdr:col>
      <xdr:colOff>376918</xdr:colOff>
      <xdr:row>1810</xdr:row>
      <xdr:rowOff>295275</xdr:rowOff>
    </xdr:to>
    <xdr:graphicFrame macro="">
      <xdr:nvGraphicFramePr>
        <xdr:cNvPr id="108" name="Gráfico 1093">
          <a:extLst>
            <a:ext uri="{FF2B5EF4-FFF2-40B4-BE49-F238E27FC236}">
              <a16:creationId xmlns="" xmlns:a16="http://schemas.microsoft.com/office/drawing/2014/main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8</xdr:col>
      <xdr:colOff>27215</xdr:colOff>
      <xdr:row>1801</xdr:row>
      <xdr:rowOff>2</xdr:rowOff>
    </xdr:from>
    <xdr:to>
      <xdr:col>12</xdr:col>
      <xdr:colOff>609600</xdr:colOff>
      <xdr:row>1811</xdr:row>
      <xdr:rowOff>0</xdr:rowOff>
    </xdr:to>
    <xdr:graphicFrame macro="">
      <xdr:nvGraphicFramePr>
        <xdr:cNvPr id="115" name="Gráfico 114">
          <a:extLst>
            <a:ext uri="{FF2B5EF4-FFF2-40B4-BE49-F238E27FC236}">
              <a16:creationId xmlns="" xmlns:a16="http://schemas.microsoft.com/office/drawing/2014/main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</xdr:col>
      <xdr:colOff>0</xdr:colOff>
      <xdr:row>1650</xdr:row>
      <xdr:rowOff>0</xdr:rowOff>
    </xdr:from>
    <xdr:to>
      <xdr:col>7</xdr:col>
      <xdr:colOff>367393</xdr:colOff>
      <xdr:row>1659</xdr:row>
      <xdr:rowOff>295275</xdr:rowOff>
    </xdr:to>
    <xdr:graphicFrame macro="">
      <xdr:nvGraphicFramePr>
        <xdr:cNvPr id="120" name="Gráfico 1093">
          <a:extLst>
            <a:ext uri="{FF2B5EF4-FFF2-40B4-BE49-F238E27FC236}">
              <a16:creationId xmlns="" xmlns:a16="http://schemas.microsoft.com/office/drawing/2014/main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8</xdr:col>
      <xdr:colOff>0</xdr:colOff>
      <xdr:row>1650</xdr:row>
      <xdr:rowOff>1</xdr:rowOff>
    </xdr:from>
    <xdr:to>
      <xdr:col>12</xdr:col>
      <xdr:colOff>561975</xdr:colOff>
      <xdr:row>1659</xdr:row>
      <xdr:rowOff>295275</xdr:rowOff>
    </xdr:to>
    <xdr:graphicFrame macro="">
      <xdr:nvGraphicFramePr>
        <xdr:cNvPr id="123" name="Gráfico 122">
          <a:extLst>
            <a:ext uri="{FF2B5EF4-FFF2-40B4-BE49-F238E27FC236}">
              <a16:creationId xmlns="" xmlns:a16="http://schemas.microsoft.com/office/drawing/2014/main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</xdr:col>
      <xdr:colOff>0</xdr:colOff>
      <xdr:row>1662</xdr:row>
      <xdr:rowOff>0</xdr:rowOff>
    </xdr:from>
    <xdr:to>
      <xdr:col>7</xdr:col>
      <xdr:colOff>367393</xdr:colOff>
      <xdr:row>1672</xdr:row>
      <xdr:rowOff>9525</xdr:rowOff>
    </xdr:to>
    <xdr:graphicFrame macro="">
      <xdr:nvGraphicFramePr>
        <xdr:cNvPr id="127" name="Gráfico 1093">
          <a:extLst>
            <a:ext uri="{FF2B5EF4-FFF2-40B4-BE49-F238E27FC236}">
              <a16:creationId xmlns="" xmlns:a16="http://schemas.microsoft.com/office/drawing/2014/main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8</xdr:col>
      <xdr:colOff>0</xdr:colOff>
      <xdr:row>1662</xdr:row>
      <xdr:rowOff>40822</xdr:rowOff>
    </xdr:from>
    <xdr:to>
      <xdr:col>12</xdr:col>
      <xdr:colOff>590550</xdr:colOff>
      <xdr:row>1671</xdr:row>
      <xdr:rowOff>285750</xdr:rowOff>
    </xdr:to>
    <xdr:graphicFrame macro="">
      <xdr:nvGraphicFramePr>
        <xdr:cNvPr id="129" name="Gráfico 128">
          <a:extLst>
            <a:ext uri="{FF2B5EF4-FFF2-40B4-BE49-F238E27FC236}">
              <a16:creationId xmlns="" xmlns:a16="http://schemas.microsoft.com/office/drawing/2014/main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10</xdr:col>
      <xdr:colOff>941616</xdr:colOff>
      <xdr:row>642</xdr:row>
      <xdr:rowOff>12700</xdr:rowOff>
    </xdr:from>
    <xdr:to>
      <xdr:col>12</xdr:col>
      <xdr:colOff>857251</xdr:colOff>
      <xdr:row>647</xdr:row>
      <xdr:rowOff>282575</xdr:rowOff>
    </xdr:to>
    <xdr:sp macro="" textlink="">
      <xdr:nvSpPr>
        <xdr:cNvPr id="159" name="Lágrima 158">
          <a:extLst>
            <a:ext uri="{FF2B5EF4-FFF2-40B4-BE49-F238E27FC236}">
              <a16:creationId xmlns="" xmlns:a16="http://schemas.microsoft.com/office/drawing/2014/main" id="{04AE4D10-F3B4-4665-844D-43526665794D}"/>
            </a:ext>
          </a:extLst>
        </xdr:cNvPr>
        <xdr:cNvSpPr/>
      </xdr:nvSpPr>
      <xdr:spPr>
        <a:xfrm>
          <a:off x="10575473" y="163257593"/>
          <a:ext cx="187506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>
    <xdr:from>
      <xdr:col>10</xdr:col>
      <xdr:colOff>952500</xdr:colOff>
      <xdr:row>708</xdr:row>
      <xdr:rowOff>18143</xdr:rowOff>
    </xdr:from>
    <xdr:to>
      <xdr:col>12</xdr:col>
      <xdr:colOff>857250</xdr:colOff>
      <xdr:row>714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="" xmlns:a16="http://schemas.microsoft.com/office/drawing/2014/main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934354</xdr:colOff>
      <xdr:row>775</xdr:row>
      <xdr:rowOff>15875</xdr:rowOff>
    </xdr:from>
    <xdr:to>
      <xdr:col>12</xdr:col>
      <xdr:colOff>843639</xdr:colOff>
      <xdr:row>780</xdr:row>
      <xdr:rowOff>285750</xdr:rowOff>
    </xdr:to>
    <xdr:sp macro="" textlink="">
      <xdr:nvSpPr>
        <xdr:cNvPr id="165" name="Lágrima 164">
          <a:extLst>
            <a:ext uri="{FF2B5EF4-FFF2-40B4-BE49-F238E27FC236}">
              <a16:creationId xmlns="" xmlns:a16="http://schemas.microsoft.com/office/drawing/2014/main" id="{CA6A2B5C-2364-4B31-92BE-E27AC0AF61B5}"/>
            </a:ext>
          </a:extLst>
        </xdr:cNvPr>
        <xdr:cNvSpPr/>
      </xdr:nvSpPr>
      <xdr:spPr>
        <a:xfrm>
          <a:off x="10568211" y="20444958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841</xdr:row>
      <xdr:rowOff>29483</xdr:rowOff>
    </xdr:from>
    <xdr:to>
      <xdr:col>12</xdr:col>
      <xdr:colOff>859518</xdr:colOff>
      <xdr:row>847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="" xmlns:a16="http://schemas.microsoft.com/office/drawing/2014/main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950231</xdr:colOff>
      <xdr:row>908</xdr:row>
      <xdr:rowOff>0</xdr:rowOff>
    </xdr:from>
    <xdr:to>
      <xdr:col>12</xdr:col>
      <xdr:colOff>859516</xdr:colOff>
      <xdr:row>913</xdr:row>
      <xdr:rowOff>269875</xdr:rowOff>
    </xdr:to>
    <xdr:sp macro="" textlink="">
      <xdr:nvSpPr>
        <xdr:cNvPr id="169" name="Lágrima 168">
          <a:extLst>
            <a:ext uri="{FF2B5EF4-FFF2-40B4-BE49-F238E27FC236}">
              <a16:creationId xmlns="" xmlns:a16="http://schemas.microsoft.com/office/drawing/2014/main" id="{55C28600-191C-49E1-AB28-673E8A2E619A}"/>
            </a:ext>
          </a:extLst>
        </xdr:cNvPr>
        <xdr:cNvSpPr/>
      </xdr:nvSpPr>
      <xdr:spPr>
        <a:xfrm>
          <a:off x="10584088" y="245309571"/>
          <a:ext cx="1868714" cy="1712233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974</xdr:row>
      <xdr:rowOff>47625</xdr:rowOff>
    </xdr:from>
    <xdr:to>
      <xdr:col>12</xdr:col>
      <xdr:colOff>845909</xdr:colOff>
      <xdr:row>980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="" xmlns:a16="http://schemas.microsoft.com/office/drawing/2014/main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938893</xdr:colOff>
      <xdr:row>1041</xdr:row>
      <xdr:rowOff>18143</xdr:rowOff>
    </xdr:from>
    <xdr:to>
      <xdr:col>12</xdr:col>
      <xdr:colOff>843643</xdr:colOff>
      <xdr:row>1046</xdr:row>
      <xdr:rowOff>288018</xdr:rowOff>
    </xdr:to>
    <xdr:sp macro="" textlink="">
      <xdr:nvSpPr>
        <xdr:cNvPr id="178" name="Lágrima 177">
          <a:extLst>
            <a:ext uri="{FF2B5EF4-FFF2-40B4-BE49-F238E27FC236}">
              <a16:creationId xmlns="" xmlns:a16="http://schemas.microsoft.com/office/drawing/2014/main" id="{DA1F6982-A7FE-439C-9B7E-686D6B6C81BE}"/>
            </a:ext>
          </a:extLst>
        </xdr:cNvPr>
        <xdr:cNvSpPr/>
      </xdr:nvSpPr>
      <xdr:spPr>
        <a:xfrm>
          <a:off x="10572750" y="286203572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1108</xdr:row>
      <xdr:rowOff>18143</xdr:rowOff>
    </xdr:from>
    <xdr:to>
      <xdr:col>12</xdr:col>
      <xdr:colOff>857250</xdr:colOff>
      <xdr:row>1113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="" xmlns:a16="http://schemas.microsoft.com/office/drawing/2014/main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925286</xdr:colOff>
      <xdr:row>1173</xdr:row>
      <xdr:rowOff>15875</xdr:rowOff>
    </xdr:from>
    <xdr:to>
      <xdr:col>12</xdr:col>
      <xdr:colOff>830036</xdr:colOff>
      <xdr:row>1178</xdr:row>
      <xdr:rowOff>285750</xdr:rowOff>
    </xdr:to>
    <xdr:sp macro="" textlink="">
      <xdr:nvSpPr>
        <xdr:cNvPr id="187" name="Lágrima 186">
          <a:extLst>
            <a:ext uri="{FF2B5EF4-FFF2-40B4-BE49-F238E27FC236}">
              <a16:creationId xmlns="" xmlns:a16="http://schemas.microsoft.com/office/drawing/2014/main" id="{14CC7146-1825-490D-8B96-8A89CD248F89}"/>
            </a:ext>
          </a:extLst>
        </xdr:cNvPr>
        <xdr:cNvSpPr/>
      </xdr:nvSpPr>
      <xdr:spPr>
        <a:xfrm>
          <a:off x="10559143" y="327077161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1239</xdr:row>
      <xdr:rowOff>27215</xdr:rowOff>
    </xdr:from>
    <xdr:to>
      <xdr:col>12</xdr:col>
      <xdr:colOff>859517</xdr:colOff>
      <xdr:row>1245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="" xmlns:a16="http://schemas.microsoft.com/office/drawing/2014/main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927554</xdr:colOff>
      <xdr:row>1306</xdr:row>
      <xdr:rowOff>31750</xdr:rowOff>
    </xdr:from>
    <xdr:to>
      <xdr:col>12</xdr:col>
      <xdr:colOff>832304</xdr:colOff>
      <xdr:row>1311</xdr:row>
      <xdr:rowOff>301625</xdr:rowOff>
    </xdr:to>
    <xdr:sp macro="" textlink="">
      <xdr:nvSpPr>
        <xdr:cNvPr id="190" name="Lágrima 189">
          <a:extLst>
            <a:ext uri="{FF2B5EF4-FFF2-40B4-BE49-F238E27FC236}">
              <a16:creationId xmlns="" xmlns:a16="http://schemas.microsoft.com/office/drawing/2014/main" id="{72432697-73CE-4AE2-B181-8DB145DE4586}"/>
            </a:ext>
          </a:extLst>
        </xdr:cNvPr>
        <xdr:cNvSpPr/>
      </xdr:nvSpPr>
      <xdr:spPr>
        <a:xfrm>
          <a:off x="10561411" y="368091357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1372</xdr:row>
      <xdr:rowOff>20411</xdr:rowOff>
    </xdr:from>
    <xdr:to>
      <xdr:col>12</xdr:col>
      <xdr:colOff>857250</xdr:colOff>
      <xdr:row>1378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="" xmlns:a16="http://schemas.microsoft.com/office/drawing/2014/main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923018</xdr:colOff>
      <xdr:row>1438</xdr:row>
      <xdr:rowOff>31750</xdr:rowOff>
    </xdr:from>
    <xdr:to>
      <xdr:col>12</xdr:col>
      <xdr:colOff>832303</xdr:colOff>
      <xdr:row>1443</xdr:row>
      <xdr:rowOff>301625</xdr:rowOff>
    </xdr:to>
    <xdr:sp macro="" textlink="">
      <xdr:nvSpPr>
        <xdr:cNvPr id="192" name="Lágrima 191">
          <a:extLst>
            <a:ext uri="{FF2B5EF4-FFF2-40B4-BE49-F238E27FC236}">
              <a16:creationId xmlns="" xmlns:a16="http://schemas.microsoft.com/office/drawing/2014/main" id="{0262869B-596B-417F-991A-C649D7297638}"/>
            </a:ext>
          </a:extLst>
        </xdr:cNvPr>
        <xdr:cNvSpPr/>
      </xdr:nvSpPr>
      <xdr:spPr>
        <a:xfrm>
          <a:off x="10556875" y="40908967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574</xdr:row>
      <xdr:rowOff>323850</xdr:rowOff>
    </xdr:from>
    <xdr:to>
      <xdr:col>12</xdr:col>
      <xdr:colOff>835477</xdr:colOff>
      <xdr:row>581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="" xmlns:a16="http://schemas.microsoft.com/office/drawing/2014/main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119</xdr:row>
      <xdr:rowOff>9524</xdr:rowOff>
    </xdr:from>
    <xdr:to>
      <xdr:col>13</xdr:col>
      <xdr:colOff>27213</xdr:colOff>
      <xdr:row>245</xdr:row>
      <xdr:rowOff>123825</xdr:rowOff>
    </xdr:to>
    <xdr:pic>
      <xdr:nvPicPr>
        <xdr:cNvPr id="132" name="Imagen 131">
          <a:extLst>
            <a:ext uri="{FF2B5EF4-FFF2-40B4-BE49-F238E27FC236}">
              <a16:creationId xmlns="" xmlns:a16="http://schemas.microsoft.com/office/drawing/2014/main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20745449"/>
          <a:ext cx="12466864" cy="20516851"/>
        </a:xfrm>
        <a:prstGeom prst="rect">
          <a:avLst/>
        </a:prstGeom>
      </xdr:spPr>
    </xdr:pic>
    <xdr:clientData/>
  </xdr:twoCellAnchor>
  <xdr:twoCellAnchor>
    <xdr:from>
      <xdr:col>7</xdr:col>
      <xdr:colOff>408016</xdr:colOff>
      <xdr:row>1508</xdr:row>
      <xdr:rowOff>24651</xdr:rowOff>
    </xdr:from>
    <xdr:to>
      <xdr:col>12</xdr:col>
      <xdr:colOff>435230</xdr:colOff>
      <xdr:row>1520</xdr:row>
      <xdr:rowOff>303696</xdr:rowOff>
    </xdr:to>
    <xdr:graphicFrame macro="">
      <xdr:nvGraphicFramePr>
        <xdr:cNvPr id="151" name="Gráfico 150">
          <a:extLst>
            <a:ext uri="{FF2B5EF4-FFF2-40B4-BE49-F238E27FC236}">
              <a16:creationId xmlns="" xmlns:a16="http://schemas.microsoft.com/office/drawing/2014/main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</xdr:col>
      <xdr:colOff>0</xdr:colOff>
      <xdr:row>1744</xdr:row>
      <xdr:rowOff>0</xdr:rowOff>
    </xdr:from>
    <xdr:to>
      <xdr:col>7</xdr:col>
      <xdr:colOff>367393</xdr:colOff>
      <xdr:row>1753</xdr:row>
      <xdr:rowOff>285750</xdr:rowOff>
    </xdr:to>
    <xdr:graphicFrame macro="">
      <xdr:nvGraphicFramePr>
        <xdr:cNvPr id="189" name="Gráfico 1093">
          <a:extLst>
            <a:ext uri="{FF2B5EF4-FFF2-40B4-BE49-F238E27FC236}">
              <a16:creationId xmlns="" xmlns:a16="http://schemas.microsoft.com/office/drawing/2014/main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8</xdr:col>
      <xdr:colOff>0</xdr:colOff>
      <xdr:row>1744</xdr:row>
      <xdr:rowOff>2</xdr:rowOff>
    </xdr:from>
    <xdr:to>
      <xdr:col>12</xdr:col>
      <xdr:colOff>647700</xdr:colOff>
      <xdr:row>1753</xdr:row>
      <xdr:rowOff>304800</xdr:rowOff>
    </xdr:to>
    <xdr:graphicFrame macro="">
      <xdr:nvGraphicFramePr>
        <xdr:cNvPr id="194" name="Gráfico 193">
          <a:extLst>
            <a:ext uri="{FF2B5EF4-FFF2-40B4-BE49-F238E27FC236}">
              <a16:creationId xmlns="" xmlns:a16="http://schemas.microsoft.com/office/drawing/2014/main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8</xdr:col>
      <xdr:colOff>0</xdr:colOff>
      <xdr:row>1782</xdr:row>
      <xdr:rowOff>2</xdr:rowOff>
    </xdr:from>
    <xdr:to>
      <xdr:col>12</xdr:col>
      <xdr:colOff>581025</xdr:colOff>
      <xdr:row>1792</xdr:row>
      <xdr:rowOff>9525</xdr:rowOff>
    </xdr:to>
    <xdr:graphicFrame macro="">
      <xdr:nvGraphicFramePr>
        <xdr:cNvPr id="196" name="Gráfico 195">
          <a:extLst>
            <a:ext uri="{FF2B5EF4-FFF2-40B4-BE49-F238E27FC236}">
              <a16:creationId xmlns="" xmlns:a16="http://schemas.microsoft.com/office/drawing/2014/main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</xdr:col>
      <xdr:colOff>19050</xdr:colOff>
      <xdr:row>1782</xdr:row>
      <xdr:rowOff>19050</xdr:rowOff>
    </xdr:from>
    <xdr:to>
      <xdr:col>7</xdr:col>
      <xdr:colOff>386443</xdr:colOff>
      <xdr:row>1791</xdr:row>
      <xdr:rowOff>295275</xdr:rowOff>
    </xdr:to>
    <xdr:graphicFrame macro="">
      <xdr:nvGraphicFramePr>
        <xdr:cNvPr id="197" name="Gráfico 1093">
          <a:extLst>
            <a:ext uri="{FF2B5EF4-FFF2-40B4-BE49-F238E27FC236}">
              <a16:creationId xmlns="" xmlns:a16="http://schemas.microsoft.com/office/drawing/2014/main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2</xdr:col>
      <xdr:colOff>0</xdr:colOff>
      <xdr:row>263</xdr:row>
      <xdr:rowOff>0</xdr:rowOff>
    </xdr:from>
    <xdr:to>
      <xdr:col>10</xdr:col>
      <xdr:colOff>952500</xdr:colOff>
      <xdr:row>284</xdr:row>
      <xdr:rowOff>304800</xdr:rowOff>
    </xdr:to>
    <xdr:graphicFrame macro="">
      <xdr:nvGraphicFramePr>
        <xdr:cNvPr id="195" name="Gráfico 19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1</xdr:col>
      <xdr:colOff>1676399</xdr:colOff>
      <xdr:row>287</xdr:row>
      <xdr:rowOff>304801</xdr:rowOff>
    </xdr:from>
    <xdr:to>
      <xdr:col>10</xdr:col>
      <xdr:colOff>962024</xdr:colOff>
      <xdr:row>310</xdr:row>
      <xdr:rowOff>0</xdr:rowOff>
    </xdr:to>
    <xdr:graphicFrame macro="">
      <xdr:nvGraphicFramePr>
        <xdr:cNvPr id="198" name="Gráfico 197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2</xdr:col>
      <xdr:colOff>0</xdr:colOff>
      <xdr:row>310</xdr:row>
      <xdr:rowOff>0</xdr:rowOff>
    </xdr:from>
    <xdr:to>
      <xdr:col>11</xdr:col>
      <xdr:colOff>9525</xdr:colOff>
      <xdr:row>328</xdr:row>
      <xdr:rowOff>304800</xdr:rowOff>
    </xdr:to>
    <xdr:graphicFrame macro="">
      <xdr:nvGraphicFramePr>
        <xdr:cNvPr id="199" name="Gráfico 198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2</xdr:col>
      <xdr:colOff>0</xdr:colOff>
      <xdr:row>331</xdr:row>
      <xdr:rowOff>1</xdr:rowOff>
    </xdr:from>
    <xdr:to>
      <xdr:col>11</xdr:col>
      <xdr:colOff>0</xdr:colOff>
      <xdr:row>348</xdr:row>
      <xdr:rowOff>295276</xdr:rowOff>
    </xdr:to>
    <xdr:graphicFrame macro="">
      <xdr:nvGraphicFramePr>
        <xdr:cNvPr id="200" name="Gráfico 199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1</xdr:col>
      <xdr:colOff>0</xdr:colOff>
      <xdr:row>459</xdr:row>
      <xdr:rowOff>0</xdr:rowOff>
    </xdr:from>
    <xdr:to>
      <xdr:col>11</xdr:col>
      <xdr:colOff>971550</xdr:colOff>
      <xdr:row>467</xdr:row>
      <xdr:rowOff>0</xdr:rowOff>
    </xdr:to>
    <xdr:graphicFrame macro="">
      <xdr:nvGraphicFramePr>
        <xdr:cNvPr id="201" name="Gráfico 200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1</xdr:col>
      <xdr:colOff>0</xdr:colOff>
      <xdr:row>523</xdr:row>
      <xdr:rowOff>0</xdr:rowOff>
    </xdr:from>
    <xdr:to>
      <xdr:col>11</xdr:col>
      <xdr:colOff>952500</xdr:colOff>
      <xdr:row>530</xdr:row>
      <xdr:rowOff>304800</xdr:rowOff>
    </xdr:to>
    <xdr:graphicFrame macro="">
      <xdr:nvGraphicFramePr>
        <xdr:cNvPr id="202" name="Gráfico 201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1</xdr:col>
      <xdr:colOff>0</xdr:colOff>
      <xdr:row>658</xdr:row>
      <xdr:rowOff>0</xdr:rowOff>
    </xdr:from>
    <xdr:to>
      <xdr:col>11</xdr:col>
      <xdr:colOff>952500</xdr:colOff>
      <xdr:row>666</xdr:row>
      <xdr:rowOff>0</xdr:rowOff>
    </xdr:to>
    <xdr:graphicFrame macro="">
      <xdr:nvGraphicFramePr>
        <xdr:cNvPr id="203" name="Gráfico 202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1</xdr:col>
      <xdr:colOff>0</xdr:colOff>
      <xdr:row>684</xdr:row>
      <xdr:rowOff>0</xdr:rowOff>
    </xdr:from>
    <xdr:to>
      <xdr:col>11</xdr:col>
      <xdr:colOff>952500</xdr:colOff>
      <xdr:row>691</xdr:row>
      <xdr:rowOff>304800</xdr:rowOff>
    </xdr:to>
    <xdr:graphicFrame macro="">
      <xdr:nvGraphicFramePr>
        <xdr:cNvPr id="204" name="Gráfico 203">
          <a:extLst>
            <a:ext uri="{FF2B5EF4-FFF2-40B4-BE49-F238E27FC236}">
              <a16:creationId xmlns:a16="http://schemas.microsoft.com/office/drawing/2014/main" xmlns="" id="{B6FA02F9-2C01-45D5-BBAA-203206E718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1</xdr:col>
      <xdr:colOff>0</xdr:colOff>
      <xdr:row>791</xdr:row>
      <xdr:rowOff>0</xdr:rowOff>
    </xdr:from>
    <xdr:to>
      <xdr:col>11</xdr:col>
      <xdr:colOff>952500</xdr:colOff>
      <xdr:row>799</xdr:row>
      <xdr:rowOff>1</xdr:rowOff>
    </xdr:to>
    <xdr:graphicFrame macro="">
      <xdr:nvGraphicFramePr>
        <xdr:cNvPr id="205" name="Gráfico 204">
          <a:extLst>
            <a:ext uri="{FF2B5EF4-FFF2-40B4-BE49-F238E27FC236}">
              <a16:creationId xmlns:a16="http://schemas.microsoft.com/office/drawing/2014/main" xmlns="" id="{187B72E5-9073-4707-B324-FDA235C983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1</xdr:col>
      <xdr:colOff>0</xdr:colOff>
      <xdr:row>817</xdr:row>
      <xdr:rowOff>0</xdr:rowOff>
    </xdr:from>
    <xdr:to>
      <xdr:col>11</xdr:col>
      <xdr:colOff>952500</xdr:colOff>
      <xdr:row>824</xdr:row>
      <xdr:rowOff>304800</xdr:rowOff>
    </xdr:to>
    <xdr:graphicFrame macro="">
      <xdr:nvGraphicFramePr>
        <xdr:cNvPr id="206" name="Gráfico 205">
          <a:extLst>
            <a:ext uri="{FF2B5EF4-FFF2-40B4-BE49-F238E27FC236}">
              <a16:creationId xmlns:a16="http://schemas.microsoft.com/office/drawing/2014/main" xmlns="" id="{4148AE0F-9082-42F6-A1E1-01D037EAB0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1</xdr:col>
      <xdr:colOff>0</xdr:colOff>
      <xdr:row>924</xdr:row>
      <xdr:rowOff>0</xdr:rowOff>
    </xdr:from>
    <xdr:to>
      <xdr:col>11</xdr:col>
      <xdr:colOff>952500</xdr:colOff>
      <xdr:row>932</xdr:row>
      <xdr:rowOff>1</xdr:rowOff>
    </xdr:to>
    <xdr:graphicFrame macro="">
      <xdr:nvGraphicFramePr>
        <xdr:cNvPr id="207" name="Gráfico 206">
          <a:extLst>
            <a:ext uri="{FF2B5EF4-FFF2-40B4-BE49-F238E27FC236}">
              <a16:creationId xmlns:a16="http://schemas.microsoft.com/office/drawing/2014/main" xmlns="" id="{7B2AE9ED-472F-4A95-AD5F-9940EEF203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1</xdr:col>
      <xdr:colOff>0</xdr:colOff>
      <xdr:row>950</xdr:row>
      <xdr:rowOff>0</xdr:rowOff>
    </xdr:from>
    <xdr:to>
      <xdr:col>11</xdr:col>
      <xdr:colOff>952500</xdr:colOff>
      <xdr:row>957</xdr:row>
      <xdr:rowOff>304800</xdr:rowOff>
    </xdr:to>
    <xdr:graphicFrame macro="">
      <xdr:nvGraphicFramePr>
        <xdr:cNvPr id="208" name="Gráfico 207">
          <a:extLst>
            <a:ext uri="{FF2B5EF4-FFF2-40B4-BE49-F238E27FC236}">
              <a16:creationId xmlns:a16="http://schemas.microsoft.com/office/drawing/2014/main" xmlns="" id="{EBDC9238-1842-47A2-B5AA-1977AEDEA0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1</xdr:col>
      <xdr:colOff>0</xdr:colOff>
      <xdr:row>1057</xdr:row>
      <xdr:rowOff>0</xdr:rowOff>
    </xdr:from>
    <xdr:to>
      <xdr:col>11</xdr:col>
      <xdr:colOff>952500</xdr:colOff>
      <xdr:row>1065</xdr:row>
      <xdr:rowOff>1</xdr:rowOff>
    </xdr:to>
    <xdr:graphicFrame macro="">
      <xdr:nvGraphicFramePr>
        <xdr:cNvPr id="209" name="Gráfico 208">
          <a:extLst>
            <a:ext uri="{FF2B5EF4-FFF2-40B4-BE49-F238E27FC236}">
              <a16:creationId xmlns:a16="http://schemas.microsoft.com/office/drawing/2014/main" xmlns="" id="{1E7F0F24-A9FD-47E6-A663-ECA216E200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1</xdr:col>
      <xdr:colOff>0</xdr:colOff>
      <xdr:row>1083</xdr:row>
      <xdr:rowOff>0</xdr:rowOff>
    </xdr:from>
    <xdr:to>
      <xdr:col>11</xdr:col>
      <xdr:colOff>952500</xdr:colOff>
      <xdr:row>1090</xdr:row>
      <xdr:rowOff>304800</xdr:rowOff>
    </xdr:to>
    <xdr:graphicFrame macro="">
      <xdr:nvGraphicFramePr>
        <xdr:cNvPr id="210" name="Gráfico 209">
          <a:extLst>
            <a:ext uri="{FF2B5EF4-FFF2-40B4-BE49-F238E27FC236}">
              <a16:creationId xmlns:a16="http://schemas.microsoft.com/office/drawing/2014/main" xmlns="" id="{78599F96-ABC3-4FAC-8705-CAC7A446FE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1</xdr:col>
      <xdr:colOff>0</xdr:colOff>
      <xdr:row>1189</xdr:row>
      <xdr:rowOff>0</xdr:rowOff>
    </xdr:from>
    <xdr:to>
      <xdr:col>11</xdr:col>
      <xdr:colOff>952500</xdr:colOff>
      <xdr:row>1197</xdr:row>
      <xdr:rowOff>1</xdr:rowOff>
    </xdr:to>
    <xdr:graphicFrame macro="">
      <xdr:nvGraphicFramePr>
        <xdr:cNvPr id="211" name="Gráfico 210">
          <a:extLst>
            <a:ext uri="{FF2B5EF4-FFF2-40B4-BE49-F238E27FC236}">
              <a16:creationId xmlns:a16="http://schemas.microsoft.com/office/drawing/2014/main" xmlns="" id="{347062A3-0CB1-4E17-89A2-CCA6E1EB41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1</xdr:col>
      <xdr:colOff>0</xdr:colOff>
      <xdr:row>1215</xdr:row>
      <xdr:rowOff>0</xdr:rowOff>
    </xdr:from>
    <xdr:to>
      <xdr:col>11</xdr:col>
      <xdr:colOff>952500</xdr:colOff>
      <xdr:row>1222</xdr:row>
      <xdr:rowOff>304800</xdr:rowOff>
    </xdr:to>
    <xdr:graphicFrame macro="">
      <xdr:nvGraphicFramePr>
        <xdr:cNvPr id="212" name="Gráfico 211">
          <a:extLst>
            <a:ext uri="{FF2B5EF4-FFF2-40B4-BE49-F238E27FC236}">
              <a16:creationId xmlns:a16="http://schemas.microsoft.com/office/drawing/2014/main" xmlns="" id="{88FA4DAA-2B03-4AD7-9E83-0E24C02B8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1</xdr:col>
      <xdr:colOff>0</xdr:colOff>
      <xdr:row>1322</xdr:row>
      <xdr:rowOff>0</xdr:rowOff>
    </xdr:from>
    <xdr:to>
      <xdr:col>11</xdr:col>
      <xdr:colOff>952500</xdr:colOff>
      <xdr:row>1330</xdr:row>
      <xdr:rowOff>1</xdr:rowOff>
    </xdr:to>
    <xdr:graphicFrame macro="">
      <xdr:nvGraphicFramePr>
        <xdr:cNvPr id="213" name="Gráfico 212">
          <a:extLst>
            <a:ext uri="{FF2B5EF4-FFF2-40B4-BE49-F238E27FC236}">
              <a16:creationId xmlns:a16="http://schemas.microsoft.com/office/drawing/2014/main" xmlns="" id="{92BE727C-3496-4566-9291-A8611BC9E2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1</xdr:col>
      <xdr:colOff>0</xdr:colOff>
      <xdr:row>1348</xdr:row>
      <xdr:rowOff>0</xdr:rowOff>
    </xdr:from>
    <xdr:to>
      <xdr:col>11</xdr:col>
      <xdr:colOff>952500</xdr:colOff>
      <xdr:row>1355</xdr:row>
      <xdr:rowOff>304800</xdr:rowOff>
    </xdr:to>
    <xdr:graphicFrame macro="">
      <xdr:nvGraphicFramePr>
        <xdr:cNvPr id="214" name="Gráfico 213">
          <a:extLst>
            <a:ext uri="{FF2B5EF4-FFF2-40B4-BE49-F238E27FC236}">
              <a16:creationId xmlns:a16="http://schemas.microsoft.com/office/drawing/2014/main" xmlns="" id="{D8F9846D-758D-4879-83D5-EB3DE8D465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1</xdr:col>
      <xdr:colOff>0</xdr:colOff>
      <xdr:row>1454</xdr:row>
      <xdr:rowOff>0</xdr:rowOff>
    </xdr:from>
    <xdr:to>
      <xdr:col>11</xdr:col>
      <xdr:colOff>952500</xdr:colOff>
      <xdr:row>1462</xdr:row>
      <xdr:rowOff>1</xdr:rowOff>
    </xdr:to>
    <xdr:graphicFrame macro="">
      <xdr:nvGraphicFramePr>
        <xdr:cNvPr id="215" name="Gráfico 214">
          <a:extLst>
            <a:ext uri="{FF2B5EF4-FFF2-40B4-BE49-F238E27FC236}">
              <a16:creationId xmlns:a16="http://schemas.microsoft.com/office/drawing/2014/main" xmlns="" id="{5BB048AD-FF5E-4F8C-887C-A92391DCB2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1</xdr:col>
      <xdr:colOff>0</xdr:colOff>
      <xdr:row>1480</xdr:row>
      <xdr:rowOff>0</xdr:rowOff>
    </xdr:from>
    <xdr:to>
      <xdr:col>11</xdr:col>
      <xdr:colOff>952500</xdr:colOff>
      <xdr:row>1487</xdr:row>
      <xdr:rowOff>304800</xdr:rowOff>
    </xdr:to>
    <xdr:graphicFrame macro="">
      <xdr:nvGraphicFramePr>
        <xdr:cNvPr id="216" name="Gráfico 215">
          <a:extLst>
            <a:ext uri="{FF2B5EF4-FFF2-40B4-BE49-F238E27FC236}">
              <a16:creationId xmlns:a16="http://schemas.microsoft.com/office/drawing/2014/main" xmlns="" id="{C3D2FE59-F74E-45FB-B7F7-69057EB11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5/12.-%20DICIEMBR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6/1.-%20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7/1.-%20ENER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21/5.-%20MAY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46">
          <cell r="B46" t="str">
            <v>Melilla</v>
          </cell>
          <cell r="C46">
            <v>1.2192386202514172E-3</v>
          </cell>
        </row>
        <row r="47">
          <cell r="B47" t="str">
            <v>Ceuta</v>
          </cell>
          <cell r="C47">
            <v>1.5256775077432394E-3</v>
          </cell>
        </row>
        <row r="48">
          <cell r="B48" t="str">
            <v>Baleares (Islas)</v>
          </cell>
          <cell r="C48">
            <v>8.5609098896384239E-3</v>
          </cell>
        </row>
        <row r="49">
          <cell r="B49" t="str">
            <v>Canarias</v>
          </cell>
          <cell r="C49">
            <v>1.0799183510243893E-2</v>
          </cell>
        </row>
        <row r="50">
          <cell r="B50" t="str">
            <v>Rioja (La)</v>
          </cell>
          <cell r="C50">
            <v>1.1987232603132725E-2</v>
          </cell>
        </row>
        <row r="51">
          <cell r="B51" t="str">
            <v>Murcia (Región de)</v>
          </cell>
          <cell r="C51">
            <v>1.4108320698142052E-2</v>
          </cell>
        </row>
        <row r="52">
          <cell r="B52" t="str">
            <v>Navarra (Comunidad Foral de)</v>
          </cell>
          <cell r="C52">
            <v>1.8189098685979843E-2</v>
          </cell>
        </row>
        <row r="53">
          <cell r="B53" t="str">
            <v>Extremadura</v>
          </cell>
          <cell r="C53">
            <v>2.2376691922545433E-2</v>
          </cell>
        </row>
        <row r="54">
          <cell r="B54" t="str">
            <v>Aragón</v>
          </cell>
          <cell r="C54">
            <v>2.2655723616480827E-2</v>
          </cell>
        </row>
        <row r="55">
          <cell r="B55" t="str">
            <v>Cantabria</v>
          </cell>
          <cell r="C55">
            <v>3.0172333121299744E-2</v>
          </cell>
        </row>
        <row r="56">
          <cell r="B56" t="str">
            <v>Castilla - La Mancha</v>
          </cell>
          <cell r="C56">
            <v>3.9865601807832718E-2</v>
          </cell>
        </row>
        <row r="57">
          <cell r="B57" t="str">
            <v>Comunidad Valenciana</v>
          </cell>
          <cell r="C57">
            <v>5.4241172969341278E-2</v>
          </cell>
        </row>
        <row r="58">
          <cell r="B58" t="str">
            <v>Asturias (Principado de)</v>
          </cell>
          <cell r="C58">
            <v>5.5203832685947418E-2</v>
          </cell>
        </row>
        <row r="59">
          <cell r="B59" t="str">
            <v>Galicia</v>
          </cell>
          <cell r="C59">
            <v>6.5421462059020996E-2</v>
          </cell>
        </row>
        <row r="60">
          <cell r="B60" t="str">
            <v>País Vasco</v>
          </cell>
          <cell r="C60">
            <v>7.1166090667247772E-2</v>
          </cell>
        </row>
        <row r="61">
          <cell r="B61" t="str">
            <v>Cataluña</v>
          </cell>
          <cell r="C61">
            <v>7.1694403886795044E-2</v>
          </cell>
        </row>
        <row r="62">
          <cell r="B62" t="str">
            <v>Andalucía</v>
          </cell>
          <cell r="C62">
            <v>8.0085352063179016E-2</v>
          </cell>
        </row>
        <row r="63">
          <cell r="B63" t="str">
            <v>Castilla y León</v>
          </cell>
          <cell r="C63">
            <v>0.14386171102523804</v>
          </cell>
        </row>
        <row r="64">
          <cell r="B64" t="str">
            <v>Madrid (Comunidad de)</v>
          </cell>
          <cell r="C64">
            <v>0.27686595916748047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204">
          <cell r="B204" t="str">
            <v>V. españoles</v>
          </cell>
          <cell r="C204" t="str">
            <v>V. extranjeros</v>
          </cell>
          <cell r="D204" t="str">
            <v>Total viajeros</v>
          </cell>
        </row>
        <row r="205">
          <cell r="A205" t="str">
            <v>ENERO a ENERO 2015</v>
          </cell>
          <cell r="B205">
            <v>253955</v>
          </cell>
          <cell r="C205">
            <v>47637</v>
          </cell>
          <cell r="D205">
            <v>301592</v>
          </cell>
        </row>
        <row r="206">
          <cell r="A206" t="str">
            <v>ENERO a ENERO 2016</v>
          </cell>
          <cell r="B206">
            <v>287036</v>
          </cell>
          <cell r="C206">
            <v>49434</v>
          </cell>
          <cell r="D206">
            <v>336470</v>
          </cell>
        </row>
        <row r="221">
          <cell r="B221" t="str">
            <v>P. españoles</v>
          </cell>
          <cell r="C221" t="str">
            <v>P. extranjeros</v>
          </cell>
          <cell r="D221" t="str">
            <v>Total pernoctaciones</v>
          </cell>
        </row>
        <row r="222">
          <cell r="A222" t="str">
            <v>ENERO a ENERO 2015</v>
          </cell>
          <cell r="B222">
            <v>421382</v>
          </cell>
          <cell r="C222">
            <v>74635</v>
          </cell>
          <cell r="D222">
            <v>496017</v>
          </cell>
        </row>
        <row r="223">
          <cell r="A223" t="str">
            <v>ENERO a ENERO 2016</v>
          </cell>
          <cell r="B223">
            <v>465987</v>
          </cell>
          <cell r="C223">
            <v>79219</v>
          </cell>
          <cell r="D223">
            <v>545206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/>
      <sheetData sheetId="1"/>
      <sheetData sheetId="2">
        <row r="37">
          <cell r="B37" t="str">
            <v>Hoteles</v>
          </cell>
          <cell r="D37" t="str">
            <v>Hostales</v>
          </cell>
          <cell r="F37" t="str">
            <v>Pensiones</v>
          </cell>
        </row>
        <row r="39">
          <cell r="B39">
            <v>51</v>
          </cell>
          <cell r="D39">
            <v>81</v>
          </cell>
          <cell r="F39">
            <v>13</v>
          </cell>
        </row>
        <row r="40">
          <cell r="B40">
            <v>134</v>
          </cell>
          <cell r="D40">
            <v>116</v>
          </cell>
          <cell r="F40">
            <v>80</v>
          </cell>
        </row>
        <row r="41">
          <cell r="B41">
            <v>91</v>
          </cell>
          <cell r="D41">
            <v>200</v>
          </cell>
          <cell r="F41">
            <v>118</v>
          </cell>
        </row>
        <row r="42">
          <cell r="B42">
            <v>35</v>
          </cell>
          <cell r="D42">
            <v>60</v>
          </cell>
          <cell r="F42">
            <v>24</v>
          </cell>
        </row>
        <row r="43">
          <cell r="B43">
            <v>109</v>
          </cell>
          <cell r="D43">
            <v>110</v>
          </cell>
          <cell r="F43">
            <v>49</v>
          </cell>
        </row>
        <row r="44">
          <cell r="B44">
            <v>62</v>
          </cell>
          <cell r="D44">
            <v>75</v>
          </cell>
          <cell r="F44">
            <v>26</v>
          </cell>
        </row>
        <row r="45">
          <cell r="B45">
            <v>39</v>
          </cell>
          <cell r="D45">
            <v>83</v>
          </cell>
          <cell r="F45">
            <v>22</v>
          </cell>
        </row>
        <row r="46">
          <cell r="B46">
            <v>82</v>
          </cell>
          <cell r="D46">
            <v>64</v>
          </cell>
          <cell r="F46">
            <v>51</v>
          </cell>
        </row>
        <row r="47">
          <cell r="B47">
            <v>47</v>
          </cell>
          <cell r="D47">
            <v>55</v>
          </cell>
          <cell r="F47">
            <v>16</v>
          </cell>
        </row>
        <row r="95">
          <cell r="B95" t="str">
            <v>Ávila</v>
          </cell>
          <cell r="C95" t="str">
            <v>Burgos</v>
          </cell>
          <cell r="D95" t="str">
            <v>León</v>
          </cell>
          <cell r="E95" t="str">
            <v>Palencia</v>
          </cell>
          <cell r="F95" t="str">
            <v>Salamanca</v>
          </cell>
          <cell r="G95" t="str">
            <v>Segovia</v>
          </cell>
          <cell r="H95" t="str">
            <v>Soria</v>
          </cell>
          <cell r="I95" t="str">
            <v>Valladolid</v>
          </cell>
          <cell r="J95" t="str">
            <v>Zamora</v>
          </cell>
        </row>
        <row r="96">
          <cell r="A96" t="str">
            <v>1ª Categoría</v>
          </cell>
          <cell r="B96">
            <v>528</v>
          </cell>
          <cell r="C96">
            <v>2769</v>
          </cell>
          <cell r="D96">
            <v>1135</v>
          </cell>
          <cell r="E96">
            <v>0</v>
          </cell>
          <cell r="F96">
            <v>894</v>
          </cell>
          <cell r="G96">
            <v>1687</v>
          </cell>
          <cell r="H96">
            <v>3912</v>
          </cell>
          <cell r="I96">
            <v>1248</v>
          </cell>
          <cell r="J96">
            <v>248</v>
          </cell>
        </row>
        <row r="97">
          <cell r="A97" t="str">
            <v>2ª Categoría</v>
          </cell>
          <cell r="B97">
            <v>6717</v>
          </cell>
          <cell r="C97">
            <v>4442</v>
          </cell>
          <cell r="D97">
            <v>7909</v>
          </cell>
          <cell r="E97">
            <v>1483</v>
          </cell>
          <cell r="F97">
            <v>4709</v>
          </cell>
          <cell r="G97">
            <v>649</v>
          </cell>
          <cell r="H97">
            <v>888</v>
          </cell>
          <cell r="I97">
            <v>38</v>
          </cell>
          <cell r="J97">
            <v>3356</v>
          </cell>
        </row>
        <row r="98">
          <cell r="A98" t="str">
            <v>Lujo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YO 2021"/>
      <sheetName val="Hoja1"/>
    </sheetNames>
    <sheetDataSet>
      <sheetData sheetId="0"/>
      <sheetData sheetId="1">
        <row r="3">
          <cell r="A3" t="str">
            <v>Melilla</v>
          </cell>
          <cell r="B3">
            <v>2.3700647745046E-4</v>
          </cell>
        </row>
        <row r="4">
          <cell r="A4" t="str">
            <v>Ceuta</v>
          </cell>
          <cell r="B4">
            <v>8.5922162945455995E-4</v>
          </cell>
        </row>
        <row r="5">
          <cell r="A5" t="str">
            <v>Baleares (Islas)</v>
          </cell>
          <cell r="B5">
            <v>4.8560652391051997E-3</v>
          </cell>
        </row>
        <row r="6">
          <cell r="A6" t="str">
            <v>Canarias</v>
          </cell>
          <cell r="B6">
            <v>8.7659341671342001E-3</v>
          </cell>
        </row>
        <row r="7">
          <cell r="A7" t="str">
            <v>Rioja (La)</v>
          </cell>
          <cell r="B7">
            <v>9.3269605812789994E-3</v>
          </cell>
        </row>
        <row r="8">
          <cell r="A8" t="str">
            <v>Murcia (Región de)</v>
          </cell>
          <cell r="B8">
            <v>1.2174207499999E-2</v>
          </cell>
        </row>
        <row r="9">
          <cell r="A9" t="str">
            <v>Navarra (Comunidad Foral de)</v>
          </cell>
          <cell r="B9">
            <v>1.2983415397298999E-2</v>
          </cell>
        </row>
        <row r="10">
          <cell r="A10" t="str">
            <v>Aragón</v>
          </cell>
          <cell r="B10">
            <v>1.7494259916017E-2</v>
          </cell>
        </row>
        <row r="11">
          <cell r="A11" t="str">
            <v>Extremadura</v>
          </cell>
          <cell r="B11">
            <v>1.9024129947751E-2</v>
          </cell>
        </row>
        <row r="12">
          <cell r="A12" t="str">
            <v>Cantabria</v>
          </cell>
          <cell r="B12">
            <v>2.9760843937934999E-2</v>
          </cell>
        </row>
        <row r="13">
          <cell r="A13" t="str">
            <v>Comunidad Valenciana</v>
          </cell>
          <cell r="B13">
            <v>3.7851956995612002E-2</v>
          </cell>
        </row>
        <row r="14">
          <cell r="A14" t="str">
            <v>Castilla - La Mancha</v>
          </cell>
          <cell r="B14">
            <v>5.0249112322351998E-2</v>
          </cell>
        </row>
        <row r="15">
          <cell r="A15" t="str">
            <v>País Vasco</v>
          </cell>
          <cell r="B15">
            <v>5.0708844536525001E-2</v>
          </cell>
        </row>
        <row r="16">
          <cell r="A16" t="str">
            <v>Cataluña</v>
          </cell>
          <cell r="B16">
            <v>5.1958044488078003E-2</v>
          </cell>
        </row>
        <row r="17">
          <cell r="A17" t="str">
            <v>Andalucía</v>
          </cell>
          <cell r="B17">
            <v>5.2106138577870997E-2</v>
          </cell>
        </row>
        <row r="18">
          <cell r="A18" t="str">
            <v>Asturias (Principado de)</v>
          </cell>
          <cell r="B18">
            <v>6.1247102881240002E-2</v>
          </cell>
        </row>
        <row r="19">
          <cell r="A19" t="str">
            <v>Galicia</v>
          </cell>
          <cell r="B19">
            <v>7.3284556983355995E-2</v>
          </cell>
        </row>
        <row r="20">
          <cell r="A20" t="str">
            <v>Castilla y León</v>
          </cell>
          <cell r="B20">
            <v>0.21993113453850999</v>
          </cell>
        </row>
        <row r="21">
          <cell r="A21" t="str">
            <v>Madrid (Comunidad de)</v>
          </cell>
          <cell r="B21">
            <v>0.28718106388303</v>
          </cell>
        </row>
        <row r="25">
          <cell r="A25" t="str">
            <v>Melilla</v>
          </cell>
          <cell r="B25">
            <v>3.5007061014511999E-4</v>
          </cell>
        </row>
        <row r="26">
          <cell r="A26" t="str">
            <v>Ceuta</v>
          </cell>
          <cell r="B26">
            <v>6.1637211055194999E-4</v>
          </cell>
        </row>
        <row r="27">
          <cell r="A27" t="str">
            <v>Baleares (Islas)</v>
          </cell>
          <cell r="B27">
            <v>4.0372349417246E-3</v>
          </cell>
        </row>
        <row r="28">
          <cell r="A28" t="str">
            <v>Canarias</v>
          </cell>
          <cell r="B28">
            <v>5.3194975780429003E-3</v>
          </cell>
        </row>
        <row r="29">
          <cell r="A29" t="str">
            <v>Rioja (La)</v>
          </cell>
          <cell r="B29">
            <v>8.4889816082811004E-3</v>
          </cell>
        </row>
        <row r="30">
          <cell r="A30" t="str">
            <v>Murcia (Región de)</v>
          </cell>
          <cell r="B30">
            <v>8.9876325642566993E-3</v>
          </cell>
        </row>
        <row r="31">
          <cell r="A31" t="str">
            <v>Navarra (Comunidad Foral de)</v>
          </cell>
          <cell r="B31">
            <v>1.3568587762620999E-2</v>
          </cell>
        </row>
        <row r="32">
          <cell r="A32" t="str">
            <v>Extremadura</v>
          </cell>
          <cell r="B32">
            <v>1.786929766841E-2</v>
          </cell>
        </row>
        <row r="33">
          <cell r="A33" t="str">
            <v>Aragón</v>
          </cell>
          <cell r="B33">
            <v>1.7902120630248E-2</v>
          </cell>
        </row>
        <row r="34">
          <cell r="A34" t="str">
            <v>Cantabria</v>
          </cell>
          <cell r="B34">
            <v>2.4876518650244001E-2</v>
          </cell>
        </row>
        <row r="35">
          <cell r="A35" t="str">
            <v>Castilla - La Mancha</v>
          </cell>
          <cell r="B35">
            <v>3.5863604054242E-2</v>
          </cell>
        </row>
        <row r="36">
          <cell r="A36" t="str">
            <v>Comunidad Valenciana</v>
          </cell>
          <cell r="B36">
            <v>3.6502668435794E-2</v>
          </cell>
        </row>
        <row r="37">
          <cell r="A37" t="str">
            <v>País Vasco</v>
          </cell>
          <cell r="B37">
            <v>3.9925380172286001E-2</v>
          </cell>
        </row>
        <row r="38">
          <cell r="A38" t="str">
            <v>Andalucía</v>
          </cell>
          <cell r="B38">
            <v>4.4211495808171998E-2</v>
          </cell>
        </row>
        <row r="39">
          <cell r="A39" t="str">
            <v>Asturias (Principado de)</v>
          </cell>
          <cell r="B39">
            <v>4.5306354064929999E-2</v>
          </cell>
        </row>
        <row r="40">
          <cell r="A40" t="str">
            <v>Cataluña</v>
          </cell>
          <cell r="B40">
            <v>4.8165409189260003E-2</v>
          </cell>
        </row>
        <row r="41">
          <cell r="A41" t="str">
            <v>Galicia</v>
          </cell>
          <cell r="B41">
            <v>7.1230035085568993E-2</v>
          </cell>
        </row>
        <row r="42">
          <cell r="A42" t="str">
            <v>Madrid (Comunidad de)</v>
          </cell>
          <cell r="B42">
            <v>0.20521342316562</v>
          </cell>
        </row>
        <row r="43">
          <cell r="A43" t="str">
            <v>Castilla y León</v>
          </cell>
          <cell r="B43">
            <v>0.37156531589961</v>
          </cell>
        </row>
        <row r="47">
          <cell r="A47" t="str">
            <v>Resto de América</v>
          </cell>
          <cell r="B47">
            <v>4.5530478257914002E-2</v>
          </cell>
        </row>
        <row r="48">
          <cell r="A48" t="str">
            <v>Resto del mundo</v>
          </cell>
          <cell r="B48">
            <v>4.2419815824981E-2</v>
          </cell>
        </row>
        <row r="49">
          <cell r="A49" t="str">
            <v>Resto de Europa</v>
          </cell>
          <cell r="B49">
            <v>0.13191193223848</v>
          </cell>
        </row>
        <row r="50">
          <cell r="A50" t="str">
            <v>Japón</v>
          </cell>
          <cell r="B50">
            <v>4.9044729035525002E-3</v>
          </cell>
        </row>
        <row r="51">
          <cell r="A51" t="str">
            <v>Canadá</v>
          </cell>
          <cell r="B51">
            <v>8.4339763539692993E-3</v>
          </cell>
        </row>
        <row r="52">
          <cell r="A52" t="str">
            <v>China</v>
          </cell>
          <cell r="B52">
            <v>9.2229459846128008E-3</v>
          </cell>
        </row>
        <row r="53">
          <cell r="A53" t="str">
            <v>Méjico</v>
          </cell>
          <cell r="B53">
            <v>1.3541121878925E-2</v>
          </cell>
        </row>
        <row r="54">
          <cell r="A54" t="str">
            <v>Brasil</v>
          </cell>
          <cell r="B54">
            <v>1.5516723231501999E-2</v>
          </cell>
        </row>
        <row r="55">
          <cell r="A55" t="str">
            <v>EEUU</v>
          </cell>
          <cell r="B55">
            <v>2.0885847615677001E-2</v>
          </cell>
        </row>
        <row r="56">
          <cell r="A56" t="str">
            <v>Italia</v>
          </cell>
          <cell r="B56">
            <v>5.771705790224E-2</v>
          </cell>
        </row>
        <row r="57">
          <cell r="A57" t="str">
            <v>Benelux (Bélgica, Holanda y Luxemburgo)</v>
          </cell>
          <cell r="B57">
            <v>7.4825723135336003E-2</v>
          </cell>
        </row>
        <row r="58">
          <cell r="A58" t="str">
            <v>Reino Unido</v>
          </cell>
          <cell r="B58">
            <v>7.4930935984943006E-2</v>
          </cell>
        </row>
        <row r="59">
          <cell r="A59" t="str">
            <v>Alemania</v>
          </cell>
          <cell r="B59">
            <v>8.5297788726060003E-2</v>
          </cell>
        </row>
        <row r="60">
          <cell r="A60" t="str">
            <v>Portugal</v>
          </cell>
          <cell r="B60">
            <v>0.17859722575470999</v>
          </cell>
        </row>
        <row r="61">
          <cell r="A61" t="str">
            <v>Francia</v>
          </cell>
          <cell r="B61">
            <v>0.23626395420709001</v>
          </cell>
        </row>
        <row r="65">
          <cell r="A65" t="str">
            <v>Resto de América</v>
          </cell>
          <cell r="B65">
            <v>5.8356054392788001E-2</v>
          </cell>
        </row>
        <row r="66">
          <cell r="A66" t="str">
            <v>Resto del mundo</v>
          </cell>
          <cell r="B66">
            <v>4.7597324703331001E-2</v>
          </cell>
        </row>
        <row r="67">
          <cell r="A67" t="str">
            <v>Resto de Europa</v>
          </cell>
          <cell r="B67">
            <v>0.12478760687317</v>
          </cell>
        </row>
        <row r="68">
          <cell r="A68" t="str">
            <v>Japón</v>
          </cell>
          <cell r="B68">
            <v>4.3592613299839999E-3</v>
          </cell>
        </row>
        <row r="69">
          <cell r="A69" t="str">
            <v>Canadá</v>
          </cell>
          <cell r="B69">
            <v>5.6807337571418998E-3</v>
          </cell>
        </row>
        <row r="70">
          <cell r="A70" t="str">
            <v>Méjico</v>
          </cell>
          <cell r="B70">
            <v>1.048539114999E-2</v>
          </cell>
        </row>
        <row r="71">
          <cell r="A71" t="str">
            <v>Brasil</v>
          </cell>
          <cell r="B71">
            <v>1.1211190497726E-2</v>
          </cell>
        </row>
        <row r="72">
          <cell r="A72" t="str">
            <v>China</v>
          </cell>
          <cell r="B72">
            <v>1.2558901300824E-2</v>
          </cell>
        </row>
        <row r="73">
          <cell r="A73" t="str">
            <v>EEUU</v>
          </cell>
          <cell r="B73">
            <v>1.7162884526699E-2</v>
          </cell>
        </row>
        <row r="74">
          <cell r="A74" t="str">
            <v>Italia</v>
          </cell>
          <cell r="B74">
            <v>5.7572501857537997E-2</v>
          </cell>
        </row>
        <row r="75">
          <cell r="A75" t="str">
            <v>Benelux (Bélgica, Holanda y Luxemburgo)</v>
          </cell>
          <cell r="B75">
            <v>7.3638805894313E-2</v>
          </cell>
        </row>
        <row r="76">
          <cell r="A76" t="str">
            <v>Alemania</v>
          </cell>
          <cell r="B76">
            <v>7.6440858696943004E-2</v>
          </cell>
        </row>
        <row r="77">
          <cell r="A77" t="str">
            <v>Reino Unido</v>
          </cell>
          <cell r="B77">
            <v>8.5112044612908999E-2</v>
          </cell>
        </row>
        <row r="78">
          <cell r="A78" t="str">
            <v>Portugal</v>
          </cell>
          <cell r="B78">
            <v>0.20158776097017</v>
          </cell>
        </row>
        <row r="79">
          <cell r="A79" t="str">
            <v>Francia</v>
          </cell>
          <cell r="B79">
            <v>0.21344867943647999</v>
          </cell>
        </row>
        <row r="82">
          <cell r="B82" t="str">
            <v>Enero</v>
          </cell>
          <cell r="C82" t="str">
            <v>Febrero</v>
          </cell>
          <cell r="D82" t="str">
            <v>Marzo</v>
          </cell>
          <cell r="E82" t="str">
            <v>Abril</v>
          </cell>
          <cell r="F82" t="str">
            <v>Mayo</v>
          </cell>
          <cell r="G82" t="str">
            <v>Junio</v>
          </cell>
          <cell r="H82" t="str">
            <v>Julio</v>
          </cell>
          <cell r="I82" t="str">
            <v>Agosto</v>
          </cell>
          <cell r="J82" t="str">
            <v>Septiembre</v>
          </cell>
          <cell r="K82" t="str">
            <v>Octubre</v>
          </cell>
          <cell r="L82" t="str">
            <v>Noviembre</v>
          </cell>
          <cell r="M82" t="str">
            <v>Diciembre</v>
          </cell>
        </row>
        <row r="83">
          <cell r="A83" t="str">
            <v>AÑO 2020</v>
          </cell>
          <cell r="B83">
            <v>440226</v>
          </cell>
          <cell r="C83">
            <v>530752</v>
          </cell>
          <cell r="D83">
            <v>223135</v>
          </cell>
          <cell r="E83">
            <v>0</v>
          </cell>
          <cell r="F83">
            <v>12656</v>
          </cell>
          <cell r="G83">
            <v>96672</v>
          </cell>
          <cell r="H83">
            <v>437556</v>
          </cell>
          <cell r="I83">
            <v>516707</v>
          </cell>
          <cell r="J83">
            <v>292947</v>
          </cell>
          <cell r="K83">
            <v>205905</v>
          </cell>
          <cell r="L83">
            <v>88453</v>
          </cell>
          <cell r="M83">
            <v>79551</v>
          </cell>
        </row>
        <row r="84">
          <cell r="A84" t="str">
            <v>AÑO 2021</v>
          </cell>
          <cell r="B84">
            <v>57114</v>
          </cell>
          <cell r="C84">
            <v>67786</v>
          </cell>
          <cell r="D84">
            <v>136280</v>
          </cell>
          <cell r="E84">
            <v>157426</v>
          </cell>
          <cell r="F84">
            <v>242658</v>
          </cell>
        </row>
        <row r="87">
          <cell r="B87" t="str">
            <v>Enero</v>
          </cell>
          <cell r="C87" t="str">
            <v>Febrero</v>
          </cell>
          <cell r="D87" t="str">
            <v>Marzo</v>
          </cell>
          <cell r="E87" t="str">
            <v>Abril</v>
          </cell>
          <cell r="F87" t="str">
            <v>Mayo</v>
          </cell>
          <cell r="G87" t="str">
            <v>Junio</v>
          </cell>
          <cell r="H87" t="str">
            <v>Julio</v>
          </cell>
          <cell r="I87" t="str">
            <v>Agosto</v>
          </cell>
          <cell r="J87" t="str">
            <v>Septiembre</v>
          </cell>
          <cell r="K87" t="str">
            <v>Octubre</v>
          </cell>
          <cell r="L87" t="str">
            <v>Noviembre</v>
          </cell>
          <cell r="M87" t="str">
            <v>Diciembre</v>
          </cell>
        </row>
        <row r="88">
          <cell r="A88" t="str">
            <v>AÑO 2020</v>
          </cell>
          <cell r="B88">
            <v>721404</v>
          </cell>
          <cell r="C88">
            <v>852942</v>
          </cell>
          <cell r="D88">
            <v>377922</v>
          </cell>
          <cell r="E88">
            <v>0</v>
          </cell>
          <cell r="F88">
            <v>40337</v>
          </cell>
          <cell r="G88">
            <v>185143</v>
          </cell>
          <cell r="H88">
            <v>870779</v>
          </cell>
          <cell r="I88">
            <v>1149010</v>
          </cell>
          <cell r="J88">
            <v>490417</v>
          </cell>
          <cell r="K88">
            <v>332813</v>
          </cell>
          <cell r="L88">
            <v>160643</v>
          </cell>
          <cell r="M88">
            <v>144045</v>
          </cell>
        </row>
        <row r="89">
          <cell r="A89" t="str">
            <v>AÑO 2021</v>
          </cell>
          <cell r="B89">
            <v>114795</v>
          </cell>
          <cell r="C89">
            <v>129060</v>
          </cell>
          <cell r="D89">
            <v>230578</v>
          </cell>
          <cell r="E89">
            <v>283640</v>
          </cell>
          <cell r="F89">
            <v>417470</v>
          </cell>
        </row>
        <row r="94">
          <cell r="B94" t="str">
            <v>Enero</v>
          </cell>
          <cell r="C94" t="str">
            <v>Febrero</v>
          </cell>
          <cell r="D94" t="str">
            <v>Marzo</v>
          </cell>
          <cell r="E94" t="str">
            <v>Abril</v>
          </cell>
          <cell r="F94" t="str">
            <v>Mayo</v>
          </cell>
          <cell r="G94" t="str">
            <v>Junio</v>
          </cell>
          <cell r="H94" t="str">
            <v>Julio</v>
          </cell>
          <cell r="I94" t="str">
            <v>Agosto</v>
          </cell>
          <cell r="J94" t="str">
            <v>Septiembre</v>
          </cell>
          <cell r="K94" t="str">
            <v>Octubre</v>
          </cell>
          <cell r="L94" t="str">
            <v>Noviembre</v>
          </cell>
          <cell r="M94" t="str">
            <v>Diciembre</v>
          </cell>
        </row>
        <row r="95">
          <cell r="A95" t="str">
            <v>AÑO 2020</v>
          </cell>
          <cell r="B95">
            <v>338158</v>
          </cell>
          <cell r="C95">
            <v>395133</v>
          </cell>
          <cell r="D95">
            <v>163990</v>
          </cell>
          <cell r="E95">
            <v>0</v>
          </cell>
          <cell r="F95">
            <v>10559</v>
          </cell>
          <cell r="G95">
            <v>65355</v>
          </cell>
          <cell r="H95">
            <v>273321</v>
          </cell>
          <cell r="I95">
            <v>333403</v>
          </cell>
          <cell r="J95">
            <v>209731</v>
          </cell>
          <cell r="K95">
            <v>164809</v>
          </cell>
          <cell r="L95">
            <v>73473</v>
          </cell>
          <cell r="M95">
            <v>64933</v>
          </cell>
        </row>
        <row r="96">
          <cell r="A96" t="str">
            <v>AÑO 2021</v>
          </cell>
          <cell r="B96">
            <v>45926</v>
          </cell>
          <cell r="C96">
            <v>58712</v>
          </cell>
          <cell r="D96">
            <v>112028</v>
          </cell>
          <cell r="E96">
            <v>123418</v>
          </cell>
          <cell r="F96">
            <v>188872</v>
          </cell>
        </row>
        <row r="99">
          <cell r="B99" t="str">
            <v>Enero</v>
          </cell>
          <cell r="C99" t="str">
            <v>Febrero</v>
          </cell>
          <cell r="D99" t="str">
            <v>Marzo</v>
          </cell>
          <cell r="E99" t="str">
            <v>Abril</v>
          </cell>
          <cell r="F99" t="str">
            <v>Mayo</v>
          </cell>
          <cell r="G99" t="str">
            <v>Junio</v>
          </cell>
          <cell r="H99" t="str">
            <v>Julio</v>
          </cell>
          <cell r="I99" t="str">
            <v>Agosto</v>
          </cell>
          <cell r="J99" t="str">
            <v>Septiembre</v>
          </cell>
          <cell r="K99" t="str">
            <v>Octubre</v>
          </cell>
          <cell r="L99" t="str">
            <v>Noviembre</v>
          </cell>
          <cell r="M99" t="str">
            <v>Diciembre</v>
          </cell>
        </row>
        <row r="100">
          <cell r="A100" t="str">
            <v>AÑO 2020</v>
          </cell>
          <cell r="B100">
            <v>535902</v>
          </cell>
          <cell r="C100">
            <v>607166</v>
          </cell>
          <cell r="D100">
            <v>268143</v>
          </cell>
          <cell r="E100">
            <v>0</v>
          </cell>
          <cell r="F100">
            <v>30083</v>
          </cell>
          <cell r="G100">
            <v>115777</v>
          </cell>
          <cell r="H100">
            <v>435343</v>
          </cell>
          <cell r="I100">
            <v>563996</v>
          </cell>
          <cell r="J100">
            <v>321495</v>
          </cell>
          <cell r="K100">
            <v>254237</v>
          </cell>
          <cell r="L100">
            <v>128476</v>
          </cell>
          <cell r="M100">
            <v>107560</v>
          </cell>
        </row>
        <row r="101">
          <cell r="A101" t="str">
            <v>AÑO 2021</v>
          </cell>
          <cell r="B101">
            <v>86247</v>
          </cell>
          <cell r="C101">
            <v>103742</v>
          </cell>
          <cell r="D101">
            <v>174988</v>
          </cell>
          <cell r="E101">
            <v>201934</v>
          </cell>
          <cell r="F101">
            <v>295180</v>
          </cell>
        </row>
        <row r="106">
          <cell r="B106" t="str">
            <v>Enero</v>
          </cell>
          <cell r="C106" t="str">
            <v>Febrero</v>
          </cell>
          <cell r="D106" t="str">
            <v>Marzo</v>
          </cell>
          <cell r="E106" t="str">
            <v>Abril</v>
          </cell>
          <cell r="F106" t="str">
            <v>Mayo</v>
          </cell>
          <cell r="G106" t="str">
            <v>Junio</v>
          </cell>
          <cell r="H106" t="str">
            <v>Julio</v>
          </cell>
          <cell r="I106" t="str">
            <v>Agosto</v>
          </cell>
          <cell r="J106" t="str">
            <v>Septiembre</v>
          </cell>
          <cell r="K106" t="str">
            <v>Octubre</v>
          </cell>
          <cell r="L106" t="str">
            <v>Noviembre</v>
          </cell>
          <cell r="M106" t="str">
            <v>Diciembre</v>
          </cell>
        </row>
        <row r="107">
          <cell r="A107" t="str">
            <v>AÑO 2020</v>
          </cell>
          <cell r="B107">
            <v>8437</v>
          </cell>
          <cell r="C107">
            <v>9817</v>
          </cell>
          <cell r="D107">
            <v>7419</v>
          </cell>
          <cell r="E107">
            <v>0</v>
          </cell>
          <cell r="F107">
            <v>293</v>
          </cell>
          <cell r="G107">
            <v>1778</v>
          </cell>
          <cell r="H107">
            <v>7603</v>
          </cell>
          <cell r="I107">
            <v>8963</v>
          </cell>
          <cell r="J107">
            <v>7161</v>
          </cell>
          <cell r="K107">
            <v>3788</v>
          </cell>
          <cell r="L107">
            <v>1526</v>
          </cell>
          <cell r="M107">
            <v>1238</v>
          </cell>
        </row>
        <row r="108">
          <cell r="A108" t="str">
            <v>AÑO 2021</v>
          </cell>
          <cell r="B108">
            <v>1269</v>
          </cell>
          <cell r="C108">
            <v>1156</v>
          </cell>
          <cell r="D108">
            <v>1818</v>
          </cell>
          <cell r="E108">
            <v>2455</v>
          </cell>
          <cell r="F108">
            <v>3553</v>
          </cell>
        </row>
        <row r="111">
          <cell r="B111" t="str">
            <v>Enero</v>
          </cell>
          <cell r="C111" t="str">
            <v>Febrero</v>
          </cell>
          <cell r="D111" t="str">
            <v>Marzo</v>
          </cell>
          <cell r="E111" t="str">
            <v>Abril</v>
          </cell>
          <cell r="F111" t="str">
            <v>Mayo</v>
          </cell>
          <cell r="G111" t="str">
            <v>Junio</v>
          </cell>
          <cell r="H111" t="str">
            <v>Julio</v>
          </cell>
          <cell r="I111" t="str">
            <v>Agosto</v>
          </cell>
          <cell r="J111" t="str">
            <v>Septiembre</v>
          </cell>
          <cell r="K111" t="str">
            <v>Octubre</v>
          </cell>
          <cell r="L111" t="str">
            <v>Noviembre</v>
          </cell>
          <cell r="M111" t="str">
            <v>Diciembre</v>
          </cell>
        </row>
        <row r="112">
          <cell r="A112" t="str">
            <v>AÑO 2020</v>
          </cell>
          <cell r="B112">
            <v>24298</v>
          </cell>
          <cell r="C112">
            <v>22084</v>
          </cell>
          <cell r="D112">
            <v>14336</v>
          </cell>
          <cell r="E112">
            <v>0</v>
          </cell>
          <cell r="F112">
            <v>3069</v>
          </cell>
          <cell r="G112">
            <v>5579</v>
          </cell>
          <cell r="H112">
            <v>14008</v>
          </cell>
          <cell r="I112">
            <v>16246</v>
          </cell>
          <cell r="J112">
            <v>13676</v>
          </cell>
          <cell r="K112">
            <v>7648</v>
          </cell>
          <cell r="L112">
            <v>4331</v>
          </cell>
          <cell r="M112">
            <v>3669</v>
          </cell>
        </row>
        <row r="113">
          <cell r="A113" t="str">
            <v>AÑO 2021</v>
          </cell>
          <cell r="B113">
            <v>3268</v>
          </cell>
          <cell r="C113">
            <v>3345</v>
          </cell>
          <cell r="D113">
            <v>6429</v>
          </cell>
          <cell r="E113">
            <v>6123</v>
          </cell>
          <cell r="F113">
            <v>9655</v>
          </cell>
        </row>
        <row r="119">
          <cell r="B119" t="str">
            <v>Enero</v>
          </cell>
          <cell r="C119" t="str">
            <v>Febrero</v>
          </cell>
          <cell r="D119" t="str">
            <v>Marzo</v>
          </cell>
          <cell r="E119" t="str">
            <v>Abril</v>
          </cell>
          <cell r="F119" t="str">
            <v>Mayo</v>
          </cell>
          <cell r="G119" t="str">
            <v>Junio</v>
          </cell>
          <cell r="H119" t="str">
            <v>Julio</v>
          </cell>
          <cell r="I119" t="str">
            <v>Agosto</v>
          </cell>
          <cell r="J119" t="str">
            <v>Septiembre</v>
          </cell>
          <cell r="K119" t="str">
            <v>Octubre</v>
          </cell>
          <cell r="L119" t="str">
            <v>Noviembre</v>
          </cell>
          <cell r="M119" t="str">
            <v>Diciembre</v>
          </cell>
        </row>
        <row r="120">
          <cell r="A120" t="str">
            <v>AÑO 2020</v>
          </cell>
          <cell r="B120">
            <v>49718</v>
          </cell>
          <cell r="C120">
            <v>66943</v>
          </cell>
          <cell r="D120">
            <v>23099</v>
          </cell>
          <cell r="E120">
            <v>0</v>
          </cell>
          <cell r="F120">
            <v>648</v>
          </cell>
          <cell r="G120">
            <v>11081</v>
          </cell>
          <cell r="H120">
            <v>73573</v>
          </cell>
          <cell r="I120">
            <v>81225</v>
          </cell>
          <cell r="J120">
            <v>39769</v>
          </cell>
          <cell r="K120">
            <v>21047</v>
          </cell>
          <cell r="L120">
            <v>5014</v>
          </cell>
          <cell r="M120">
            <v>7312</v>
          </cell>
        </row>
        <row r="121">
          <cell r="A121" t="str">
            <v>AÑO 2021</v>
          </cell>
          <cell r="B121">
            <v>3374</v>
          </cell>
          <cell r="C121">
            <v>3513</v>
          </cell>
          <cell r="D121">
            <v>11511</v>
          </cell>
          <cell r="E121">
            <v>15359</v>
          </cell>
          <cell r="F121">
            <v>25587</v>
          </cell>
        </row>
        <row r="124">
          <cell r="B124" t="str">
            <v>Enero</v>
          </cell>
          <cell r="C124" t="str">
            <v>Febrero</v>
          </cell>
          <cell r="D124" t="str">
            <v>Marzo</v>
          </cell>
          <cell r="E124" t="str">
            <v>Abril</v>
          </cell>
          <cell r="F124" t="str">
            <v>Mayo</v>
          </cell>
          <cell r="G124" t="str">
            <v>Junio</v>
          </cell>
          <cell r="H124" t="str">
            <v>Julio</v>
          </cell>
          <cell r="I124" t="str">
            <v>Agosto</v>
          </cell>
          <cell r="J124" t="str">
            <v>Septiembre</v>
          </cell>
          <cell r="K124" t="str">
            <v>Octubre</v>
          </cell>
          <cell r="L124" t="str">
            <v>Noviembre</v>
          </cell>
          <cell r="M124" t="str">
            <v>Diciembre</v>
          </cell>
        </row>
        <row r="125">
          <cell r="A125" t="str">
            <v>AÑO 2020</v>
          </cell>
          <cell r="B125">
            <v>82408</v>
          </cell>
          <cell r="C125">
            <v>115350</v>
          </cell>
          <cell r="D125">
            <v>37658</v>
          </cell>
          <cell r="E125">
            <v>0</v>
          </cell>
          <cell r="F125">
            <v>1812</v>
          </cell>
          <cell r="G125">
            <v>23157</v>
          </cell>
          <cell r="H125">
            <v>199755</v>
          </cell>
          <cell r="I125">
            <v>283744</v>
          </cell>
          <cell r="J125">
            <v>78812</v>
          </cell>
          <cell r="K125">
            <v>39101</v>
          </cell>
          <cell r="L125">
            <v>8388</v>
          </cell>
          <cell r="M125">
            <v>14158</v>
          </cell>
        </row>
        <row r="126">
          <cell r="A126" t="str">
            <v>AÑO 2021</v>
          </cell>
          <cell r="B126">
            <v>7649</v>
          </cell>
          <cell r="C126">
            <v>8259</v>
          </cell>
          <cell r="D126">
            <v>23235</v>
          </cell>
          <cell r="E126">
            <v>30482</v>
          </cell>
          <cell r="F126">
            <v>46524</v>
          </cell>
        </row>
        <row r="131">
          <cell r="B131" t="str">
            <v>Enero</v>
          </cell>
          <cell r="C131" t="str">
            <v>Febrero</v>
          </cell>
          <cell r="D131" t="str">
            <v>Marzo</v>
          </cell>
          <cell r="E131" t="str">
            <v>Abril</v>
          </cell>
          <cell r="F131" t="str">
            <v>Mayo</v>
          </cell>
          <cell r="G131" t="str">
            <v>Junio</v>
          </cell>
          <cell r="H131" t="str">
            <v>Julio</v>
          </cell>
          <cell r="I131" t="str">
            <v>Agosto</v>
          </cell>
          <cell r="J131" t="str">
            <v>Septiembre</v>
          </cell>
          <cell r="K131" t="str">
            <v>Octubre</v>
          </cell>
          <cell r="L131" t="str">
            <v>Noviembre</v>
          </cell>
          <cell r="M131" t="str">
            <v>Diciembre</v>
          </cell>
        </row>
        <row r="132">
          <cell r="A132" t="str">
            <v>AÑO 2020</v>
          </cell>
          <cell r="B132">
            <v>5028</v>
          </cell>
          <cell r="C132">
            <v>5147</v>
          </cell>
          <cell r="D132">
            <v>3707</v>
          </cell>
          <cell r="E132">
            <v>0</v>
          </cell>
          <cell r="F132">
            <v>124</v>
          </cell>
          <cell r="G132">
            <v>6699</v>
          </cell>
          <cell r="H132">
            <v>37894</v>
          </cell>
          <cell r="I132">
            <v>44784</v>
          </cell>
          <cell r="J132">
            <v>12040</v>
          </cell>
          <cell r="K132">
            <v>2719</v>
          </cell>
          <cell r="L132">
            <v>513</v>
          </cell>
          <cell r="M132">
            <v>124</v>
          </cell>
        </row>
        <row r="133">
          <cell r="A133" t="str">
            <v>AÑO 2021</v>
          </cell>
          <cell r="B133">
            <v>42</v>
          </cell>
          <cell r="C133">
            <v>127</v>
          </cell>
          <cell r="D133">
            <v>2213</v>
          </cell>
          <cell r="E133">
            <v>2549</v>
          </cell>
          <cell r="F133">
            <v>6340</v>
          </cell>
        </row>
        <row r="136">
          <cell r="B136" t="str">
            <v>Enero</v>
          </cell>
          <cell r="C136" t="str">
            <v>Febrero</v>
          </cell>
          <cell r="D136" t="str">
            <v>Marzo</v>
          </cell>
          <cell r="E136" t="str">
            <v>Abril</v>
          </cell>
          <cell r="F136" t="str">
            <v>Mayo</v>
          </cell>
          <cell r="G136" t="str">
            <v>Junio</v>
          </cell>
          <cell r="H136" t="str">
            <v>Julio</v>
          </cell>
          <cell r="I136" t="str">
            <v>Agosto</v>
          </cell>
          <cell r="J136" t="str">
            <v>Septiembre</v>
          </cell>
          <cell r="K136" t="str">
            <v>Octubre</v>
          </cell>
          <cell r="L136" t="str">
            <v>Noviembre</v>
          </cell>
          <cell r="M136" t="str">
            <v>Diciembre</v>
          </cell>
        </row>
        <row r="137">
          <cell r="A137" t="str">
            <v>AÑO 2020</v>
          </cell>
          <cell r="B137">
            <v>6116</v>
          </cell>
          <cell r="C137">
            <v>8733</v>
          </cell>
          <cell r="D137">
            <v>5803</v>
          </cell>
          <cell r="E137">
            <v>0</v>
          </cell>
          <cell r="F137">
            <v>238</v>
          </cell>
          <cell r="G137">
            <v>14218</v>
          </cell>
          <cell r="H137">
            <v>107218</v>
          </cell>
          <cell r="I137">
            <v>150261</v>
          </cell>
          <cell r="J137">
            <v>23411</v>
          </cell>
          <cell r="K137">
            <v>4891</v>
          </cell>
          <cell r="L137">
            <v>915</v>
          </cell>
          <cell r="M137">
            <v>195</v>
          </cell>
        </row>
        <row r="138">
          <cell r="A138" t="str">
            <v>AÑO 2021</v>
          </cell>
          <cell r="B138">
            <v>70</v>
          </cell>
          <cell r="C138">
            <v>210</v>
          </cell>
          <cell r="D138">
            <v>3837</v>
          </cell>
          <cell r="E138">
            <v>6500</v>
          </cell>
          <cell r="F138">
            <v>18608</v>
          </cell>
        </row>
        <row r="143">
          <cell r="B143" t="str">
            <v>Enero</v>
          </cell>
          <cell r="C143" t="str">
            <v>Febrero</v>
          </cell>
          <cell r="D143" t="str">
            <v>Marzo</v>
          </cell>
          <cell r="E143" t="str">
            <v>Abril</v>
          </cell>
          <cell r="F143" t="str">
            <v>Mayo</v>
          </cell>
          <cell r="G143" t="str">
            <v>Junio</v>
          </cell>
          <cell r="H143" t="str">
            <v>Julio</v>
          </cell>
          <cell r="I143" t="str">
            <v>Agosto</v>
          </cell>
          <cell r="J143" t="str">
            <v>Septiembre</v>
          </cell>
          <cell r="K143" t="str">
            <v>Octubre</v>
          </cell>
          <cell r="L143" t="str">
            <v>Noviembre</v>
          </cell>
          <cell r="M143" t="str">
            <v>Diciembre</v>
          </cell>
        </row>
        <row r="144">
          <cell r="A144" t="str">
            <v>AÑO 2020</v>
          </cell>
          <cell r="B144">
            <v>4663</v>
          </cell>
          <cell r="C144">
            <v>5508</v>
          </cell>
          <cell r="D144">
            <v>2957</v>
          </cell>
          <cell r="E144">
            <v>0</v>
          </cell>
          <cell r="F144">
            <v>0</v>
          </cell>
          <cell r="G144">
            <v>281</v>
          </cell>
          <cell r="H144">
            <v>9577</v>
          </cell>
          <cell r="I144">
            <v>7719</v>
          </cell>
          <cell r="J144">
            <v>5033</v>
          </cell>
          <cell r="K144">
            <v>2605</v>
          </cell>
          <cell r="L144">
            <v>530</v>
          </cell>
          <cell r="M144">
            <v>146</v>
          </cell>
        </row>
        <row r="145">
          <cell r="A145" t="str">
            <v>AÑO 2021</v>
          </cell>
          <cell r="B145">
            <v>55</v>
          </cell>
          <cell r="C145">
            <v>54</v>
          </cell>
          <cell r="D145">
            <v>273</v>
          </cell>
          <cell r="E145">
            <v>707</v>
          </cell>
          <cell r="F145">
            <v>2129</v>
          </cell>
        </row>
        <row r="148">
          <cell r="B148" t="str">
            <v>Enero</v>
          </cell>
          <cell r="C148" t="str">
            <v>Febrero</v>
          </cell>
          <cell r="D148" t="str">
            <v>Marzo</v>
          </cell>
          <cell r="E148" t="str">
            <v>Abril</v>
          </cell>
          <cell r="F148" t="str">
            <v>Mayo</v>
          </cell>
          <cell r="G148" t="str">
            <v>Junio</v>
          </cell>
          <cell r="H148" t="str">
            <v>Julio</v>
          </cell>
          <cell r="I148" t="str">
            <v>Agosto</v>
          </cell>
          <cell r="J148" t="str">
            <v>Septiembre</v>
          </cell>
          <cell r="K148" t="str">
            <v>Octubre</v>
          </cell>
          <cell r="L148" t="str">
            <v>Noviembre</v>
          </cell>
          <cell r="M148" t="str">
            <v>Diciembre</v>
          </cell>
        </row>
        <row r="149">
          <cell r="A149" t="str">
            <v>AÑO 2020</v>
          </cell>
          <cell r="B149">
            <v>8108</v>
          </cell>
          <cell r="C149">
            <v>10625</v>
          </cell>
          <cell r="D149">
            <v>4036</v>
          </cell>
          <cell r="E149">
            <v>0</v>
          </cell>
          <cell r="F149">
            <v>0</v>
          </cell>
          <cell r="G149">
            <v>1008</v>
          </cell>
          <cell r="H149">
            <v>15201</v>
          </cell>
          <cell r="I149">
            <v>10398</v>
          </cell>
          <cell r="J149">
            <v>7198</v>
          </cell>
          <cell r="K149">
            <v>3494</v>
          </cell>
          <cell r="L149">
            <v>806</v>
          </cell>
          <cell r="M149">
            <v>468</v>
          </cell>
        </row>
        <row r="150">
          <cell r="A150" t="str">
            <v>AÑO 2021</v>
          </cell>
          <cell r="B150">
            <v>207</v>
          </cell>
          <cell r="C150">
            <v>227</v>
          </cell>
          <cell r="D150">
            <v>534</v>
          </cell>
          <cell r="E150">
            <v>1562</v>
          </cell>
          <cell r="F150">
            <v>3172</v>
          </cell>
        </row>
        <row r="156">
          <cell r="B156" t="str">
            <v>Enero</v>
          </cell>
          <cell r="C156" t="str">
            <v>Febrero</v>
          </cell>
          <cell r="D156" t="str">
            <v>Marzo</v>
          </cell>
          <cell r="E156" t="str">
            <v>Abril</v>
          </cell>
          <cell r="F156" t="str">
            <v>Mayo</v>
          </cell>
          <cell r="G156" t="str">
            <v>Junio</v>
          </cell>
          <cell r="H156" t="str">
            <v>Julio</v>
          </cell>
          <cell r="I156" t="str">
            <v>Agosto</v>
          </cell>
          <cell r="J156" t="str">
            <v>Septiembre</v>
          </cell>
          <cell r="K156" t="str">
            <v>Octubre</v>
          </cell>
          <cell r="L156" t="str">
            <v>Noviembre</v>
          </cell>
          <cell r="M156" t="str">
            <v>Diciembre</v>
          </cell>
        </row>
        <row r="157">
          <cell r="A157" t="str">
            <v>AÑO 2020</v>
          </cell>
          <cell r="B157">
            <v>22801</v>
          </cell>
          <cell r="C157">
            <v>31044</v>
          </cell>
          <cell r="D157">
            <v>11837</v>
          </cell>
          <cell r="E157">
            <v>0</v>
          </cell>
          <cell r="F157">
            <v>659</v>
          </cell>
          <cell r="G157">
            <v>8557</v>
          </cell>
          <cell r="H157">
            <v>22301</v>
          </cell>
          <cell r="I157">
            <v>24477</v>
          </cell>
          <cell r="J157">
            <v>9427</v>
          </cell>
          <cell r="K157">
            <v>5097</v>
          </cell>
          <cell r="L157">
            <v>2763</v>
          </cell>
          <cell r="M157">
            <v>3013</v>
          </cell>
        </row>
        <row r="158">
          <cell r="A158" t="str">
            <v>AÑO 2021</v>
          </cell>
          <cell r="B158">
            <v>2517</v>
          </cell>
          <cell r="C158">
            <v>1512</v>
          </cell>
          <cell r="D158">
            <v>2778</v>
          </cell>
          <cell r="E158">
            <v>5510</v>
          </cell>
          <cell r="F158">
            <v>8449</v>
          </cell>
        </row>
        <row r="161">
          <cell r="B161" t="str">
            <v>Enero</v>
          </cell>
          <cell r="C161" t="str">
            <v>Febrero</v>
          </cell>
          <cell r="D161" t="str">
            <v>Marzo</v>
          </cell>
          <cell r="E161" t="str">
            <v>Abril</v>
          </cell>
          <cell r="F161" t="str">
            <v>Mayo</v>
          </cell>
          <cell r="G161" t="str">
            <v>Junio</v>
          </cell>
          <cell r="H161" t="str">
            <v>Julio</v>
          </cell>
          <cell r="I161" t="str">
            <v>Agosto</v>
          </cell>
          <cell r="J161" t="str">
            <v>Septiembre</v>
          </cell>
          <cell r="K161" t="str">
            <v>Octubre</v>
          </cell>
          <cell r="L161" t="str">
            <v>Noviembre</v>
          </cell>
          <cell r="M161" t="str">
            <v>Diciembre</v>
          </cell>
        </row>
        <row r="162">
          <cell r="A162" t="str">
            <v>AÑO 2020</v>
          </cell>
          <cell r="B162">
            <v>40173</v>
          </cell>
          <cell r="C162">
            <v>55206</v>
          </cell>
          <cell r="D162">
            <v>24151</v>
          </cell>
          <cell r="E162">
            <v>0</v>
          </cell>
          <cell r="F162">
            <v>3546</v>
          </cell>
          <cell r="G162">
            <v>18482</v>
          </cell>
          <cell r="H162">
            <v>59901</v>
          </cell>
          <cell r="I162">
            <v>74375</v>
          </cell>
          <cell r="J162">
            <v>24213</v>
          </cell>
          <cell r="K162">
            <v>10631</v>
          </cell>
          <cell r="L162">
            <v>7539</v>
          </cell>
          <cell r="M162">
            <v>10879</v>
          </cell>
        </row>
        <row r="163">
          <cell r="A163" t="str">
            <v>AÑO 2021</v>
          </cell>
          <cell r="B163">
            <v>8204</v>
          </cell>
          <cell r="C163">
            <v>6874</v>
          </cell>
          <cell r="D163">
            <v>8246</v>
          </cell>
          <cell r="E163">
            <v>16970</v>
          </cell>
          <cell r="F163">
            <v>24741</v>
          </cell>
        </row>
        <row r="168">
          <cell r="B168" t="str">
            <v>Enero</v>
          </cell>
          <cell r="C168" t="str">
            <v>Febrero</v>
          </cell>
          <cell r="D168" t="str">
            <v>Marzo</v>
          </cell>
          <cell r="E168" t="str">
            <v>Abril</v>
          </cell>
          <cell r="F168" t="str">
            <v>Mayo</v>
          </cell>
          <cell r="G168" t="str">
            <v>Junio</v>
          </cell>
          <cell r="H168" t="str">
            <v>Julio</v>
          </cell>
          <cell r="I168" t="str">
            <v>Agosto</v>
          </cell>
          <cell r="J168" t="str">
            <v>Septiembre</v>
          </cell>
          <cell r="K168" t="str">
            <v>Octubre</v>
          </cell>
          <cell r="L168" t="str">
            <v>Noviembre</v>
          </cell>
          <cell r="M168" t="str">
            <v>Diciembre</v>
          </cell>
        </row>
        <row r="169">
          <cell r="A169" t="str">
            <v>AÑO 2020</v>
          </cell>
          <cell r="B169">
            <v>11421</v>
          </cell>
          <cell r="C169">
            <v>17160</v>
          </cell>
          <cell r="D169">
            <v>10126</v>
          </cell>
          <cell r="E169">
            <v>0</v>
          </cell>
          <cell r="F169">
            <v>373</v>
          </cell>
          <cell r="G169">
            <v>2921</v>
          </cell>
          <cell r="H169">
            <v>13287</v>
          </cell>
          <cell r="I169">
            <v>16136</v>
          </cell>
          <cell r="J169">
            <v>9786</v>
          </cell>
          <cell r="K169">
            <v>5840</v>
          </cell>
          <cell r="L169">
            <v>4634</v>
          </cell>
          <cell r="M169">
            <v>2785</v>
          </cell>
        </row>
        <row r="170">
          <cell r="A170" t="str">
            <v>AÑO 2021</v>
          </cell>
          <cell r="B170">
            <v>3931</v>
          </cell>
          <cell r="C170">
            <v>2712</v>
          </cell>
          <cell r="D170">
            <v>5659</v>
          </cell>
          <cell r="E170">
            <v>7428</v>
          </cell>
          <cell r="F170">
            <v>7728</v>
          </cell>
        </row>
        <row r="173">
          <cell r="B173" t="str">
            <v>Enero</v>
          </cell>
          <cell r="C173" t="str">
            <v>Febrero</v>
          </cell>
          <cell r="D173" t="str">
            <v>Marzo</v>
          </cell>
          <cell r="E173" t="str">
            <v>Abril</v>
          </cell>
          <cell r="F173" t="str">
            <v>Mayo</v>
          </cell>
          <cell r="G173" t="str">
            <v>Junio</v>
          </cell>
          <cell r="H173" t="str">
            <v>Julio</v>
          </cell>
          <cell r="I173" t="str">
            <v>Agosto</v>
          </cell>
          <cell r="J173" t="str">
            <v>Septiembre</v>
          </cell>
          <cell r="K173" t="str">
            <v>Octubre</v>
          </cell>
          <cell r="L173" t="str">
            <v>Noviembre</v>
          </cell>
          <cell r="M173" t="str">
            <v>Diciembre</v>
          </cell>
        </row>
        <row r="174">
          <cell r="A174" t="str">
            <v>AÑO 2020</v>
          </cell>
          <cell r="B174">
            <v>24399</v>
          </cell>
          <cell r="C174">
            <v>33778</v>
          </cell>
          <cell r="D174">
            <v>23795</v>
          </cell>
          <cell r="E174">
            <v>0</v>
          </cell>
          <cell r="F174">
            <v>1589</v>
          </cell>
          <cell r="G174">
            <v>6922</v>
          </cell>
          <cell r="H174">
            <v>39353</v>
          </cell>
          <cell r="I174">
            <v>49990</v>
          </cell>
          <cell r="J174">
            <v>21612</v>
          </cell>
          <cell r="K174">
            <v>12811</v>
          </cell>
          <cell r="L174">
            <v>10188</v>
          </cell>
          <cell r="M174">
            <v>7116</v>
          </cell>
        </row>
        <row r="175">
          <cell r="A175" t="str">
            <v>AÑO 2021</v>
          </cell>
          <cell r="B175">
            <v>9150</v>
          </cell>
          <cell r="C175">
            <v>6403</v>
          </cell>
          <cell r="D175">
            <v>13309</v>
          </cell>
          <cell r="E175">
            <v>20069</v>
          </cell>
          <cell r="F175">
            <v>19590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11"/>
  <sheetViews>
    <sheetView tabSelected="1" view="pageBreakPreview" topLeftCell="A1820" zoomScaleNormal="60" zoomScaleSheetLayoutView="100" workbookViewId="0">
      <selection activeCell="A1629" sqref="A1629:XFD1629"/>
    </sheetView>
  </sheetViews>
  <sheetFormatPr baseColWidth="10" defaultRowHeight="12.75" x14ac:dyDescent="0.2"/>
  <cols>
    <col min="1" max="1" width="1.85546875" style="10" customWidth="1"/>
    <col min="2" max="2" width="25.140625" style="10" customWidth="1"/>
    <col min="3" max="12" width="14.7109375" style="10" customWidth="1"/>
    <col min="13" max="13" width="13" style="10" customWidth="1"/>
    <col min="14" max="14" width="11.28515625" style="10" customWidth="1"/>
    <col min="15" max="16384" width="11.42578125" style="10"/>
  </cols>
  <sheetData>
    <row r="1" spans="1:13" x14ac:dyDescent="0.2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3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3" x14ac:dyDescent="0.2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3" x14ac:dyDescent="0.2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</row>
    <row r="5" spans="1:13" x14ac:dyDescent="0.2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</row>
    <row r="6" spans="1:13" x14ac:dyDescent="0.2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</row>
    <row r="7" spans="1:13" x14ac:dyDescent="0.2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</row>
    <row r="8" spans="1:13" x14ac:dyDescent="0.2">
      <c r="A8" s="98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</row>
    <row r="9" spans="1:13" x14ac:dyDescent="0.2">
      <c r="A9" s="98"/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</row>
    <row r="10" spans="1:13" x14ac:dyDescent="0.2">
      <c r="A10" s="98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</row>
    <row r="11" spans="1:13" x14ac:dyDescent="0.2">
      <c r="A11" s="98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</row>
    <row r="12" spans="1:13" x14ac:dyDescent="0.2">
      <c r="A12" s="98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</row>
    <row r="13" spans="1:13" ht="70.5" x14ac:dyDescent="0.2">
      <c r="A13" s="98"/>
      <c r="B13" s="273" t="s">
        <v>31</v>
      </c>
      <c r="C13" s="273"/>
      <c r="D13" s="273"/>
      <c r="E13" s="273"/>
      <c r="F13" s="273"/>
      <c r="G13" s="273"/>
      <c r="H13" s="273"/>
      <c r="I13" s="273"/>
      <c r="J13" s="273"/>
      <c r="K13" s="273"/>
      <c r="L13" s="127"/>
      <c r="M13" s="127"/>
    </row>
    <row r="14" spans="1:13" ht="70.5" x14ac:dyDescent="0.2">
      <c r="A14" s="98"/>
      <c r="B14" s="273" t="s">
        <v>32</v>
      </c>
      <c r="C14" s="273"/>
      <c r="D14" s="273"/>
      <c r="E14" s="273"/>
      <c r="F14" s="273"/>
      <c r="G14" s="273"/>
      <c r="H14" s="273"/>
      <c r="I14" s="273"/>
      <c r="J14" s="273"/>
      <c r="K14" s="273"/>
      <c r="L14" s="127"/>
      <c r="M14" s="127"/>
    </row>
    <row r="15" spans="1:13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</row>
    <row r="16" spans="1:13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7" spans="1:13" x14ac:dyDescent="0.2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</row>
    <row r="18" spans="1:13" x14ac:dyDescent="0.2">
      <c r="A18" s="98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</row>
    <row r="19" spans="1:13" x14ac:dyDescent="0.2">
      <c r="A19" s="98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</row>
    <row r="20" spans="1:13" x14ac:dyDescent="0.2">
      <c r="A20" s="98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</row>
    <row r="21" spans="1:13" x14ac:dyDescent="0.2">
      <c r="A21" s="98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</row>
    <row r="22" spans="1:13" x14ac:dyDescent="0.2">
      <c r="A22" s="98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</row>
    <row r="23" spans="1:13" x14ac:dyDescent="0.2">
      <c r="A23" s="98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</row>
    <row r="24" spans="1:13" x14ac:dyDescent="0.2">
      <c r="A24" s="98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</row>
    <row r="25" spans="1:13" x14ac:dyDescent="0.2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</row>
    <row r="26" spans="1:13" x14ac:dyDescent="0.2">
      <c r="A26" s="98"/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</row>
    <row r="27" spans="1:13" x14ac:dyDescent="0.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</row>
    <row r="28" spans="1:13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</row>
    <row r="29" spans="1:13" x14ac:dyDescent="0.2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</row>
    <row r="30" spans="1:13" ht="12.75" customHeight="1" x14ac:dyDescent="0.2">
      <c r="A30" s="98"/>
      <c r="B30" s="98"/>
      <c r="C30" s="98"/>
      <c r="D30" s="98"/>
      <c r="E30" s="98"/>
      <c r="F30" s="271" t="s">
        <v>156</v>
      </c>
      <c r="G30" s="272"/>
      <c r="H30" s="272"/>
      <c r="I30" s="272"/>
      <c r="J30" s="272"/>
      <c r="K30" s="272"/>
      <c r="L30" s="128"/>
      <c r="M30" s="128"/>
    </row>
    <row r="31" spans="1:13" ht="12.75" customHeight="1" x14ac:dyDescent="0.2">
      <c r="A31" s="98"/>
      <c r="B31" s="98"/>
      <c r="C31" s="98"/>
      <c r="D31" s="98"/>
      <c r="E31" s="98"/>
      <c r="F31" s="272"/>
      <c r="G31" s="272"/>
      <c r="H31" s="272"/>
      <c r="I31" s="272"/>
      <c r="J31" s="272"/>
      <c r="K31" s="272"/>
      <c r="L31" s="128"/>
      <c r="M31" s="128"/>
    </row>
    <row r="32" spans="1:13" ht="12.75" customHeight="1" x14ac:dyDescent="0.2">
      <c r="A32" s="98"/>
      <c r="B32" s="98"/>
      <c r="C32" s="98"/>
      <c r="D32" s="98"/>
      <c r="E32" s="98"/>
      <c r="F32" s="272"/>
      <c r="G32" s="272"/>
      <c r="H32" s="272"/>
      <c r="I32" s="272"/>
      <c r="J32" s="272"/>
      <c r="K32" s="272"/>
      <c r="L32" s="128"/>
      <c r="M32" s="128"/>
    </row>
    <row r="33" spans="1:13" x14ac:dyDescent="0.2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1:13" x14ac:dyDescent="0.2">
      <c r="A34" s="98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</row>
    <row r="35" spans="1:13" x14ac:dyDescent="0.2">
      <c r="A35" s="98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</row>
    <row r="36" spans="1:13" x14ac:dyDescent="0.2">
      <c r="A36" s="98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</row>
    <row r="37" spans="1:13" x14ac:dyDescent="0.2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</row>
    <row r="38" spans="1:13" x14ac:dyDescent="0.2">
      <c r="A38" s="98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</row>
    <row r="39" spans="1:13" x14ac:dyDescent="0.2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</row>
    <row r="40" spans="1:13" x14ac:dyDescent="0.2">
      <c r="A40" s="98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</row>
    <row r="41" spans="1:13" x14ac:dyDescent="0.2">
      <c r="A41" s="98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</row>
    <row r="42" spans="1:13" x14ac:dyDescent="0.2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</row>
    <row r="43" spans="1:13" x14ac:dyDescent="0.2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</row>
    <row r="44" spans="1:13" x14ac:dyDescent="0.2">
      <c r="A44" s="84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</row>
    <row r="45" spans="1:13" x14ac:dyDescent="0.2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</row>
    <row r="46" spans="1:13" x14ac:dyDescent="0.2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</row>
    <row r="47" spans="1:13" x14ac:dyDescent="0.2">
      <c r="A47" s="84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</row>
    <row r="48" spans="1:13" x14ac:dyDescent="0.2">
      <c r="A48" s="84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</row>
    <row r="49" spans="1:13" x14ac:dyDescent="0.2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</row>
    <row r="50" spans="1:13" x14ac:dyDescent="0.2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</row>
    <row r="51" spans="1:13" x14ac:dyDescent="0.2">
      <c r="A51" s="84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</row>
    <row r="52" spans="1:13" x14ac:dyDescent="0.2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</row>
    <row r="53" spans="1:13" x14ac:dyDescent="0.2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</row>
    <row r="54" spans="1:13" x14ac:dyDescent="0.2">
      <c r="A54" s="84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</row>
    <row r="55" spans="1:13" x14ac:dyDescent="0.2">
      <c r="A55" s="84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</row>
    <row r="56" spans="1:13" x14ac:dyDescent="0.2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</row>
    <row r="57" spans="1:13" x14ac:dyDescent="0.2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</row>
    <row r="58" spans="1:13" x14ac:dyDescent="0.2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</row>
    <row r="59" spans="1:13" x14ac:dyDescent="0.2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</row>
    <row r="60" spans="1:13" x14ac:dyDescent="0.2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</row>
    <row r="61" spans="1:13" x14ac:dyDescent="0.2">
      <c r="A61" s="84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</row>
    <row r="62" spans="1:13" x14ac:dyDescent="0.2">
      <c r="A62" s="84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</row>
    <row r="63" spans="1:13" x14ac:dyDescent="0.2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</row>
    <row r="64" spans="1:13" x14ac:dyDescent="0.2">
      <c r="A64" s="84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</row>
    <row r="65" spans="1:13" x14ac:dyDescent="0.2">
      <c r="A65" s="84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</row>
    <row r="66" spans="1:13" x14ac:dyDescent="0.2">
      <c r="A66" s="84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</row>
    <row r="67" spans="1:13" x14ac:dyDescent="0.2">
      <c r="A67" s="84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</row>
    <row r="68" spans="1:13" x14ac:dyDescent="0.2">
      <c r="A68" s="84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</row>
    <row r="69" spans="1:13" x14ac:dyDescent="0.2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</row>
    <row r="70" spans="1:13" x14ac:dyDescent="0.2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</row>
    <row r="71" spans="1:13" x14ac:dyDescent="0.2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</row>
    <row r="72" spans="1:13" ht="12.75" customHeight="1" x14ac:dyDescent="0.2">
      <c r="A72" s="84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</row>
    <row r="73" spans="1:13" ht="12.75" customHeight="1" x14ac:dyDescent="0.2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</row>
    <row r="74" spans="1:13" ht="12.75" customHeight="1" x14ac:dyDescent="0.2">
      <c r="A74" s="84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</row>
    <row r="75" spans="1:13" ht="12.75" customHeight="1" x14ac:dyDescent="0.2">
      <c r="A75" s="84"/>
      <c r="B75" s="84"/>
      <c r="C75" s="84"/>
      <c r="D75" s="84"/>
      <c r="E75" s="84"/>
      <c r="F75" s="125"/>
      <c r="G75" s="125"/>
      <c r="H75" s="125"/>
      <c r="I75" s="125"/>
      <c r="J75" s="125"/>
      <c r="K75" s="125"/>
      <c r="L75" s="125"/>
      <c r="M75" s="125"/>
    </row>
    <row r="76" spans="1:13" x14ac:dyDescent="0.2">
      <c r="A76" s="84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</row>
    <row r="77" spans="1:13" x14ac:dyDescent="0.2">
      <c r="A77" s="84"/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</row>
    <row r="78" spans="1:13" x14ac:dyDescent="0.2">
      <c r="A78" s="84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</row>
    <row r="79" spans="1:13" x14ac:dyDescent="0.2">
      <c r="A79" s="84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</row>
    <row r="80" spans="1:13" x14ac:dyDescent="0.2">
      <c r="A80" s="84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</row>
    <row r="81" spans="1:15" x14ac:dyDescent="0.2">
      <c r="A81" s="84"/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</row>
    <row r="82" spans="1:15" x14ac:dyDescent="0.2">
      <c r="A82" s="84"/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</row>
    <row r="83" spans="1:15" x14ac:dyDescent="0.2">
      <c r="A83" s="84"/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</row>
    <row r="84" spans="1:15" x14ac:dyDescent="0.2">
      <c r="A84" s="84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</row>
    <row r="85" spans="1:15" x14ac:dyDescent="0.2">
      <c r="A85" s="84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</row>
    <row r="86" spans="1:15" x14ac:dyDescent="0.2">
      <c r="A86" s="84"/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</row>
    <row r="87" spans="1:15" x14ac:dyDescent="0.2">
      <c r="A87" s="84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</row>
    <row r="88" spans="1:15" x14ac:dyDescent="0.2">
      <c r="A88" s="84"/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</row>
    <row r="89" spans="1:15" s="11" customFormat="1" x14ac:dyDescent="0.2">
      <c r="A89" s="126"/>
      <c r="B89" s="126"/>
      <c r="C89" s="126"/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0"/>
      <c r="O89" s="10"/>
    </row>
    <row r="90" spans="1:15" s="11" customFormat="1" x14ac:dyDescent="0.2">
      <c r="A90" s="126"/>
      <c r="B90" s="126"/>
      <c r="C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0"/>
      <c r="O90" s="10"/>
    </row>
    <row r="91" spans="1:15" s="11" customFormat="1" x14ac:dyDescent="0.2">
      <c r="A91" s="126"/>
      <c r="B91" s="126"/>
      <c r="C91" s="126"/>
      <c r="D91" s="126"/>
      <c r="E91" s="126"/>
      <c r="F91" s="126"/>
      <c r="G91" s="126"/>
      <c r="H91" s="126"/>
      <c r="I91" s="126"/>
      <c r="J91" s="126"/>
      <c r="K91" s="126"/>
      <c r="L91" s="126"/>
      <c r="M91" s="126"/>
      <c r="N91" s="10"/>
      <c r="O91" s="10"/>
    </row>
    <row r="92" spans="1:15" s="11" customFormat="1" x14ac:dyDescent="0.2">
      <c r="A92" s="126"/>
      <c r="B92" s="126"/>
      <c r="C92" s="126"/>
      <c r="D92" s="126"/>
      <c r="E92" s="126"/>
      <c r="F92" s="126"/>
      <c r="G92" s="126"/>
      <c r="H92" s="126"/>
      <c r="I92" s="126"/>
      <c r="J92" s="126"/>
      <c r="K92" s="126"/>
      <c r="L92" s="126"/>
      <c r="M92" s="126"/>
      <c r="N92" s="10"/>
      <c r="O92" s="10"/>
    </row>
    <row r="93" spans="1:15" s="11" customFormat="1" x14ac:dyDescent="0.2">
      <c r="A93" s="126"/>
      <c r="B93" s="126"/>
      <c r="C93" s="126"/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0"/>
      <c r="O93" s="10"/>
    </row>
    <row r="94" spans="1:15" s="11" customFormat="1" x14ac:dyDescent="0.2">
      <c r="A94" s="126"/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0"/>
      <c r="O94" s="10"/>
    </row>
    <row r="95" spans="1:15" s="11" customFormat="1" x14ac:dyDescent="0.2">
      <c r="A95" s="126"/>
      <c r="B95" s="126"/>
      <c r="C95" s="126"/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0"/>
      <c r="O95" s="10"/>
    </row>
    <row r="96" spans="1:15" s="11" customFormat="1" x14ac:dyDescent="0.2">
      <c r="A96" s="126"/>
      <c r="B96" s="126"/>
      <c r="C96" s="126"/>
      <c r="D96" s="126"/>
      <c r="E96" s="126"/>
      <c r="F96" s="126"/>
      <c r="G96" s="126"/>
      <c r="H96" s="126"/>
      <c r="I96" s="126"/>
      <c r="J96" s="126"/>
      <c r="K96" s="126"/>
      <c r="L96" s="126"/>
      <c r="M96" s="126"/>
      <c r="N96" s="10"/>
      <c r="O96" s="10"/>
    </row>
    <row r="97" spans="1:15" s="11" customFormat="1" x14ac:dyDescent="0.2">
      <c r="A97" s="126"/>
      <c r="B97" s="126"/>
      <c r="C97" s="126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0"/>
      <c r="O97" s="10"/>
    </row>
    <row r="98" spans="1:15" s="11" customFormat="1" x14ac:dyDescent="0.2">
      <c r="A98" s="126"/>
      <c r="B98" s="126"/>
      <c r="C98" s="126"/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0"/>
      <c r="O98" s="10"/>
    </row>
    <row r="99" spans="1:15" s="11" customFormat="1" x14ac:dyDescent="0.2">
      <c r="A99" s="126"/>
      <c r="B99" s="126"/>
      <c r="C99" s="126"/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0"/>
      <c r="O99" s="10"/>
    </row>
    <row r="100" spans="1:15" s="11" customFormat="1" x14ac:dyDescent="0.2">
      <c r="A100" s="126"/>
      <c r="B100" s="126"/>
      <c r="C100" s="126"/>
      <c r="D100" s="126"/>
      <c r="E100" s="126"/>
      <c r="F100" s="126"/>
      <c r="G100" s="126"/>
      <c r="H100" s="126"/>
      <c r="I100" s="126"/>
      <c r="J100" s="126"/>
      <c r="K100" s="126"/>
      <c r="L100" s="126"/>
      <c r="M100" s="126"/>
      <c r="N100" s="10"/>
      <c r="O100" s="10"/>
    </row>
    <row r="101" spans="1:15" s="11" customFormat="1" x14ac:dyDescent="0.2">
      <c r="A101" s="126"/>
      <c r="B101" s="126"/>
      <c r="C101" s="126"/>
      <c r="D101" s="126"/>
      <c r="E101" s="126"/>
      <c r="F101" s="126"/>
      <c r="G101" s="126"/>
      <c r="H101" s="126"/>
      <c r="I101" s="126"/>
      <c r="J101" s="126"/>
      <c r="K101" s="126"/>
      <c r="L101" s="126"/>
      <c r="M101" s="126"/>
      <c r="N101" s="10"/>
      <c r="O101" s="10"/>
    </row>
    <row r="102" spans="1:15" s="11" customFormat="1" x14ac:dyDescent="0.2">
      <c r="A102" s="126"/>
      <c r="B102" s="126"/>
      <c r="C102" s="126"/>
      <c r="D102" s="126"/>
      <c r="E102" s="126"/>
      <c r="F102" s="126"/>
      <c r="G102" s="126"/>
      <c r="H102" s="126"/>
      <c r="I102" s="126"/>
      <c r="J102" s="126"/>
      <c r="K102" s="126"/>
      <c r="L102" s="126"/>
      <c r="M102" s="126"/>
      <c r="N102" s="10"/>
      <c r="O102" s="10"/>
    </row>
    <row r="103" spans="1:15" s="11" customFormat="1" x14ac:dyDescent="0.2">
      <c r="A103" s="126"/>
      <c r="B103" s="126"/>
      <c r="C103" s="126"/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0"/>
      <c r="O103" s="10"/>
    </row>
    <row r="104" spans="1:15" s="11" customFormat="1" x14ac:dyDescent="0.2">
      <c r="A104" s="126"/>
      <c r="B104" s="126"/>
      <c r="C104" s="126"/>
      <c r="D104" s="126"/>
      <c r="E104" s="126"/>
      <c r="F104" s="126"/>
      <c r="G104" s="126"/>
      <c r="H104" s="126"/>
      <c r="I104" s="126"/>
      <c r="J104" s="126"/>
      <c r="K104" s="126"/>
      <c r="L104" s="126"/>
      <c r="M104" s="126"/>
      <c r="N104" s="10"/>
      <c r="O104" s="10"/>
    </row>
    <row r="105" spans="1:15" s="11" customFormat="1" x14ac:dyDescent="0.2">
      <c r="A105" s="126"/>
      <c r="B105" s="126"/>
      <c r="C105" s="126"/>
      <c r="D105" s="126"/>
      <c r="E105" s="126"/>
      <c r="F105" s="126"/>
      <c r="G105" s="126"/>
      <c r="H105" s="126"/>
      <c r="I105" s="126"/>
      <c r="J105" s="126"/>
      <c r="K105" s="126"/>
      <c r="L105" s="126"/>
      <c r="M105" s="126"/>
      <c r="N105" s="10"/>
      <c r="O105" s="10"/>
    </row>
    <row r="106" spans="1:15" s="11" customFormat="1" x14ac:dyDescent="0.2">
      <c r="A106" s="126"/>
      <c r="B106" s="126"/>
      <c r="C106" s="126"/>
      <c r="D106" s="126"/>
      <c r="E106" s="126"/>
      <c r="F106" s="126"/>
      <c r="G106" s="126"/>
      <c r="H106" s="126"/>
      <c r="I106" s="126"/>
      <c r="J106" s="126"/>
      <c r="K106" s="126"/>
      <c r="L106" s="126"/>
      <c r="M106" s="126"/>
      <c r="N106" s="10"/>
      <c r="O106" s="10"/>
    </row>
    <row r="107" spans="1:15" s="11" customFormat="1" x14ac:dyDescent="0.2">
      <c r="A107" s="126"/>
      <c r="B107" s="126"/>
      <c r="C107" s="126"/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0"/>
      <c r="O107" s="10"/>
    </row>
    <row r="108" spans="1:15" s="11" customFormat="1" x14ac:dyDescent="0.2">
      <c r="A108" s="126"/>
      <c r="B108" s="126"/>
      <c r="C108" s="126"/>
      <c r="D108" s="126"/>
      <c r="E108" s="126"/>
      <c r="F108" s="126"/>
      <c r="G108" s="126"/>
      <c r="H108" s="126"/>
      <c r="I108" s="126"/>
      <c r="J108" s="126"/>
      <c r="K108" s="126"/>
      <c r="L108" s="126"/>
      <c r="M108" s="126"/>
      <c r="N108" s="10"/>
      <c r="O108" s="10"/>
    </row>
    <row r="109" spans="1:15" s="11" customFormat="1" x14ac:dyDescent="0.2">
      <c r="A109" s="126"/>
      <c r="B109" s="126"/>
      <c r="C109" s="126"/>
      <c r="D109" s="126"/>
      <c r="E109" s="126"/>
      <c r="F109" s="126"/>
      <c r="G109" s="126"/>
      <c r="H109" s="126"/>
      <c r="I109" s="126"/>
      <c r="J109" s="126"/>
      <c r="K109" s="126"/>
      <c r="L109" s="126"/>
      <c r="M109" s="126"/>
      <c r="N109" s="10"/>
      <c r="O109" s="10"/>
    </row>
    <row r="110" spans="1:15" s="11" customFormat="1" x14ac:dyDescent="0.2">
      <c r="A110" s="126"/>
      <c r="B110" s="126"/>
      <c r="C110" s="126"/>
      <c r="D110" s="126"/>
      <c r="E110" s="126"/>
      <c r="F110" s="126"/>
      <c r="G110" s="126"/>
      <c r="H110" s="126"/>
      <c r="I110" s="126"/>
      <c r="J110" s="126"/>
      <c r="K110" s="126"/>
      <c r="L110" s="126"/>
      <c r="M110" s="126"/>
      <c r="N110" s="10"/>
      <c r="O110" s="10"/>
    </row>
    <row r="111" spans="1:15" s="11" customFormat="1" x14ac:dyDescent="0.2">
      <c r="A111" s="126"/>
      <c r="B111" s="126"/>
      <c r="C111" s="126"/>
      <c r="D111" s="126"/>
      <c r="E111" s="126"/>
      <c r="F111" s="126"/>
      <c r="G111" s="126"/>
      <c r="H111" s="126"/>
      <c r="I111" s="126"/>
      <c r="J111" s="126"/>
      <c r="K111" s="126"/>
      <c r="L111" s="126"/>
      <c r="M111" s="126"/>
      <c r="N111" s="10"/>
      <c r="O111" s="10"/>
    </row>
    <row r="112" spans="1:15" s="11" customFormat="1" x14ac:dyDescent="0.2">
      <c r="A112" s="126"/>
      <c r="B112" s="126"/>
      <c r="C112" s="126"/>
      <c r="D112" s="126"/>
      <c r="E112" s="126"/>
      <c r="F112" s="126"/>
      <c r="G112" s="126"/>
      <c r="H112" s="126"/>
      <c r="I112" s="126"/>
      <c r="J112" s="126"/>
      <c r="K112" s="126"/>
      <c r="L112" s="126"/>
      <c r="M112" s="126"/>
      <c r="N112" s="10"/>
      <c r="O112" s="10"/>
    </row>
    <row r="113" spans="1:15" s="11" customFormat="1" x14ac:dyDescent="0.2">
      <c r="A113" s="126"/>
      <c r="B113" s="126"/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0"/>
      <c r="O113" s="10"/>
    </row>
    <row r="114" spans="1:15" s="11" customFormat="1" x14ac:dyDescent="0.2">
      <c r="A114" s="126"/>
      <c r="B114" s="126"/>
      <c r="C114" s="126"/>
      <c r="D114" s="126"/>
      <c r="E114" s="126"/>
      <c r="F114" s="126"/>
      <c r="G114" s="126"/>
      <c r="H114" s="126"/>
      <c r="I114" s="126"/>
      <c r="J114" s="126"/>
      <c r="K114" s="126"/>
      <c r="L114" s="126"/>
      <c r="M114" s="126"/>
      <c r="N114" s="10"/>
      <c r="O114" s="10"/>
    </row>
    <row r="115" spans="1:15" s="11" customFormat="1" x14ac:dyDescent="0.2">
      <c r="A115" s="126"/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0"/>
      <c r="O115" s="10"/>
    </row>
    <row r="116" spans="1:15" s="11" customFormat="1" x14ac:dyDescent="0.2">
      <c r="A116" s="126"/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0"/>
      <c r="O116" s="10"/>
    </row>
    <row r="117" spans="1:15" s="11" customFormat="1" x14ac:dyDescent="0.2">
      <c r="A117" s="126"/>
      <c r="B117" s="126"/>
      <c r="C117" s="126"/>
      <c r="D117" s="126"/>
      <c r="E117" s="126"/>
      <c r="F117" s="126"/>
      <c r="G117" s="126"/>
      <c r="H117" s="126"/>
      <c r="I117" s="126"/>
      <c r="J117" s="126"/>
      <c r="K117" s="126"/>
      <c r="L117" s="126"/>
      <c r="M117" s="126"/>
      <c r="N117" s="10"/>
      <c r="O117" s="10"/>
    </row>
    <row r="118" spans="1:15" s="11" customFormat="1" x14ac:dyDescent="0.2">
      <c r="A118" s="126"/>
      <c r="B118" s="126"/>
      <c r="C118" s="126"/>
      <c r="D118" s="126"/>
      <c r="E118" s="126"/>
      <c r="F118" s="126"/>
      <c r="G118" s="126"/>
      <c r="H118" s="126"/>
      <c r="I118" s="126"/>
      <c r="J118" s="126"/>
      <c r="K118" s="126"/>
      <c r="L118" s="126"/>
      <c r="M118" s="126"/>
      <c r="N118" s="10"/>
      <c r="O118" s="10"/>
    </row>
    <row r="119" spans="1:15" s="11" customFormat="1" x14ac:dyDescent="0.2">
      <c r="A119" s="126"/>
      <c r="B119" s="126"/>
      <c r="C119" s="126"/>
      <c r="D119" s="126"/>
      <c r="E119" s="126"/>
      <c r="F119" s="126"/>
      <c r="G119" s="126"/>
      <c r="H119" s="126"/>
      <c r="I119" s="126"/>
      <c r="J119" s="126"/>
      <c r="K119" s="126"/>
      <c r="L119" s="126"/>
      <c r="M119" s="126"/>
      <c r="N119" s="10"/>
      <c r="O119" s="10"/>
    </row>
    <row r="120" spans="1:15" s="12" customFormat="1" x14ac:dyDescent="0.2">
      <c r="A120" s="126"/>
      <c r="B120" s="126"/>
      <c r="C120" s="126"/>
      <c r="D120" s="126"/>
      <c r="E120" s="126"/>
      <c r="F120" s="126"/>
      <c r="G120" s="126"/>
      <c r="H120" s="126"/>
      <c r="I120" s="126"/>
      <c r="J120" s="126"/>
      <c r="K120" s="126"/>
      <c r="L120" s="126"/>
      <c r="M120" s="126"/>
    </row>
    <row r="121" spans="1:15" s="12" customFormat="1" x14ac:dyDescent="0.2">
      <c r="A121" s="126"/>
      <c r="B121" s="126"/>
      <c r="C121" s="126"/>
      <c r="D121" s="126"/>
      <c r="E121" s="126"/>
      <c r="F121" s="126"/>
      <c r="G121" s="126"/>
      <c r="H121" s="126"/>
      <c r="I121" s="126"/>
      <c r="J121" s="126"/>
      <c r="K121" s="126"/>
      <c r="L121" s="126"/>
      <c r="M121" s="126"/>
    </row>
    <row r="122" spans="1:15" x14ac:dyDescent="0.2">
      <c r="A122" s="84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13"/>
    </row>
    <row r="123" spans="1:15" x14ac:dyDescent="0.2">
      <c r="A123" s="84"/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13"/>
    </row>
    <row r="124" spans="1:15" x14ac:dyDescent="0.2">
      <c r="A124" s="84"/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13"/>
    </row>
    <row r="125" spans="1:15" x14ac:dyDescent="0.2">
      <c r="A125" s="84"/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13"/>
    </row>
    <row r="126" spans="1:15" x14ac:dyDescent="0.2">
      <c r="A126" s="84"/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13"/>
    </row>
    <row r="127" spans="1:15" x14ac:dyDescent="0.2">
      <c r="A127" s="84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13"/>
    </row>
    <row r="128" spans="1:15" x14ac:dyDescent="0.2">
      <c r="A128" s="84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13"/>
    </row>
    <row r="129" spans="1:14" s="13" customFormat="1" x14ac:dyDescent="0.2">
      <c r="A129" s="84"/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</row>
    <row r="130" spans="1:14" s="13" customFormat="1" x14ac:dyDescent="0.2">
      <c r="A130" s="84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</row>
    <row r="131" spans="1:14" s="13" customFormat="1" x14ac:dyDescent="0.2">
      <c r="A131" s="84"/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</row>
    <row r="132" spans="1:14" x14ac:dyDescent="0.2">
      <c r="A132" s="84"/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13"/>
    </row>
    <row r="133" spans="1:14" x14ac:dyDescent="0.2">
      <c r="A133" s="84"/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13"/>
    </row>
    <row r="134" spans="1:14" x14ac:dyDescent="0.2">
      <c r="A134" s="84"/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13"/>
    </row>
    <row r="135" spans="1:14" x14ac:dyDescent="0.2">
      <c r="A135" s="84"/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13"/>
    </row>
    <row r="136" spans="1:14" s="13" customFormat="1" x14ac:dyDescent="0.2">
      <c r="A136" s="84"/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</row>
    <row r="137" spans="1:14" x14ac:dyDescent="0.2">
      <c r="A137" s="84"/>
      <c r="B137" s="84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13"/>
    </row>
    <row r="138" spans="1:14" x14ac:dyDescent="0.2">
      <c r="A138" s="84"/>
      <c r="B138" s="84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13"/>
    </row>
    <row r="139" spans="1:14" x14ac:dyDescent="0.2">
      <c r="A139" s="84"/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13"/>
    </row>
    <row r="140" spans="1:14" x14ac:dyDescent="0.2">
      <c r="A140" s="84"/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13"/>
    </row>
    <row r="141" spans="1:14" x14ac:dyDescent="0.2">
      <c r="A141" s="84"/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13"/>
    </row>
    <row r="142" spans="1:14" x14ac:dyDescent="0.2">
      <c r="A142" s="84"/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13"/>
    </row>
    <row r="143" spans="1:14" x14ac:dyDescent="0.2">
      <c r="A143" s="84"/>
      <c r="B143" s="84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13"/>
    </row>
    <row r="144" spans="1:14" x14ac:dyDescent="0.2">
      <c r="A144" s="84"/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13"/>
    </row>
    <row r="145" spans="1:14" x14ac:dyDescent="0.2">
      <c r="A145" s="84"/>
      <c r="B145" s="84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13"/>
    </row>
    <row r="146" spans="1:14" x14ac:dyDescent="0.2">
      <c r="A146" s="84"/>
      <c r="B146" s="84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13"/>
    </row>
    <row r="147" spans="1:14" x14ac:dyDescent="0.2">
      <c r="A147" s="84"/>
      <c r="B147" s="84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13"/>
    </row>
    <row r="148" spans="1:14" x14ac:dyDescent="0.2">
      <c r="A148" s="84"/>
      <c r="B148" s="84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4"/>
      <c r="N148" s="13"/>
    </row>
    <row r="149" spans="1:14" x14ac:dyDescent="0.2">
      <c r="A149" s="84"/>
      <c r="B149" s="84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13"/>
    </row>
    <row r="150" spans="1:14" x14ac:dyDescent="0.2">
      <c r="A150" s="84"/>
      <c r="B150" s="84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  <c r="N150" s="13"/>
    </row>
    <row r="151" spans="1:14" x14ac:dyDescent="0.2">
      <c r="A151" s="84"/>
      <c r="B151" s="84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13"/>
    </row>
    <row r="152" spans="1:14" x14ac:dyDescent="0.2">
      <c r="A152" s="84"/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13"/>
    </row>
    <row r="153" spans="1:14" x14ac:dyDescent="0.2">
      <c r="A153" s="84"/>
      <c r="B153" s="84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13"/>
    </row>
    <row r="154" spans="1:14" x14ac:dyDescent="0.2">
      <c r="A154" s="84"/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13"/>
    </row>
    <row r="155" spans="1:14" x14ac:dyDescent="0.2">
      <c r="A155" s="84"/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13"/>
    </row>
    <row r="156" spans="1:14" x14ac:dyDescent="0.2">
      <c r="A156" s="84"/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13"/>
    </row>
    <row r="157" spans="1:14" x14ac:dyDescent="0.2">
      <c r="A157" s="84"/>
      <c r="B157" s="84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13"/>
    </row>
    <row r="158" spans="1:14" x14ac:dyDescent="0.2">
      <c r="A158" s="84"/>
      <c r="B158" s="84"/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13"/>
    </row>
    <row r="159" spans="1:14" x14ac:dyDescent="0.2">
      <c r="A159" s="84"/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13"/>
    </row>
    <row r="160" spans="1:14" x14ac:dyDescent="0.2">
      <c r="A160" s="84"/>
      <c r="B160" s="84"/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13"/>
    </row>
    <row r="161" spans="1:14" x14ac:dyDescent="0.2">
      <c r="A161" s="84"/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13"/>
    </row>
    <row r="162" spans="1:14" x14ac:dyDescent="0.2">
      <c r="A162" s="84"/>
      <c r="B162" s="84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  <c r="N162" s="13"/>
    </row>
    <row r="163" spans="1:14" x14ac:dyDescent="0.2">
      <c r="A163" s="84"/>
      <c r="B163" s="84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13"/>
    </row>
    <row r="164" spans="1:14" x14ac:dyDescent="0.2">
      <c r="A164" s="84"/>
      <c r="B164" s="84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13"/>
    </row>
    <row r="165" spans="1:14" x14ac:dyDescent="0.2">
      <c r="A165" s="84"/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13"/>
    </row>
    <row r="166" spans="1:14" x14ac:dyDescent="0.2">
      <c r="A166" s="84"/>
      <c r="B166" s="84"/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84"/>
      <c r="N166" s="13"/>
    </row>
    <row r="167" spans="1:14" x14ac:dyDescent="0.2">
      <c r="A167" s="84"/>
      <c r="B167" s="84"/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13"/>
    </row>
    <row r="168" spans="1:14" x14ac:dyDescent="0.2">
      <c r="A168" s="84"/>
      <c r="B168" s="84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13"/>
    </row>
    <row r="169" spans="1:14" x14ac:dyDescent="0.2">
      <c r="A169" s="84"/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13"/>
    </row>
    <row r="170" spans="1:14" x14ac:dyDescent="0.2">
      <c r="A170" s="84"/>
      <c r="B170" s="84"/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4"/>
      <c r="N170" s="13"/>
    </row>
    <row r="171" spans="1:14" x14ac:dyDescent="0.2">
      <c r="A171" s="84"/>
      <c r="B171" s="84"/>
      <c r="C171" s="84"/>
      <c r="D171" s="84"/>
      <c r="E171" s="84"/>
      <c r="F171" s="84"/>
      <c r="G171" s="84"/>
      <c r="H171" s="84"/>
      <c r="I171" s="84"/>
      <c r="J171" s="84"/>
      <c r="K171" s="84"/>
      <c r="L171" s="84"/>
      <c r="M171" s="84"/>
      <c r="N171" s="13"/>
    </row>
    <row r="172" spans="1:14" x14ac:dyDescent="0.2">
      <c r="A172" s="84"/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13"/>
    </row>
    <row r="173" spans="1:14" x14ac:dyDescent="0.2">
      <c r="A173" s="84"/>
      <c r="B173" s="84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4"/>
      <c r="N173" s="13"/>
    </row>
    <row r="174" spans="1:14" x14ac:dyDescent="0.2">
      <c r="A174" s="84"/>
      <c r="B174" s="84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4"/>
      <c r="N174" s="13"/>
    </row>
    <row r="175" spans="1:14" x14ac:dyDescent="0.2">
      <c r="A175" s="84"/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13"/>
    </row>
    <row r="176" spans="1:14" x14ac:dyDescent="0.2">
      <c r="A176" s="84"/>
      <c r="B176" s="84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13"/>
    </row>
    <row r="177" spans="1:14" x14ac:dyDescent="0.2">
      <c r="A177" s="84"/>
      <c r="B177" s="84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13"/>
    </row>
    <row r="178" spans="1:14" x14ac:dyDescent="0.2">
      <c r="A178" s="84"/>
      <c r="B178" s="84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13"/>
    </row>
    <row r="179" spans="1:14" x14ac:dyDescent="0.2">
      <c r="A179" s="84"/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13"/>
    </row>
    <row r="180" spans="1:14" x14ac:dyDescent="0.2">
      <c r="A180" s="84"/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13"/>
    </row>
    <row r="181" spans="1:14" x14ac:dyDescent="0.2">
      <c r="A181" s="84"/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13"/>
    </row>
    <row r="182" spans="1:14" x14ac:dyDescent="0.2">
      <c r="A182" s="84"/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13"/>
    </row>
    <row r="183" spans="1:14" x14ac:dyDescent="0.2">
      <c r="A183" s="84"/>
      <c r="B183" s="84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13"/>
    </row>
    <row r="184" spans="1:14" x14ac:dyDescent="0.2">
      <c r="A184" s="84"/>
      <c r="B184" s="84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4"/>
      <c r="N184" s="13"/>
    </row>
    <row r="185" spans="1:14" x14ac:dyDescent="0.2">
      <c r="A185" s="84"/>
      <c r="B185" s="84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4"/>
      <c r="N185" s="13"/>
    </row>
    <row r="186" spans="1:14" x14ac:dyDescent="0.2">
      <c r="A186" s="84"/>
      <c r="B186" s="84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4"/>
      <c r="N186" s="13"/>
    </row>
    <row r="187" spans="1:14" x14ac:dyDescent="0.2">
      <c r="A187" s="84"/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13"/>
    </row>
    <row r="188" spans="1:14" x14ac:dyDescent="0.2">
      <c r="A188" s="84"/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13"/>
    </row>
    <row r="189" spans="1:14" x14ac:dyDescent="0.2">
      <c r="A189" s="84"/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13"/>
    </row>
    <row r="190" spans="1:14" x14ac:dyDescent="0.2">
      <c r="A190" s="84"/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13"/>
    </row>
    <row r="191" spans="1:14" x14ac:dyDescent="0.2">
      <c r="A191" s="84"/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13"/>
    </row>
    <row r="192" spans="1:14" x14ac:dyDescent="0.2">
      <c r="A192" s="84"/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13"/>
    </row>
    <row r="193" spans="1:14" x14ac:dyDescent="0.2">
      <c r="A193" s="84"/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13"/>
    </row>
    <row r="194" spans="1:14" x14ac:dyDescent="0.2">
      <c r="A194" s="84"/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13"/>
    </row>
    <row r="195" spans="1:14" x14ac:dyDescent="0.2">
      <c r="A195" s="84"/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13"/>
    </row>
    <row r="196" spans="1:14" x14ac:dyDescent="0.2">
      <c r="A196" s="84"/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13"/>
    </row>
    <row r="197" spans="1:14" x14ac:dyDescent="0.2">
      <c r="A197" s="84"/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13"/>
    </row>
    <row r="198" spans="1:14" x14ac:dyDescent="0.2">
      <c r="A198" s="84"/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13"/>
    </row>
    <row r="199" spans="1:14" x14ac:dyDescent="0.2">
      <c r="A199" s="84"/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13"/>
    </row>
    <row r="200" spans="1:14" x14ac:dyDescent="0.2">
      <c r="A200" s="84"/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13"/>
    </row>
    <row r="201" spans="1:14" x14ac:dyDescent="0.2">
      <c r="A201" s="84"/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13"/>
    </row>
    <row r="202" spans="1:14" x14ac:dyDescent="0.2">
      <c r="A202" s="84"/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13"/>
    </row>
    <row r="203" spans="1:14" x14ac:dyDescent="0.2">
      <c r="A203" s="84"/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13"/>
    </row>
    <row r="204" spans="1:14" x14ac:dyDescent="0.2">
      <c r="A204" s="84"/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13"/>
    </row>
    <row r="205" spans="1:14" x14ac:dyDescent="0.2">
      <c r="A205" s="84"/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13"/>
    </row>
    <row r="206" spans="1:14" x14ac:dyDescent="0.2">
      <c r="A206" s="84"/>
      <c r="B206" s="84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13"/>
    </row>
    <row r="207" spans="1:14" x14ac:dyDescent="0.2">
      <c r="A207" s="84"/>
      <c r="B207" s="84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  <c r="N207" s="13"/>
    </row>
    <row r="208" spans="1:14" x14ac:dyDescent="0.2">
      <c r="A208" s="84"/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  <c r="N208" s="13"/>
    </row>
    <row r="209" spans="1:14" x14ac:dyDescent="0.2">
      <c r="A209" s="84"/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13"/>
    </row>
    <row r="210" spans="1:14" x14ac:dyDescent="0.2">
      <c r="A210" s="84"/>
      <c r="B210" s="84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  <c r="N210" s="13"/>
    </row>
    <row r="211" spans="1:14" x14ac:dyDescent="0.2">
      <c r="A211" s="84"/>
      <c r="B211" s="84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  <c r="N211" s="13"/>
    </row>
    <row r="212" spans="1:14" x14ac:dyDescent="0.2">
      <c r="A212" s="84"/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13"/>
    </row>
    <row r="213" spans="1:14" x14ac:dyDescent="0.2">
      <c r="A213" s="84"/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13"/>
    </row>
    <row r="214" spans="1:14" x14ac:dyDescent="0.2">
      <c r="A214" s="84"/>
      <c r="B214" s="84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  <c r="N214" s="13"/>
    </row>
    <row r="215" spans="1:14" x14ac:dyDescent="0.2">
      <c r="A215" s="84"/>
      <c r="B215" s="84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4"/>
      <c r="N215" s="13"/>
    </row>
    <row r="216" spans="1:14" x14ac:dyDescent="0.2">
      <c r="A216" s="84"/>
      <c r="B216" s="84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  <c r="N216" s="13"/>
    </row>
    <row r="217" spans="1:14" x14ac:dyDescent="0.2">
      <c r="A217" s="84"/>
      <c r="B217" s="84"/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4"/>
      <c r="N217" s="13"/>
    </row>
    <row r="218" spans="1:14" x14ac:dyDescent="0.2">
      <c r="A218" s="84"/>
      <c r="B218" s="84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13"/>
    </row>
    <row r="219" spans="1:14" x14ac:dyDescent="0.2">
      <c r="A219" s="84"/>
      <c r="B219" s="84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  <c r="N219" s="13"/>
    </row>
    <row r="220" spans="1:14" x14ac:dyDescent="0.2">
      <c r="A220" s="84"/>
      <c r="B220" s="84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4"/>
      <c r="N220" s="13"/>
    </row>
    <row r="221" spans="1:14" x14ac:dyDescent="0.2">
      <c r="A221" s="84"/>
      <c r="B221" s="84"/>
      <c r="C221" s="84"/>
      <c r="D221" s="84"/>
      <c r="E221" s="84"/>
      <c r="F221" s="84"/>
      <c r="G221" s="84"/>
      <c r="H221" s="84"/>
      <c r="I221" s="84"/>
      <c r="J221" s="84"/>
      <c r="K221" s="84"/>
      <c r="L221" s="84"/>
      <c r="M221" s="84"/>
      <c r="N221" s="13"/>
    </row>
    <row r="222" spans="1:14" x14ac:dyDescent="0.2">
      <c r="A222" s="84"/>
      <c r="B222" s="84"/>
      <c r="C222" s="84"/>
      <c r="D222" s="84"/>
      <c r="E222" s="84"/>
      <c r="F222" s="84"/>
      <c r="G222" s="84"/>
      <c r="H222" s="84"/>
      <c r="I222" s="84"/>
      <c r="J222" s="84"/>
      <c r="K222" s="84"/>
      <c r="L222" s="84"/>
      <c r="M222" s="84"/>
      <c r="N222" s="13"/>
    </row>
    <row r="223" spans="1:14" x14ac:dyDescent="0.2">
      <c r="A223" s="84"/>
      <c r="B223" s="84"/>
      <c r="C223" s="84"/>
      <c r="D223" s="84"/>
      <c r="E223" s="84"/>
      <c r="F223" s="84"/>
      <c r="G223" s="84"/>
      <c r="H223" s="84"/>
      <c r="I223" s="84"/>
      <c r="J223" s="84"/>
      <c r="K223" s="84"/>
      <c r="L223" s="84"/>
      <c r="M223" s="84"/>
      <c r="N223" s="13"/>
    </row>
    <row r="224" spans="1:14" x14ac:dyDescent="0.2">
      <c r="A224" s="84"/>
      <c r="B224" s="84"/>
      <c r="C224" s="84"/>
      <c r="D224" s="84"/>
      <c r="E224" s="84"/>
      <c r="F224" s="84"/>
      <c r="G224" s="84"/>
      <c r="H224" s="84"/>
      <c r="I224" s="84"/>
      <c r="J224" s="84"/>
      <c r="K224" s="84"/>
      <c r="L224" s="84"/>
      <c r="M224" s="84"/>
      <c r="N224" s="13"/>
    </row>
    <row r="225" spans="1:14" x14ac:dyDescent="0.2">
      <c r="A225" s="84"/>
      <c r="B225" s="84"/>
      <c r="C225" s="84"/>
      <c r="D225" s="84"/>
      <c r="E225" s="84"/>
      <c r="F225" s="84"/>
      <c r="G225" s="84"/>
      <c r="H225" s="84"/>
      <c r="I225" s="84"/>
      <c r="J225" s="84"/>
      <c r="K225" s="84"/>
      <c r="L225" s="84"/>
      <c r="M225" s="84"/>
      <c r="N225" s="13"/>
    </row>
    <row r="226" spans="1:14" x14ac:dyDescent="0.2">
      <c r="A226" s="84"/>
      <c r="B226" s="84"/>
      <c r="C226" s="84"/>
      <c r="D226" s="84"/>
      <c r="E226" s="84"/>
      <c r="F226" s="84"/>
      <c r="G226" s="84"/>
      <c r="H226" s="84"/>
      <c r="I226" s="84"/>
      <c r="J226" s="84"/>
      <c r="K226" s="84"/>
      <c r="L226" s="84"/>
      <c r="M226" s="84"/>
      <c r="N226" s="13"/>
    </row>
    <row r="227" spans="1:14" x14ac:dyDescent="0.2">
      <c r="A227" s="84"/>
      <c r="B227" s="84"/>
      <c r="C227" s="84"/>
      <c r="D227" s="84"/>
      <c r="E227" s="84"/>
      <c r="F227" s="84"/>
      <c r="G227" s="84"/>
      <c r="H227" s="84"/>
      <c r="I227" s="84"/>
      <c r="J227" s="84"/>
      <c r="K227" s="84"/>
      <c r="L227" s="84"/>
      <c r="M227" s="84"/>
      <c r="N227" s="13"/>
    </row>
    <row r="228" spans="1:14" x14ac:dyDescent="0.2">
      <c r="A228" s="84"/>
      <c r="B228" s="84"/>
      <c r="C228" s="84"/>
      <c r="D228" s="84"/>
      <c r="E228" s="84"/>
      <c r="F228" s="84"/>
      <c r="G228" s="84"/>
      <c r="H228" s="84"/>
      <c r="I228" s="84"/>
      <c r="J228" s="84"/>
      <c r="K228" s="84"/>
      <c r="L228" s="84"/>
      <c r="M228" s="84"/>
      <c r="N228" s="13"/>
    </row>
    <row r="229" spans="1:14" x14ac:dyDescent="0.2">
      <c r="A229" s="84"/>
      <c r="B229" s="84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84"/>
      <c r="N229" s="13"/>
    </row>
    <row r="230" spans="1:14" x14ac:dyDescent="0.2">
      <c r="A230" s="84"/>
      <c r="B230" s="84"/>
      <c r="C230" s="84"/>
      <c r="D230" s="84"/>
      <c r="E230" s="84"/>
      <c r="F230" s="84"/>
      <c r="G230" s="84"/>
      <c r="H230" s="84"/>
      <c r="I230" s="84"/>
      <c r="J230" s="84"/>
      <c r="K230" s="84"/>
      <c r="L230" s="84"/>
      <c r="M230" s="84"/>
      <c r="N230" s="13"/>
    </row>
    <row r="231" spans="1:14" x14ac:dyDescent="0.2">
      <c r="A231" s="84"/>
      <c r="B231" s="84"/>
      <c r="C231" s="84"/>
      <c r="D231" s="84"/>
      <c r="E231" s="84"/>
      <c r="F231" s="84"/>
      <c r="G231" s="84"/>
      <c r="H231" s="84"/>
      <c r="I231" s="84"/>
      <c r="J231" s="84"/>
      <c r="K231" s="84"/>
      <c r="L231" s="84"/>
      <c r="M231" s="84"/>
      <c r="N231" s="13"/>
    </row>
    <row r="232" spans="1:14" x14ac:dyDescent="0.2">
      <c r="A232" s="84"/>
      <c r="B232" s="84"/>
      <c r="C232" s="84"/>
      <c r="D232" s="84"/>
      <c r="E232" s="84"/>
      <c r="F232" s="84"/>
      <c r="G232" s="84"/>
      <c r="H232" s="84"/>
      <c r="I232" s="84"/>
      <c r="J232" s="84"/>
      <c r="K232" s="84"/>
      <c r="L232" s="84"/>
      <c r="M232" s="84"/>
      <c r="N232" s="13"/>
    </row>
    <row r="233" spans="1:14" x14ac:dyDescent="0.2">
      <c r="A233" s="84"/>
      <c r="B233" s="84"/>
      <c r="C233" s="84"/>
      <c r="D233" s="84"/>
      <c r="E233" s="84"/>
      <c r="F233" s="84"/>
      <c r="G233" s="84"/>
      <c r="H233" s="84"/>
      <c r="I233" s="84"/>
      <c r="J233" s="84"/>
      <c r="K233" s="84"/>
      <c r="L233" s="84"/>
      <c r="M233" s="84"/>
      <c r="N233" s="13"/>
    </row>
    <row r="234" spans="1:14" x14ac:dyDescent="0.2">
      <c r="A234" s="84"/>
      <c r="B234" s="84"/>
      <c r="C234" s="84"/>
      <c r="D234" s="84"/>
      <c r="E234" s="84"/>
      <c r="F234" s="84"/>
      <c r="G234" s="84"/>
      <c r="H234" s="84"/>
      <c r="I234" s="84"/>
      <c r="J234" s="84"/>
      <c r="K234" s="84"/>
      <c r="L234" s="84"/>
      <c r="M234" s="84"/>
      <c r="N234" s="13"/>
    </row>
    <row r="235" spans="1:14" x14ac:dyDescent="0.2">
      <c r="A235" s="84"/>
      <c r="B235" s="84"/>
      <c r="C235" s="84"/>
      <c r="D235" s="84"/>
      <c r="E235" s="84"/>
      <c r="F235" s="84"/>
      <c r="G235" s="84"/>
      <c r="H235" s="84"/>
      <c r="I235" s="84"/>
      <c r="J235" s="84"/>
      <c r="K235" s="84"/>
      <c r="L235" s="84"/>
      <c r="M235" s="84"/>
      <c r="N235" s="13"/>
    </row>
    <row r="236" spans="1:14" x14ac:dyDescent="0.2">
      <c r="A236" s="84"/>
      <c r="B236" s="84"/>
      <c r="C236" s="84"/>
      <c r="D236" s="84"/>
      <c r="E236" s="84"/>
      <c r="F236" s="84"/>
      <c r="G236" s="84"/>
      <c r="H236" s="84"/>
      <c r="I236" s="84"/>
      <c r="J236" s="84"/>
      <c r="K236" s="84"/>
      <c r="L236" s="84"/>
      <c r="M236" s="84"/>
      <c r="N236" s="13"/>
    </row>
    <row r="237" spans="1:14" x14ac:dyDescent="0.2">
      <c r="A237" s="84"/>
      <c r="B237" s="84"/>
      <c r="C237" s="84"/>
      <c r="D237" s="84"/>
      <c r="E237" s="84"/>
      <c r="F237" s="84"/>
      <c r="G237" s="84"/>
      <c r="H237" s="84"/>
      <c r="I237" s="84"/>
      <c r="J237" s="84"/>
      <c r="K237" s="84"/>
      <c r="L237" s="84"/>
      <c r="M237" s="84"/>
      <c r="N237" s="13"/>
    </row>
    <row r="238" spans="1:14" x14ac:dyDescent="0.2">
      <c r="A238" s="84"/>
      <c r="B238" s="84"/>
      <c r="C238" s="84"/>
      <c r="D238" s="84"/>
      <c r="E238" s="84"/>
      <c r="F238" s="84"/>
      <c r="G238" s="84"/>
      <c r="H238" s="84"/>
      <c r="I238" s="84"/>
      <c r="J238" s="84"/>
      <c r="K238" s="84"/>
      <c r="L238" s="84"/>
      <c r="M238" s="84"/>
      <c r="N238" s="13"/>
    </row>
    <row r="239" spans="1:14" x14ac:dyDescent="0.2">
      <c r="A239" s="84"/>
      <c r="B239" s="84"/>
      <c r="C239" s="84"/>
      <c r="D239" s="84"/>
      <c r="E239" s="84"/>
      <c r="F239" s="84"/>
      <c r="G239" s="84"/>
      <c r="H239" s="84"/>
      <c r="I239" s="84"/>
      <c r="J239" s="84"/>
      <c r="K239" s="84"/>
      <c r="L239" s="84"/>
      <c r="M239" s="84"/>
      <c r="N239" s="13"/>
    </row>
    <row r="240" spans="1:14" x14ac:dyDescent="0.2">
      <c r="A240" s="84"/>
      <c r="B240" s="84"/>
      <c r="C240" s="84"/>
      <c r="D240" s="84"/>
      <c r="E240" s="84"/>
      <c r="F240" s="84"/>
      <c r="G240" s="84"/>
      <c r="H240" s="84"/>
      <c r="I240" s="84"/>
      <c r="J240" s="84"/>
      <c r="K240" s="84"/>
      <c r="L240" s="84"/>
      <c r="M240" s="84"/>
      <c r="N240" s="13"/>
    </row>
    <row r="241" spans="1:14" x14ac:dyDescent="0.2">
      <c r="A241" s="84"/>
      <c r="B241" s="84"/>
      <c r="C241" s="84"/>
      <c r="D241" s="84"/>
      <c r="E241" s="84"/>
      <c r="F241" s="84"/>
      <c r="G241" s="84"/>
      <c r="H241" s="84"/>
      <c r="I241" s="84"/>
      <c r="J241" s="84"/>
      <c r="K241" s="84"/>
      <c r="L241" s="84"/>
      <c r="M241" s="84"/>
      <c r="N241" s="13"/>
    </row>
    <row r="242" spans="1:14" x14ac:dyDescent="0.2">
      <c r="A242" s="84"/>
      <c r="B242" s="84"/>
      <c r="C242" s="84"/>
      <c r="D242" s="84"/>
      <c r="E242" s="84"/>
      <c r="F242" s="84"/>
      <c r="G242" s="84"/>
      <c r="H242" s="84"/>
      <c r="I242" s="84"/>
      <c r="J242" s="84"/>
      <c r="K242" s="84"/>
      <c r="L242" s="84"/>
      <c r="M242" s="84"/>
      <c r="N242" s="13"/>
    </row>
    <row r="243" spans="1:14" x14ac:dyDescent="0.2">
      <c r="A243" s="84"/>
      <c r="B243" s="84"/>
      <c r="C243" s="84"/>
      <c r="D243" s="84"/>
      <c r="E243" s="84"/>
      <c r="F243" s="84"/>
      <c r="G243" s="84"/>
      <c r="H243" s="84"/>
      <c r="I243" s="84"/>
      <c r="J243" s="84"/>
      <c r="K243" s="84"/>
      <c r="L243" s="84"/>
      <c r="M243" s="84"/>
      <c r="N243" s="13"/>
    </row>
    <row r="244" spans="1:14" x14ac:dyDescent="0.2">
      <c r="A244" s="84"/>
      <c r="B244" s="84"/>
      <c r="C244" s="84"/>
      <c r="D244" s="84"/>
      <c r="E244" s="84"/>
      <c r="F244" s="84"/>
      <c r="G244" s="84"/>
      <c r="H244" s="84"/>
      <c r="I244" s="84"/>
      <c r="J244" s="84"/>
      <c r="K244" s="84"/>
      <c r="L244" s="84"/>
      <c r="M244" s="84"/>
      <c r="N244" s="13"/>
    </row>
    <row r="245" spans="1:14" x14ac:dyDescent="0.2">
      <c r="A245" s="84"/>
      <c r="B245" s="84"/>
      <c r="C245" s="84"/>
      <c r="D245" s="84"/>
      <c r="E245" s="84"/>
      <c r="F245" s="84"/>
      <c r="G245" s="84"/>
      <c r="H245" s="84"/>
      <c r="I245" s="84"/>
      <c r="J245" s="84"/>
      <c r="K245" s="84"/>
      <c r="L245" s="84"/>
      <c r="M245" s="84"/>
      <c r="N245" s="13"/>
    </row>
    <row r="246" spans="1:14" x14ac:dyDescent="0.2">
      <c r="A246" s="84"/>
      <c r="B246" s="84"/>
      <c r="C246" s="84"/>
      <c r="D246" s="84"/>
      <c r="E246" s="84"/>
      <c r="F246" s="84"/>
      <c r="G246" s="84"/>
      <c r="H246" s="84"/>
      <c r="I246" s="84"/>
      <c r="J246" s="84"/>
      <c r="K246" s="84"/>
      <c r="L246" s="84"/>
      <c r="M246" s="84"/>
      <c r="N246" s="13"/>
    </row>
    <row r="247" spans="1:14" x14ac:dyDescent="0.2">
      <c r="A247" s="84"/>
      <c r="B247" s="84"/>
      <c r="C247" s="84"/>
      <c r="D247" s="84"/>
      <c r="E247" s="84"/>
      <c r="F247" s="84"/>
      <c r="G247" s="84"/>
      <c r="H247" s="84"/>
      <c r="I247" s="84"/>
      <c r="J247" s="84"/>
      <c r="K247" s="84"/>
      <c r="L247" s="84"/>
      <c r="M247" s="84"/>
      <c r="N247" s="13"/>
    </row>
    <row r="248" spans="1:14" ht="50.1" customHeight="1" x14ac:dyDescent="0.2">
      <c r="B248" s="327" t="s">
        <v>127</v>
      </c>
      <c r="C248" s="327"/>
      <c r="D248" s="327"/>
      <c r="E248" s="327"/>
      <c r="F248" s="327"/>
      <c r="G248" s="327"/>
      <c r="H248" s="327"/>
      <c r="I248" s="327"/>
      <c r="J248" s="327"/>
      <c r="K248" s="327"/>
      <c r="L248" s="327"/>
      <c r="M248" s="327"/>
    </row>
    <row r="249" spans="1:14" ht="50.1" customHeight="1" x14ac:dyDescent="0.2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4" ht="25.5" customHeight="1" x14ac:dyDescent="0.2">
      <c r="B250" s="300" t="s">
        <v>128</v>
      </c>
      <c r="C250" s="300"/>
      <c r="D250" s="300"/>
      <c r="E250" s="300"/>
      <c r="F250" s="300"/>
      <c r="G250" s="300"/>
      <c r="H250" s="300"/>
      <c r="I250" s="300"/>
      <c r="J250" s="300"/>
      <c r="K250" s="300"/>
      <c r="L250" s="300"/>
      <c r="M250" s="300"/>
    </row>
    <row r="251" spans="1:14" ht="24.95" customHeight="1" x14ac:dyDescent="0.2"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</row>
    <row r="252" spans="1:14" ht="20.100000000000001" customHeight="1" x14ac:dyDescent="0.2"/>
    <row r="253" spans="1:14" ht="24.95" customHeight="1" x14ac:dyDescent="0.2">
      <c r="E253" s="99" t="s">
        <v>33</v>
      </c>
      <c r="F253" s="99"/>
      <c r="G253" s="100"/>
      <c r="H253" s="99"/>
      <c r="I253" s="217">
        <v>216624</v>
      </c>
    </row>
    <row r="254" spans="1:14" ht="24.95" customHeight="1" x14ac:dyDescent="0.2">
      <c r="E254" s="101" t="s">
        <v>34</v>
      </c>
      <c r="F254" s="101"/>
      <c r="G254" s="102"/>
      <c r="H254" s="101"/>
      <c r="I254" s="218">
        <v>26034</v>
      </c>
    </row>
    <row r="255" spans="1:14" ht="24.95" customHeight="1" x14ac:dyDescent="0.2">
      <c r="E255" s="114" t="s">
        <v>0</v>
      </c>
      <c r="F255" s="114"/>
      <c r="G255" s="105"/>
      <c r="H255" s="114"/>
      <c r="I255" s="219">
        <v>242658</v>
      </c>
    </row>
    <row r="256" spans="1:14" ht="24.95" customHeight="1" x14ac:dyDescent="0.2">
      <c r="E256" s="101" t="s">
        <v>45</v>
      </c>
      <c r="F256" s="101"/>
      <c r="G256" s="102"/>
      <c r="H256" s="101"/>
      <c r="I256" s="218">
        <v>372635</v>
      </c>
    </row>
    <row r="257" spans="2:15" ht="24.95" customHeight="1" x14ac:dyDescent="0.2">
      <c r="E257" s="101" t="s">
        <v>46</v>
      </c>
      <c r="F257" s="101"/>
      <c r="G257" s="102"/>
      <c r="H257" s="101"/>
      <c r="I257" s="218">
        <v>44835</v>
      </c>
    </row>
    <row r="258" spans="2:15" ht="24.95" customHeight="1" x14ac:dyDescent="0.2">
      <c r="E258" s="114" t="s">
        <v>1</v>
      </c>
      <c r="F258" s="114"/>
      <c r="G258" s="105"/>
      <c r="H258" s="114"/>
      <c r="I258" s="219">
        <v>417470</v>
      </c>
    </row>
    <row r="259" spans="2:15" ht="24.95" customHeight="1" x14ac:dyDescent="0.2">
      <c r="E259" s="114" t="s">
        <v>2</v>
      </c>
      <c r="F259" s="114"/>
      <c r="G259" s="105"/>
      <c r="H259" s="114"/>
      <c r="I259" s="220">
        <v>0.14622769560000001</v>
      </c>
    </row>
    <row r="260" spans="2:15" ht="24.95" customHeight="1" x14ac:dyDescent="0.2">
      <c r="E260" s="106" t="s">
        <v>3</v>
      </c>
      <c r="F260" s="106"/>
      <c r="G260" s="107"/>
      <c r="H260" s="106"/>
      <c r="I260" s="221">
        <v>1.7204048496238</v>
      </c>
    </row>
    <row r="261" spans="2:15" ht="24.95" customHeight="1" x14ac:dyDescent="0.2">
      <c r="B261" s="108"/>
      <c r="C261" s="108"/>
      <c r="D261" s="108"/>
      <c r="E261" s="108"/>
      <c r="F261" s="108"/>
    </row>
    <row r="262" spans="2:15" ht="24.95" customHeight="1" x14ac:dyDescent="0.2">
      <c r="B262" s="108"/>
      <c r="C262" s="108"/>
      <c r="D262" s="108"/>
      <c r="E262" s="108"/>
      <c r="F262" s="108"/>
    </row>
    <row r="263" spans="2:15" ht="24.95" customHeight="1" x14ac:dyDescent="0.2"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</row>
    <row r="264" spans="2:15" ht="24.95" customHeight="1" x14ac:dyDescent="0.2"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</row>
    <row r="265" spans="2:15" ht="24.95" customHeight="1" x14ac:dyDescent="0.2"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</row>
    <row r="266" spans="2:15" ht="24.95" customHeight="1" x14ac:dyDescent="0.2">
      <c r="B266" s="15"/>
      <c r="C266" s="15"/>
      <c r="D266" s="16"/>
      <c r="E266" s="17"/>
      <c r="F266" s="18"/>
      <c r="G266" s="19"/>
    </row>
    <row r="267" spans="2:15" ht="24.95" customHeight="1" x14ac:dyDescent="0.2">
      <c r="B267" s="15"/>
      <c r="C267" s="15"/>
      <c r="D267" s="16"/>
      <c r="E267" s="17"/>
      <c r="F267" s="18"/>
    </row>
    <row r="268" spans="2:15" ht="24.95" customHeight="1" x14ac:dyDescent="0.2">
      <c r="B268" s="15"/>
      <c r="C268" s="15"/>
      <c r="D268" s="16"/>
      <c r="E268" s="17"/>
      <c r="F268" s="18"/>
    </row>
    <row r="269" spans="2:15" ht="24.95" customHeight="1" x14ac:dyDescent="0.2">
      <c r="B269" s="15"/>
      <c r="C269" s="15"/>
      <c r="D269" s="16"/>
      <c r="F269" s="2"/>
      <c r="G269" s="19"/>
    </row>
    <row r="270" spans="2:15" ht="24.95" customHeight="1" x14ac:dyDescent="0.2">
      <c r="B270" s="15"/>
      <c r="C270" s="15"/>
      <c r="D270" s="16"/>
      <c r="E270" s="3"/>
      <c r="F270" s="2"/>
    </row>
    <row r="271" spans="2:15" ht="24.95" customHeight="1" x14ac:dyDescent="0.2">
      <c r="B271" s="15"/>
      <c r="C271" s="15"/>
      <c r="D271" s="16"/>
      <c r="F271" s="2"/>
    </row>
    <row r="272" spans="2:15" ht="24.95" customHeight="1" x14ac:dyDescent="0.2">
      <c r="B272" s="15"/>
      <c r="C272" s="15"/>
      <c r="D272" s="16"/>
      <c r="F272" s="2"/>
      <c r="G272" s="19"/>
    </row>
    <row r="273" spans="2:7" ht="24.95" customHeight="1" x14ac:dyDescent="0.2">
      <c r="B273" s="15"/>
      <c r="C273" s="15"/>
      <c r="D273" s="16"/>
      <c r="E273" s="17"/>
      <c r="F273" s="2"/>
    </row>
    <row r="274" spans="2:7" ht="24.95" customHeight="1" x14ac:dyDescent="0.2">
      <c r="B274" s="15"/>
      <c r="C274" s="15"/>
      <c r="D274" s="16"/>
      <c r="E274" s="17"/>
      <c r="F274" s="2"/>
      <c r="G274" s="19"/>
    </row>
    <row r="275" spans="2:7" ht="24.95" customHeight="1" x14ac:dyDescent="0.2">
      <c r="B275" s="15"/>
      <c r="C275" s="15"/>
      <c r="D275" s="16"/>
      <c r="E275" s="17"/>
      <c r="F275" s="2"/>
      <c r="G275" s="19"/>
    </row>
    <row r="276" spans="2:7" ht="24.95" customHeight="1" x14ac:dyDescent="0.2">
      <c r="B276" s="15"/>
      <c r="C276" s="15"/>
      <c r="D276" s="16"/>
      <c r="E276" s="17"/>
      <c r="F276" s="2"/>
      <c r="G276" s="19"/>
    </row>
    <row r="277" spans="2:7" ht="24.95" customHeight="1" x14ac:dyDescent="0.2">
      <c r="B277" s="15"/>
      <c r="C277" s="15"/>
      <c r="D277" s="16"/>
      <c r="F277" s="2"/>
      <c r="G277" s="19"/>
    </row>
    <row r="278" spans="2:7" ht="24.95" customHeight="1" x14ac:dyDescent="0.2">
      <c r="B278" s="15"/>
      <c r="C278" s="15"/>
      <c r="D278" s="16"/>
      <c r="E278" s="17"/>
      <c r="F278" s="2"/>
      <c r="G278" s="19"/>
    </row>
    <row r="279" spans="2:7" ht="24.95" customHeight="1" x14ac:dyDescent="0.2">
      <c r="B279" s="15"/>
      <c r="C279" s="15"/>
      <c r="D279" s="16"/>
      <c r="E279" s="17"/>
      <c r="F279" s="2"/>
      <c r="G279" s="19"/>
    </row>
    <row r="280" spans="2:7" ht="24.95" customHeight="1" x14ac:dyDescent="0.2">
      <c r="B280" s="15"/>
      <c r="C280" s="15"/>
      <c r="D280" s="16"/>
      <c r="E280" s="17"/>
      <c r="F280" s="2"/>
      <c r="G280" s="19"/>
    </row>
    <row r="281" spans="2:7" ht="24.95" customHeight="1" x14ac:dyDescent="0.2">
      <c r="B281" s="15"/>
      <c r="C281" s="15"/>
      <c r="D281" s="16"/>
      <c r="E281" s="17"/>
      <c r="F281" s="2"/>
      <c r="G281" s="19"/>
    </row>
    <row r="282" spans="2:7" ht="24.95" customHeight="1" x14ac:dyDescent="0.2">
      <c r="B282" s="15"/>
      <c r="C282" s="15"/>
      <c r="D282" s="16"/>
      <c r="E282" s="17"/>
      <c r="F282" s="2"/>
      <c r="G282" s="19"/>
    </row>
    <row r="283" spans="2:7" ht="24.95" customHeight="1" x14ac:dyDescent="0.2">
      <c r="B283" s="15"/>
      <c r="C283" s="15"/>
      <c r="D283" s="16"/>
      <c r="E283" s="17"/>
      <c r="F283" s="2"/>
      <c r="G283" s="19"/>
    </row>
    <row r="284" spans="2:7" ht="24.95" customHeight="1" x14ac:dyDescent="0.2">
      <c r="B284" s="15"/>
      <c r="C284" s="15"/>
      <c r="D284" s="16"/>
      <c r="E284" s="17"/>
      <c r="F284" s="2"/>
    </row>
    <row r="285" spans="2:7" ht="24.95" customHeight="1" x14ac:dyDescent="0.2">
      <c r="B285" s="15"/>
      <c r="C285" s="15"/>
      <c r="D285" s="16"/>
      <c r="E285" s="17"/>
      <c r="F285" s="2"/>
    </row>
    <row r="286" spans="2:7" ht="24.95" customHeight="1" x14ac:dyDescent="0.2">
      <c r="B286" s="15"/>
      <c r="C286" s="15"/>
      <c r="D286" s="16"/>
      <c r="E286" s="17"/>
      <c r="F286" s="2"/>
    </row>
    <row r="287" spans="2:7" ht="24.95" customHeight="1" x14ac:dyDescent="0.2">
      <c r="C287" s="20"/>
      <c r="D287" s="16"/>
      <c r="E287" s="16"/>
      <c r="F287" s="21"/>
    </row>
    <row r="288" spans="2:7" ht="24.95" customHeight="1" x14ac:dyDescent="0.2">
      <c r="C288" s="20"/>
      <c r="D288" s="16"/>
      <c r="E288" s="16"/>
      <c r="F288" s="21"/>
    </row>
    <row r="289" spans="3:7" ht="24.95" customHeight="1" x14ac:dyDescent="0.2">
      <c r="C289" s="20"/>
      <c r="D289" s="16"/>
      <c r="E289" s="16"/>
      <c r="F289" s="21"/>
    </row>
    <row r="290" spans="3:7" ht="24.95" customHeight="1" x14ac:dyDescent="0.2">
      <c r="D290" s="16"/>
      <c r="E290" s="17"/>
      <c r="F290" s="18"/>
      <c r="G290" s="19"/>
    </row>
    <row r="291" spans="3:7" ht="24.95" customHeight="1" x14ac:dyDescent="0.2">
      <c r="D291" s="16"/>
      <c r="E291" s="17"/>
      <c r="F291" s="18"/>
    </row>
    <row r="292" spans="3:7" ht="24.95" customHeight="1" x14ac:dyDescent="0.2">
      <c r="D292" s="16"/>
      <c r="E292" s="17"/>
      <c r="F292" s="18"/>
    </row>
    <row r="293" spans="3:7" ht="24.95" customHeight="1" x14ac:dyDescent="0.2">
      <c r="D293" s="16"/>
      <c r="F293" s="2"/>
      <c r="G293" s="19"/>
    </row>
    <row r="294" spans="3:7" ht="24.95" customHeight="1" x14ac:dyDescent="0.2">
      <c r="D294" s="16"/>
      <c r="E294" s="3"/>
      <c r="F294" s="2"/>
    </row>
    <row r="295" spans="3:7" ht="24.95" customHeight="1" x14ac:dyDescent="0.2">
      <c r="D295" s="16"/>
      <c r="F295" s="2"/>
    </row>
    <row r="296" spans="3:7" ht="24.95" customHeight="1" x14ac:dyDescent="0.2">
      <c r="D296" s="16"/>
      <c r="F296" s="2"/>
      <c r="G296" s="19"/>
    </row>
    <row r="297" spans="3:7" ht="24.95" customHeight="1" x14ac:dyDescent="0.2">
      <c r="D297" s="16"/>
      <c r="E297" s="17"/>
      <c r="F297" s="2"/>
    </row>
    <row r="298" spans="3:7" ht="24.95" customHeight="1" x14ac:dyDescent="0.2">
      <c r="D298" s="16"/>
      <c r="E298" s="17"/>
      <c r="F298" s="2"/>
      <c r="G298" s="19"/>
    </row>
    <row r="299" spans="3:7" ht="24.95" customHeight="1" x14ac:dyDescent="0.2">
      <c r="D299" s="16"/>
      <c r="E299" s="17"/>
      <c r="F299" s="2"/>
      <c r="G299" s="19"/>
    </row>
    <row r="300" spans="3:7" ht="24.95" customHeight="1" x14ac:dyDescent="0.2">
      <c r="D300" s="16"/>
      <c r="E300" s="17"/>
      <c r="F300" s="2"/>
      <c r="G300" s="19"/>
    </row>
    <row r="301" spans="3:7" ht="24.95" customHeight="1" x14ac:dyDescent="0.2">
      <c r="D301" s="16"/>
      <c r="F301" s="2"/>
      <c r="G301" s="19"/>
    </row>
    <row r="302" spans="3:7" ht="24.95" customHeight="1" x14ac:dyDescent="0.2">
      <c r="D302" s="16"/>
      <c r="E302" s="17"/>
      <c r="F302" s="2"/>
      <c r="G302" s="19"/>
    </row>
    <row r="303" spans="3:7" ht="24.95" customHeight="1" x14ac:dyDescent="0.2">
      <c r="D303" s="16"/>
      <c r="E303" s="17"/>
      <c r="F303" s="2"/>
      <c r="G303" s="19"/>
    </row>
    <row r="304" spans="3:7" ht="24.95" customHeight="1" x14ac:dyDescent="0.2">
      <c r="D304" s="16"/>
      <c r="E304" s="17"/>
      <c r="F304" s="2"/>
      <c r="G304" s="19"/>
    </row>
    <row r="305" spans="4:13" ht="24.95" customHeight="1" x14ac:dyDescent="0.2">
      <c r="D305" s="16"/>
      <c r="E305" s="17"/>
      <c r="F305" s="2"/>
      <c r="G305" s="19"/>
    </row>
    <row r="306" spans="4:13" ht="24.95" customHeight="1" x14ac:dyDescent="0.2">
      <c r="D306" s="16"/>
      <c r="E306" s="17"/>
      <c r="F306" s="2"/>
      <c r="G306" s="19"/>
    </row>
    <row r="307" spans="4:13" ht="24.95" customHeight="1" x14ac:dyDescent="0.2">
      <c r="D307" s="16"/>
      <c r="E307" s="17"/>
      <c r="F307" s="2"/>
      <c r="G307" s="19"/>
    </row>
    <row r="308" spans="4:13" ht="24.95" customHeight="1" x14ac:dyDescent="0.2">
      <c r="D308" s="16"/>
      <c r="E308" s="17"/>
      <c r="F308" s="2"/>
    </row>
    <row r="309" spans="4:13" ht="24.95" customHeight="1" x14ac:dyDescent="0.2">
      <c r="D309" s="16"/>
      <c r="E309" s="17"/>
      <c r="F309" s="2"/>
    </row>
    <row r="310" spans="4:13" ht="24.95" customHeight="1" x14ac:dyDescent="0.2">
      <c r="D310" s="16"/>
      <c r="E310" s="17"/>
      <c r="F310" s="2"/>
      <c r="M310" s="22">
        <v>1</v>
      </c>
    </row>
    <row r="311" spans="4:13" ht="24.95" customHeight="1" x14ac:dyDescent="0.2">
      <c r="D311" s="16"/>
      <c r="E311" s="17"/>
      <c r="F311" s="18"/>
      <c r="G311" s="19"/>
    </row>
    <row r="312" spans="4:13" ht="24.95" customHeight="1" x14ac:dyDescent="0.2">
      <c r="D312" s="16"/>
      <c r="E312" s="17"/>
      <c r="F312" s="18"/>
      <c r="G312" s="19"/>
    </row>
    <row r="313" spans="4:13" ht="24.95" customHeight="1" x14ac:dyDescent="0.2">
      <c r="D313" s="16"/>
      <c r="F313" s="4"/>
    </row>
    <row r="314" spans="4:13" ht="24.95" customHeight="1" x14ac:dyDescent="0.2">
      <c r="D314" s="16"/>
      <c r="F314" s="4"/>
    </row>
    <row r="315" spans="4:13" ht="24.95" customHeight="1" x14ac:dyDescent="0.2">
      <c r="D315" s="16"/>
      <c r="F315" s="4"/>
    </row>
    <row r="316" spans="4:13" ht="24.95" customHeight="1" x14ac:dyDescent="0.2">
      <c r="D316" s="16"/>
      <c r="F316" s="4"/>
    </row>
    <row r="317" spans="4:13" ht="24.95" customHeight="1" x14ac:dyDescent="0.2">
      <c r="D317" s="16"/>
      <c r="E317" s="17"/>
      <c r="F317" s="4"/>
    </row>
    <row r="318" spans="4:13" ht="24.95" customHeight="1" x14ac:dyDescent="0.2">
      <c r="D318" s="16"/>
      <c r="F318" s="4"/>
    </row>
    <row r="319" spans="4:13" ht="24.95" customHeight="1" x14ac:dyDescent="0.2">
      <c r="D319" s="16"/>
      <c r="E319" s="17"/>
      <c r="F319" s="4"/>
      <c r="G319" s="19"/>
    </row>
    <row r="320" spans="4:13" ht="24.95" customHeight="1" x14ac:dyDescent="0.2">
      <c r="D320" s="16"/>
      <c r="E320" s="17"/>
      <c r="F320" s="4"/>
      <c r="G320" s="19"/>
    </row>
    <row r="321" spans="2:16" ht="24.95" customHeight="1" x14ac:dyDescent="0.2">
      <c r="D321" s="16"/>
      <c r="E321" s="17"/>
      <c r="F321" s="4"/>
      <c r="G321" s="19"/>
    </row>
    <row r="322" spans="2:16" ht="24.95" customHeight="1" x14ac:dyDescent="0.2">
      <c r="D322" s="16"/>
      <c r="E322" s="17"/>
      <c r="F322" s="4"/>
      <c r="G322" s="19"/>
    </row>
    <row r="323" spans="2:16" s="26" customFormat="1" ht="24.95" customHeight="1" x14ac:dyDescent="0.2">
      <c r="B323" s="10"/>
      <c r="C323" s="10"/>
      <c r="D323" s="23"/>
      <c r="E323" s="24"/>
      <c r="F323" s="4"/>
      <c r="G323" s="25"/>
    </row>
    <row r="324" spans="2:16" ht="24.95" customHeight="1" x14ac:dyDescent="0.2">
      <c r="D324" s="16"/>
      <c r="E324" s="17"/>
      <c r="F324" s="4"/>
      <c r="G324" s="19"/>
      <c r="P324" s="27"/>
    </row>
    <row r="325" spans="2:16" ht="24.95" customHeight="1" x14ac:dyDescent="0.2">
      <c r="D325" s="16"/>
      <c r="E325" s="17"/>
      <c r="F325" s="4"/>
      <c r="G325" s="19"/>
    </row>
    <row r="326" spans="2:16" ht="24.95" customHeight="1" x14ac:dyDescent="0.2">
      <c r="D326" s="16"/>
      <c r="E326" s="17"/>
      <c r="F326" s="4"/>
      <c r="G326" s="19"/>
    </row>
    <row r="327" spans="2:16" ht="24.95" customHeight="1" x14ac:dyDescent="0.2">
      <c r="D327" s="16"/>
      <c r="E327" s="17"/>
      <c r="F327" s="4"/>
    </row>
    <row r="328" spans="2:16" ht="24.95" customHeight="1" x14ac:dyDescent="0.2">
      <c r="C328" s="5"/>
      <c r="D328" s="16"/>
      <c r="E328" s="16"/>
      <c r="F328" s="21"/>
    </row>
    <row r="329" spans="2:16" ht="24.95" customHeight="1" x14ac:dyDescent="0.2">
      <c r="C329" s="5"/>
      <c r="D329" s="16"/>
      <c r="E329" s="16"/>
      <c r="F329" s="21"/>
    </row>
    <row r="330" spans="2:16" ht="24.95" customHeight="1" x14ac:dyDescent="0.2">
      <c r="C330" s="5"/>
      <c r="D330" s="16"/>
      <c r="E330" s="16"/>
      <c r="F330" s="21"/>
    </row>
    <row r="331" spans="2:16" ht="24.95" customHeight="1" x14ac:dyDescent="0.2">
      <c r="C331" s="5"/>
      <c r="D331" s="16"/>
      <c r="E331" s="16"/>
      <c r="F331" s="21"/>
    </row>
    <row r="332" spans="2:16" ht="24.95" customHeight="1" x14ac:dyDescent="0.2">
      <c r="C332" s="5"/>
      <c r="D332" s="16"/>
      <c r="E332" s="16"/>
      <c r="F332" s="21"/>
    </row>
    <row r="333" spans="2:16" ht="24.95" customHeight="1" x14ac:dyDescent="0.2">
      <c r="D333" s="16"/>
      <c r="E333" s="17"/>
      <c r="F333" s="18"/>
      <c r="G333" s="19"/>
    </row>
    <row r="334" spans="2:16" ht="24.95" customHeight="1" x14ac:dyDescent="0.2">
      <c r="D334" s="16"/>
      <c r="E334" s="17"/>
      <c r="F334" s="18"/>
      <c r="G334" s="19"/>
    </row>
    <row r="335" spans="2:16" ht="24.95" customHeight="1" x14ac:dyDescent="0.2">
      <c r="D335" s="16"/>
      <c r="F335" s="4"/>
    </row>
    <row r="336" spans="2:16" ht="24.95" customHeight="1" x14ac:dyDescent="0.2">
      <c r="D336" s="16"/>
      <c r="F336" s="4"/>
    </row>
    <row r="337" spans="2:15" ht="24.95" customHeight="1" x14ac:dyDescent="0.2">
      <c r="D337" s="16"/>
      <c r="F337" s="4"/>
    </row>
    <row r="338" spans="2:15" ht="24.95" customHeight="1" x14ac:dyDescent="0.2">
      <c r="D338" s="16"/>
      <c r="F338" s="4"/>
    </row>
    <row r="339" spans="2:15" ht="24.95" customHeight="1" x14ac:dyDescent="0.2">
      <c r="D339" s="16"/>
      <c r="E339" s="17"/>
      <c r="F339" s="4"/>
    </row>
    <row r="340" spans="2:15" ht="24.95" customHeight="1" x14ac:dyDescent="0.2">
      <c r="D340" s="16"/>
      <c r="F340" s="4"/>
    </row>
    <row r="341" spans="2:15" ht="24.95" customHeight="1" x14ac:dyDescent="0.2">
      <c r="D341" s="16"/>
      <c r="E341" s="17"/>
      <c r="F341" s="4"/>
      <c r="G341" s="19"/>
    </row>
    <row r="342" spans="2:15" ht="24.95" customHeight="1" x14ac:dyDescent="0.2">
      <c r="D342" s="16"/>
      <c r="E342" s="17"/>
      <c r="F342" s="4"/>
      <c r="G342" s="19"/>
    </row>
    <row r="343" spans="2:15" ht="24.95" customHeight="1" x14ac:dyDescent="0.2">
      <c r="D343" s="16"/>
      <c r="E343" s="17"/>
      <c r="F343" s="4"/>
      <c r="G343" s="19"/>
    </row>
    <row r="344" spans="2:15" ht="24.95" customHeight="1" x14ac:dyDescent="0.2">
      <c r="D344" s="16"/>
      <c r="E344" s="17"/>
      <c r="F344" s="4"/>
      <c r="G344" s="19"/>
    </row>
    <row r="345" spans="2:15" ht="24.95" customHeight="1" x14ac:dyDescent="0.2">
      <c r="D345" s="16"/>
      <c r="E345" s="17"/>
      <c r="F345" s="4"/>
      <c r="G345" s="19"/>
    </row>
    <row r="346" spans="2:15" ht="24.95" customHeight="1" x14ac:dyDescent="0.2">
      <c r="D346" s="16"/>
      <c r="E346" s="17"/>
      <c r="F346" s="4"/>
      <c r="G346" s="19"/>
    </row>
    <row r="347" spans="2:15" ht="24.95" customHeight="1" x14ac:dyDescent="0.2">
      <c r="D347" s="16"/>
      <c r="E347" s="17"/>
      <c r="F347" s="4"/>
      <c r="G347" s="19"/>
    </row>
    <row r="348" spans="2:15" ht="24.95" customHeight="1" x14ac:dyDescent="0.2">
      <c r="D348" s="16"/>
      <c r="E348" s="17"/>
      <c r="F348" s="4"/>
      <c r="G348" s="19"/>
    </row>
    <row r="349" spans="2:15" ht="24.95" customHeight="1" x14ac:dyDescent="0.2">
      <c r="D349" s="16"/>
      <c r="E349" s="17"/>
      <c r="F349" s="4"/>
    </row>
    <row r="350" spans="2:15" ht="24.95" customHeight="1" x14ac:dyDescent="0.2">
      <c r="C350" s="5"/>
      <c r="D350" s="16"/>
      <c r="E350" s="16"/>
      <c r="F350" s="21"/>
    </row>
    <row r="351" spans="2:15" ht="24.95" customHeight="1" x14ac:dyDescent="0.2">
      <c r="B351" s="6"/>
      <c r="C351" s="7"/>
      <c r="D351" s="16"/>
      <c r="E351" s="16"/>
      <c r="F351" s="21"/>
      <c r="O351" s="22"/>
    </row>
    <row r="352" spans="2:15" s="108" customFormat="1" ht="25.5" customHeight="1" x14ac:dyDescent="0.2">
      <c r="B352" s="300" t="s">
        <v>151</v>
      </c>
      <c r="C352" s="300"/>
      <c r="D352" s="300"/>
      <c r="E352" s="300"/>
      <c r="F352" s="300"/>
      <c r="G352" s="300"/>
      <c r="H352" s="300"/>
      <c r="I352" s="300"/>
      <c r="J352" s="300"/>
      <c r="K352" s="300"/>
      <c r="L352" s="300"/>
      <c r="M352" s="300"/>
      <c r="N352" s="10"/>
      <c r="O352" s="10"/>
    </row>
    <row r="353" spans="2:15" ht="15" customHeight="1" x14ac:dyDescent="0.2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</row>
    <row r="354" spans="2:15" ht="24.95" customHeight="1" x14ac:dyDescent="0.2">
      <c r="B354" s="2"/>
      <c r="C354" s="140" t="s">
        <v>114</v>
      </c>
      <c r="D354" s="140" t="s">
        <v>5</v>
      </c>
      <c r="E354" s="140" t="s">
        <v>6</v>
      </c>
      <c r="F354" s="140" t="s">
        <v>7</v>
      </c>
      <c r="G354" s="140" t="s">
        <v>8</v>
      </c>
      <c r="H354" s="140" t="s">
        <v>9</v>
      </c>
      <c r="I354" s="140" t="s">
        <v>10</v>
      </c>
      <c r="J354" s="140" t="s">
        <v>11</v>
      </c>
      <c r="K354" s="140" t="s">
        <v>12</v>
      </c>
      <c r="L354" s="140" t="s">
        <v>14</v>
      </c>
      <c r="N354" s="29"/>
    </row>
    <row r="355" spans="2:15" ht="24.95" customHeight="1" x14ac:dyDescent="0.2">
      <c r="B355" s="94" t="s">
        <v>4</v>
      </c>
      <c r="C355" s="222">
        <v>21799</v>
      </c>
      <c r="D355" s="222">
        <v>37688</v>
      </c>
      <c r="E355" s="222">
        <v>38775</v>
      </c>
      <c r="F355" s="222">
        <v>11380</v>
      </c>
      <c r="G355" s="222">
        <v>28297</v>
      </c>
      <c r="H355" s="222">
        <v>25872</v>
      </c>
      <c r="I355" s="222">
        <v>14131</v>
      </c>
      <c r="J355" s="222">
        <v>46043</v>
      </c>
      <c r="K355" s="222">
        <v>18673</v>
      </c>
      <c r="L355" s="222">
        <v>242658</v>
      </c>
      <c r="M355" s="19"/>
      <c r="N355" s="29"/>
      <c r="O355" s="29"/>
    </row>
    <row r="356" spans="2:15" ht="24.95" customHeight="1" x14ac:dyDescent="0.2">
      <c r="B356" s="86" t="s">
        <v>33</v>
      </c>
      <c r="C356" s="223">
        <v>21033</v>
      </c>
      <c r="D356" s="223">
        <v>29486</v>
      </c>
      <c r="E356" s="223">
        <v>35193</v>
      </c>
      <c r="F356" s="223">
        <v>9589</v>
      </c>
      <c r="G356" s="223">
        <v>24713</v>
      </c>
      <c r="H356" s="223">
        <v>24532</v>
      </c>
      <c r="I356" s="223">
        <v>13228</v>
      </c>
      <c r="J356" s="223">
        <v>41302</v>
      </c>
      <c r="K356" s="223">
        <v>17548</v>
      </c>
      <c r="L356" s="224">
        <v>216624</v>
      </c>
      <c r="M356" s="29"/>
      <c r="N356" s="29"/>
      <c r="O356" s="29"/>
    </row>
    <row r="357" spans="2:15" ht="24.95" customHeight="1" x14ac:dyDescent="0.2">
      <c r="B357" s="87" t="s">
        <v>34</v>
      </c>
      <c r="C357" s="225">
        <v>766</v>
      </c>
      <c r="D357" s="225">
        <v>8202</v>
      </c>
      <c r="E357" s="225">
        <v>3582</v>
      </c>
      <c r="F357" s="225">
        <v>1791</v>
      </c>
      <c r="G357" s="225">
        <v>3584</v>
      </c>
      <c r="H357" s="225">
        <v>1340</v>
      </c>
      <c r="I357" s="225">
        <v>903</v>
      </c>
      <c r="J357" s="225">
        <v>4741</v>
      </c>
      <c r="K357" s="225">
        <v>1125</v>
      </c>
      <c r="L357" s="226">
        <v>26034</v>
      </c>
      <c r="M357" s="29"/>
      <c r="N357" s="29"/>
      <c r="O357" s="29"/>
    </row>
    <row r="358" spans="2:15" ht="24.95" customHeight="1" x14ac:dyDescent="0.2">
      <c r="B358" s="94" t="s">
        <v>73</v>
      </c>
      <c r="C358" s="227">
        <v>39788</v>
      </c>
      <c r="D358" s="227">
        <v>63109</v>
      </c>
      <c r="E358" s="227">
        <v>68934</v>
      </c>
      <c r="F358" s="227">
        <v>19583</v>
      </c>
      <c r="G358" s="227">
        <v>46760</v>
      </c>
      <c r="H358" s="227">
        <v>39886</v>
      </c>
      <c r="I358" s="227">
        <v>28113</v>
      </c>
      <c r="J358" s="227">
        <v>81270</v>
      </c>
      <c r="K358" s="227">
        <v>30027</v>
      </c>
      <c r="L358" s="227">
        <v>417470</v>
      </c>
      <c r="M358" s="29"/>
    </row>
    <row r="359" spans="2:15" ht="24.95" customHeight="1" x14ac:dyDescent="0.2">
      <c r="B359" s="86" t="s">
        <v>55</v>
      </c>
      <c r="C359" s="223">
        <v>37917</v>
      </c>
      <c r="D359" s="223">
        <v>50874</v>
      </c>
      <c r="E359" s="223">
        <v>63282</v>
      </c>
      <c r="F359" s="223">
        <v>16876</v>
      </c>
      <c r="G359" s="223">
        <v>40201</v>
      </c>
      <c r="H359" s="223">
        <v>37592</v>
      </c>
      <c r="I359" s="223">
        <v>25253</v>
      </c>
      <c r="J359" s="223">
        <v>72175</v>
      </c>
      <c r="K359" s="223">
        <v>28465</v>
      </c>
      <c r="L359" s="224">
        <v>372635</v>
      </c>
      <c r="M359" s="29"/>
    </row>
    <row r="360" spans="2:15" ht="24.95" customHeight="1" x14ac:dyDescent="0.2">
      <c r="B360" s="87" t="s">
        <v>56</v>
      </c>
      <c r="C360" s="225">
        <v>1871</v>
      </c>
      <c r="D360" s="225">
        <v>12235</v>
      </c>
      <c r="E360" s="225">
        <v>5652</v>
      </c>
      <c r="F360" s="225">
        <v>2707</v>
      </c>
      <c r="G360" s="225">
        <v>6559</v>
      </c>
      <c r="H360" s="225">
        <v>2294</v>
      </c>
      <c r="I360" s="225">
        <v>2860</v>
      </c>
      <c r="J360" s="225">
        <v>9095</v>
      </c>
      <c r="K360" s="225">
        <v>1562</v>
      </c>
      <c r="L360" s="226">
        <v>44835</v>
      </c>
      <c r="M360" s="29"/>
    </row>
    <row r="361" spans="2:15" ht="24.95" customHeight="1" x14ac:dyDescent="0.2">
      <c r="B361" s="94" t="s">
        <v>88</v>
      </c>
      <c r="C361" s="228">
        <v>9.7027159500000001E-2</v>
      </c>
      <c r="D361" s="228">
        <v>0.14740868360000001</v>
      </c>
      <c r="E361" s="228">
        <v>0.16817349349999999</v>
      </c>
      <c r="F361" s="228">
        <v>0.12676550680000001</v>
      </c>
      <c r="G361" s="228">
        <v>0.1186233427</v>
      </c>
      <c r="H361" s="228">
        <v>0.1162256683</v>
      </c>
      <c r="I361" s="228">
        <v>0.14796006119999999</v>
      </c>
      <c r="J361" s="228">
        <v>0.228588232</v>
      </c>
      <c r="K361" s="228">
        <v>0.1771950414</v>
      </c>
      <c r="L361" s="228">
        <v>0.14622769560000001</v>
      </c>
      <c r="M361" s="29"/>
    </row>
    <row r="362" spans="2:15" ht="24.95" customHeight="1" x14ac:dyDescent="0.2">
      <c r="B362" s="97" t="s">
        <v>3</v>
      </c>
      <c r="C362" s="229">
        <v>1.8252213404285</v>
      </c>
      <c r="D362" s="229">
        <v>1.6745117809382</v>
      </c>
      <c r="E362" s="229">
        <v>1.7777949709865</v>
      </c>
      <c r="F362" s="229">
        <v>1.7208260105448001</v>
      </c>
      <c r="G362" s="229">
        <v>1.6524719934975001</v>
      </c>
      <c r="H362" s="229">
        <v>1.5416666666667</v>
      </c>
      <c r="I362" s="229">
        <v>1.9894558063831</v>
      </c>
      <c r="J362" s="229">
        <v>1.7650891557891999</v>
      </c>
      <c r="K362" s="229">
        <v>1.6080436994591001</v>
      </c>
      <c r="L362" s="229">
        <v>1.7204048496238</v>
      </c>
      <c r="M362" s="29"/>
    </row>
    <row r="363" spans="2:15" ht="24.95" customHeight="1" x14ac:dyDescent="0.2">
      <c r="B363" s="86" t="s">
        <v>57</v>
      </c>
      <c r="C363" s="230">
        <v>1.8027385537013001</v>
      </c>
      <c r="D363" s="230">
        <v>1.7253611883605999</v>
      </c>
      <c r="E363" s="230">
        <v>1.7981416759015001</v>
      </c>
      <c r="F363" s="230">
        <v>1.7599332568568</v>
      </c>
      <c r="G363" s="230">
        <v>1.6267146845789999</v>
      </c>
      <c r="H363" s="230">
        <v>1.5323658894504999</v>
      </c>
      <c r="I363" s="230">
        <v>1.9090565467191001</v>
      </c>
      <c r="J363" s="230">
        <v>1.7474940680839</v>
      </c>
      <c r="K363" s="230">
        <v>1.6221221791656999</v>
      </c>
      <c r="L363" s="231">
        <v>1.7201925917719001</v>
      </c>
      <c r="M363" s="29"/>
      <c r="N363" s="29"/>
      <c r="O363" s="29"/>
    </row>
    <row r="364" spans="2:15" ht="24.95" customHeight="1" x14ac:dyDescent="0.2">
      <c r="B364" s="87" t="s">
        <v>87</v>
      </c>
      <c r="C364" s="232">
        <v>2.4425587467362999</v>
      </c>
      <c r="D364" s="232">
        <v>1.4917093391856</v>
      </c>
      <c r="E364" s="232">
        <v>1.5778894472361999</v>
      </c>
      <c r="F364" s="232">
        <v>1.5114461194863</v>
      </c>
      <c r="G364" s="232">
        <v>1.830078125</v>
      </c>
      <c r="H364" s="232">
        <v>1.7119402985075001</v>
      </c>
      <c r="I364" s="232">
        <v>3.1672203765227001</v>
      </c>
      <c r="J364" s="232">
        <v>1.9183716515503</v>
      </c>
      <c r="K364" s="232">
        <v>1.3884444444444</v>
      </c>
      <c r="L364" s="233">
        <v>1.7221710071445</v>
      </c>
      <c r="M364" s="29"/>
      <c r="N364" s="29"/>
      <c r="O364" s="29"/>
    </row>
    <row r="365" spans="2:15" ht="24.95" customHeight="1" x14ac:dyDescent="0.2">
      <c r="B365" s="2"/>
      <c r="C365" s="215"/>
      <c r="D365" s="215"/>
      <c r="E365" s="215"/>
      <c r="F365" s="216"/>
      <c r="G365" s="216"/>
      <c r="H365" s="215"/>
      <c r="I365" s="215"/>
      <c r="J365" s="215"/>
      <c r="K365" s="215"/>
      <c r="L365" s="215"/>
      <c r="M365" s="19"/>
    </row>
    <row r="366" spans="2:15" ht="24.95" customHeight="1" x14ac:dyDescent="0.2">
      <c r="B366" s="2"/>
      <c r="C366" s="2"/>
      <c r="D366" s="2"/>
      <c r="E366" s="2"/>
      <c r="G366" s="249"/>
      <c r="H366" s="2"/>
      <c r="I366" s="2"/>
      <c r="J366" s="2"/>
      <c r="K366" s="2"/>
      <c r="L366" s="8"/>
      <c r="M366" s="19"/>
    </row>
    <row r="367" spans="2:15" ht="24.95" customHeight="1" x14ac:dyDescent="0.2">
      <c r="B367" s="2"/>
      <c r="C367" s="2"/>
      <c r="D367" s="2"/>
      <c r="E367" s="2"/>
      <c r="G367" s="249"/>
      <c r="H367" s="2"/>
      <c r="I367" s="2"/>
      <c r="J367" s="2"/>
      <c r="K367" s="2"/>
      <c r="L367" s="8"/>
      <c r="M367" s="19"/>
    </row>
    <row r="368" spans="2:15" ht="24.95" customHeight="1" x14ac:dyDescent="0.2">
      <c r="B368" s="2"/>
      <c r="C368" s="30"/>
      <c r="D368" s="30"/>
      <c r="E368" s="30"/>
      <c r="G368" s="249"/>
      <c r="H368" s="30"/>
      <c r="I368" s="30"/>
      <c r="J368" s="30"/>
      <c r="K368" s="30"/>
      <c r="L368" s="8"/>
      <c r="M368" s="19"/>
    </row>
    <row r="369" spans="2:15" ht="24.95" customHeight="1" x14ac:dyDescent="0.2">
      <c r="B369" s="2"/>
      <c r="C369" s="30"/>
      <c r="D369" s="30"/>
      <c r="E369" s="30"/>
      <c r="G369" s="249"/>
      <c r="H369" s="30"/>
      <c r="I369" s="30"/>
      <c r="J369" s="30"/>
      <c r="K369" s="30"/>
      <c r="L369" s="8"/>
      <c r="M369" s="19"/>
    </row>
    <row r="370" spans="2:15" ht="24.95" customHeight="1" x14ac:dyDescent="0.2">
      <c r="B370" s="2"/>
      <c r="C370" s="30"/>
      <c r="D370" s="30"/>
      <c r="E370" s="30"/>
      <c r="G370" s="249"/>
      <c r="H370" s="30"/>
      <c r="I370" s="30"/>
      <c r="J370" s="30"/>
      <c r="K370" s="30"/>
      <c r="L370" s="8"/>
      <c r="M370" s="19"/>
      <c r="N370" s="13"/>
    </row>
    <row r="371" spans="2:15" ht="24.95" customHeight="1" x14ac:dyDescent="0.2">
      <c r="B371" s="2"/>
      <c r="C371" s="30"/>
      <c r="D371" s="30"/>
      <c r="E371" s="30"/>
      <c r="G371" s="249"/>
      <c r="H371" s="30"/>
      <c r="I371" s="30"/>
      <c r="J371" s="30"/>
      <c r="K371" s="30"/>
      <c r="L371" s="8"/>
      <c r="M371" s="19"/>
    </row>
    <row r="372" spans="2:15" ht="24.95" customHeight="1" x14ac:dyDescent="0.2">
      <c r="B372" s="2"/>
      <c r="C372" s="30"/>
      <c r="D372" s="30"/>
      <c r="E372" s="30"/>
      <c r="G372" s="249"/>
      <c r="H372" s="30"/>
      <c r="I372" s="30"/>
      <c r="J372" s="30"/>
      <c r="K372" s="30"/>
      <c r="L372" s="8"/>
      <c r="M372" s="19"/>
    </row>
    <row r="373" spans="2:15" ht="24.95" customHeight="1" x14ac:dyDescent="0.2">
      <c r="B373" s="2"/>
      <c r="C373" s="30"/>
      <c r="D373" s="30"/>
      <c r="E373" s="30"/>
      <c r="G373" s="249"/>
      <c r="H373" s="30"/>
      <c r="I373" s="30"/>
      <c r="J373" s="30"/>
      <c r="K373" s="30"/>
      <c r="L373" s="8"/>
      <c r="M373" s="19"/>
    </row>
    <row r="374" spans="2:15" ht="24.95" customHeight="1" x14ac:dyDescent="0.2">
      <c r="B374" s="2"/>
      <c r="C374" s="30"/>
      <c r="D374" s="30"/>
      <c r="E374" s="30"/>
      <c r="G374" s="249"/>
      <c r="H374" s="30"/>
      <c r="I374" s="30"/>
      <c r="J374" s="30"/>
      <c r="K374" s="30"/>
      <c r="L374" s="8"/>
      <c r="M374" s="19"/>
    </row>
    <row r="375" spans="2:15" ht="24.95" customHeight="1" x14ac:dyDescent="0.2">
      <c r="B375" s="2"/>
      <c r="C375" s="30"/>
      <c r="D375" s="30"/>
      <c r="E375" s="30"/>
      <c r="G375" s="249"/>
      <c r="H375" s="30"/>
      <c r="I375" s="30"/>
      <c r="J375" s="30"/>
      <c r="K375" s="30"/>
      <c r="L375" s="8"/>
      <c r="M375" s="19"/>
    </row>
    <row r="376" spans="2:15" ht="24.95" customHeight="1" x14ac:dyDescent="0.2">
      <c r="B376" s="2"/>
      <c r="C376" s="2"/>
      <c r="D376" s="2"/>
      <c r="E376" s="2"/>
      <c r="F376" s="2"/>
      <c r="G376" s="250"/>
      <c r="H376" s="2"/>
      <c r="I376" s="2"/>
      <c r="J376" s="2"/>
      <c r="K376" s="2"/>
      <c r="L376" s="2"/>
      <c r="M376" s="31">
        <v>2</v>
      </c>
    </row>
    <row r="377" spans="2:15" s="108" customFormat="1" ht="25.5" customHeight="1" x14ac:dyDescent="0.2">
      <c r="B377" s="283" t="s">
        <v>157</v>
      </c>
      <c r="C377" s="283"/>
      <c r="D377" s="283"/>
      <c r="E377" s="283"/>
      <c r="F377" s="283"/>
      <c r="G377" s="283"/>
      <c r="H377" s="283"/>
      <c r="I377" s="283"/>
      <c r="J377" s="283"/>
      <c r="K377" s="283"/>
      <c r="L377" s="283"/>
      <c r="M377" s="283"/>
      <c r="N377" s="116"/>
      <c r="O377" s="116"/>
    </row>
    <row r="378" spans="2:15" ht="15" customHeight="1" x14ac:dyDescent="0.2">
      <c r="B378" s="28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</row>
    <row r="379" spans="2:15" ht="24.95" customHeight="1" x14ac:dyDescent="0.2">
      <c r="B379" s="275" t="s">
        <v>13</v>
      </c>
      <c r="C379" s="275"/>
      <c r="D379" s="275"/>
      <c r="E379" s="275"/>
      <c r="F379" s="275"/>
      <c r="G379" s="275"/>
      <c r="H379" s="275"/>
      <c r="I379" s="115"/>
      <c r="J379" s="115"/>
      <c r="K379" s="115"/>
      <c r="L379" s="115"/>
      <c r="M379" s="115"/>
      <c r="N379" s="115"/>
    </row>
    <row r="380" spans="2:15" ht="24.95" customHeight="1" x14ac:dyDescent="0.2">
      <c r="B380" s="91" t="s">
        <v>35</v>
      </c>
      <c r="C380" s="274" t="s">
        <v>51</v>
      </c>
      <c r="D380" s="274"/>
      <c r="E380" s="274" t="s">
        <v>50</v>
      </c>
      <c r="F380" s="274"/>
      <c r="G380" s="274" t="s">
        <v>0</v>
      </c>
      <c r="H380" s="274"/>
    </row>
    <row r="381" spans="2:15" ht="24.95" customHeight="1" x14ac:dyDescent="0.2">
      <c r="B381" s="234" t="s">
        <v>176</v>
      </c>
      <c r="C381" s="263">
        <v>11891</v>
      </c>
      <c r="D381" s="263"/>
      <c r="E381" s="263">
        <v>765</v>
      </c>
      <c r="F381" s="263"/>
      <c r="G381" s="264">
        <v>12656</v>
      </c>
      <c r="H381" s="264"/>
    </row>
    <row r="382" spans="2:15" ht="24.95" customHeight="1" x14ac:dyDescent="0.2">
      <c r="B382" s="234" t="s">
        <v>156</v>
      </c>
      <c r="C382" s="266">
        <v>216624</v>
      </c>
      <c r="D382" s="266"/>
      <c r="E382" s="266">
        <v>26034</v>
      </c>
      <c r="F382" s="266"/>
      <c r="G382" s="264">
        <v>242658</v>
      </c>
      <c r="H382" s="264"/>
    </row>
    <row r="383" spans="2:15" ht="24.95" customHeight="1" x14ac:dyDescent="0.2">
      <c r="B383" s="91" t="s">
        <v>43</v>
      </c>
      <c r="C383" s="301">
        <f>(C382-C381)/C381</f>
        <v>17.217475401564208</v>
      </c>
      <c r="D383" s="301"/>
      <c r="E383" s="269">
        <f>(E382-E381)/E381</f>
        <v>33.031372549019608</v>
      </c>
      <c r="F383" s="269"/>
      <c r="G383" s="301">
        <f>(G382-G381)/G381</f>
        <v>18.17335651074589</v>
      </c>
      <c r="H383" s="301"/>
    </row>
    <row r="384" spans="2:15" s="13" customFormat="1" ht="24.95" customHeight="1" x14ac:dyDescent="0.2">
      <c r="B384" s="33"/>
      <c r="C384" s="34"/>
      <c r="D384" s="34"/>
      <c r="E384" s="34"/>
      <c r="F384" s="34"/>
      <c r="G384" s="34"/>
      <c r="H384" s="34"/>
    </row>
    <row r="385" spans="2:12" s="13" customFormat="1" ht="24.95" customHeight="1" x14ac:dyDescent="0.2">
      <c r="B385" s="33"/>
      <c r="C385" s="34"/>
      <c r="D385" s="34"/>
      <c r="E385" s="34"/>
      <c r="F385" s="34"/>
      <c r="G385" s="34"/>
      <c r="H385" s="34"/>
    </row>
    <row r="386" spans="2:12" s="13" customFormat="1" ht="24.95" customHeight="1" x14ac:dyDescent="0.2">
      <c r="B386" s="33"/>
      <c r="C386" s="34"/>
      <c r="D386" s="34"/>
      <c r="E386" s="34"/>
      <c r="F386" s="34"/>
      <c r="G386" s="34"/>
      <c r="H386" s="34"/>
    </row>
    <row r="387" spans="2:12" s="13" customFormat="1" ht="24.95" customHeight="1" x14ac:dyDescent="0.2">
      <c r="B387" s="33"/>
      <c r="C387" s="34"/>
      <c r="D387" s="34"/>
      <c r="E387" s="34"/>
      <c r="F387" s="34"/>
      <c r="G387" s="34"/>
      <c r="H387" s="34"/>
    </row>
    <row r="388" spans="2:12" s="13" customFormat="1" ht="24.95" customHeight="1" x14ac:dyDescent="0.2">
      <c r="B388" s="33"/>
      <c r="C388" s="34"/>
      <c r="D388" s="34"/>
      <c r="E388" s="34"/>
      <c r="F388" s="34"/>
      <c r="G388" s="34"/>
      <c r="H388" s="34"/>
    </row>
    <row r="389" spans="2:12" s="13" customFormat="1" ht="24.95" customHeight="1" x14ac:dyDescent="0.2">
      <c r="B389" s="33"/>
      <c r="C389" s="34"/>
      <c r="D389" s="34"/>
      <c r="E389" s="34"/>
      <c r="F389" s="34"/>
      <c r="G389" s="34"/>
      <c r="H389" s="34"/>
    </row>
    <row r="390" spans="2:12" s="13" customFormat="1" ht="24.95" customHeight="1" x14ac:dyDescent="0.2">
      <c r="B390" s="33"/>
      <c r="C390" s="34"/>
      <c r="D390" s="34"/>
      <c r="E390" s="34"/>
      <c r="F390" s="34"/>
      <c r="G390" s="34"/>
      <c r="H390" s="34"/>
    </row>
    <row r="391" spans="2:12" s="13" customFormat="1" ht="24.95" customHeight="1" x14ac:dyDescent="0.2">
      <c r="B391" s="33"/>
      <c r="C391" s="34"/>
      <c r="D391" s="34"/>
      <c r="E391" s="34"/>
      <c r="F391" s="34"/>
      <c r="G391" s="34"/>
      <c r="H391" s="34"/>
    </row>
    <row r="392" spans="2:12" s="13" customFormat="1" ht="24.95" customHeight="1" x14ac:dyDescent="0.2">
      <c r="B392" s="33"/>
      <c r="C392" s="34"/>
      <c r="D392" s="34"/>
      <c r="E392" s="34"/>
      <c r="F392" s="34"/>
      <c r="G392" s="34"/>
      <c r="H392" s="34"/>
    </row>
    <row r="393" spans="2:12" ht="24.95" customHeight="1" x14ac:dyDescent="0.2"/>
    <row r="394" spans="2:12" ht="24.95" customHeight="1" x14ac:dyDescent="0.2"/>
    <row r="395" spans="2:12" ht="24.95" customHeight="1" x14ac:dyDescent="0.2">
      <c r="B395" s="275" t="s">
        <v>37</v>
      </c>
      <c r="C395" s="275"/>
      <c r="D395" s="275"/>
      <c r="E395" s="275"/>
      <c r="F395" s="275"/>
      <c r="G395" s="275"/>
      <c r="H395" s="275"/>
      <c r="I395" s="275"/>
      <c r="J395" s="275"/>
      <c r="K395" s="275"/>
      <c r="L395" s="275"/>
    </row>
    <row r="396" spans="2:12" ht="24.95" customHeight="1" x14ac:dyDescent="0.2">
      <c r="B396" s="91" t="s">
        <v>35</v>
      </c>
      <c r="C396" s="92" t="s">
        <v>114</v>
      </c>
      <c r="D396" s="92" t="s">
        <v>5</v>
      </c>
      <c r="E396" s="92" t="s">
        <v>6</v>
      </c>
      <c r="F396" s="92" t="s">
        <v>7</v>
      </c>
      <c r="G396" s="92" t="s">
        <v>8</v>
      </c>
      <c r="H396" s="92" t="s">
        <v>9</v>
      </c>
      <c r="I396" s="92" t="s">
        <v>10</v>
      </c>
      <c r="J396" s="92" t="s">
        <v>11</v>
      </c>
      <c r="K396" s="92" t="s">
        <v>12</v>
      </c>
      <c r="L396" s="92" t="s">
        <v>14</v>
      </c>
    </row>
    <row r="397" spans="2:12" ht="24.95" customHeight="1" x14ac:dyDescent="0.2">
      <c r="B397" s="234" t="s">
        <v>176</v>
      </c>
      <c r="C397" s="235">
        <v>834</v>
      </c>
      <c r="D397" s="235">
        <v>2271</v>
      </c>
      <c r="E397" s="235">
        <v>1842</v>
      </c>
      <c r="F397" s="235">
        <v>356</v>
      </c>
      <c r="G397" s="235">
        <v>1097</v>
      </c>
      <c r="H397" s="235">
        <v>818</v>
      </c>
      <c r="I397" s="235">
        <v>518</v>
      </c>
      <c r="J397" s="235">
        <v>2619</v>
      </c>
      <c r="K397" s="235">
        <v>2301</v>
      </c>
      <c r="L397" s="236">
        <v>12656</v>
      </c>
    </row>
    <row r="398" spans="2:12" ht="24.95" customHeight="1" x14ac:dyDescent="0.2">
      <c r="B398" s="234" t="s">
        <v>156</v>
      </c>
      <c r="C398" s="235">
        <v>21799</v>
      </c>
      <c r="D398" s="235">
        <v>37688</v>
      </c>
      <c r="E398" s="235">
        <v>38775</v>
      </c>
      <c r="F398" s="235">
        <v>11380</v>
      </c>
      <c r="G398" s="235">
        <v>28297</v>
      </c>
      <c r="H398" s="235">
        <v>25872</v>
      </c>
      <c r="I398" s="235">
        <v>14131</v>
      </c>
      <c r="J398" s="235">
        <v>46043</v>
      </c>
      <c r="K398" s="235">
        <v>18673</v>
      </c>
      <c r="L398" s="236">
        <v>242658</v>
      </c>
    </row>
    <row r="399" spans="2:12" ht="24.95" customHeight="1" x14ac:dyDescent="0.2">
      <c r="B399" s="91" t="s">
        <v>43</v>
      </c>
      <c r="C399" s="85">
        <f t="shared" ref="C399:L399" si="0">(C398-C397)/C397</f>
        <v>25.137889688249402</v>
      </c>
      <c r="D399" s="85">
        <f t="shared" si="0"/>
        <v>15.595332452664024</v>
      </c>
      <c r="E399" s="85">
        <f t="shared" si="0"/>
        <v>20.050488599348533</v>
      </c>
      <c r="F399" s="85">
        <f t="shared" si="0"/>
        <v>30.966292134831459</v>
      </c>
      <c r="G399" s="85">
        <f t="shared" si="0"/>
        <v>24.794895168641752</v>
      </c>
      <c r="H399" s="85">
        <f t="shared" si="0"/>
        <v>30.628361858190708</v>
      </c>
      <c r="I399" s="85">
        <f t="shared" si="0"/>
        <v>26.279922779922781</v>
      </c>
      <c r="J399" s="85">
        <f t="shared" si="0"/>
        <v>16.580374188621612</v>
      </c>
      <c r="K399" s="85">
        <f t="shared" si="0"/>
        <v>7.1151673185571491</v>
      </c>
      <c r="L399" s="85">
        <f t="shared" si="0"/>
        <v>18.17335651074589</v>
      </c>
    </row>
    <row r="400" spans="2:12" ht="24.95" customHeight="1" x14ac:dyDescent="0.2">
      <c r="B400" s="37"/>
      <c r="C400" s="38"/>
      <c r="D400" s="38"/>
      <c r="E400" s="38"/>
      <c r="F400" s="38"/>
      <c r="G400" s="38"/>
      <c r="H400" s="38"/>
      <c r="I400" s="38"/>
      <c r="J400" s="38"/>
      <c r="K400" s="38"/>
      <c r="L400" s="38"/>
    </row>
    <row r="401" spans="2:12" ht="24.95" customHeight="1" x14ac:dyDescent="0.2">
      <c r="B401" s="37"/>
      <c r="C401" s="38"/>
      <c r="D401" s="38"/>
      <c r="E401" s="38"/>
      <c r="F401" s="38"/>
      <c r="G401" s="38"/>
      <c r="H401" s="38"/>
      <c r="I401" s="38"/>
      <c r="J401" s="38"/>
      <c r="K401" s="38"/>
      <c r="L401" s="38"/>
    </row>
    <row r="402" spans="2:12" ht="24.95" customHeight="1" x14ac:dyDescent="0.2">
      <c r="B402" s="37"/>
      <c r="C402" s="38"/>
      <c r="D402" s="38"/>
      <c r="E402" s="38"/>
      <c r="F402" s="38"/>
      <c r="G402" s="38"/>
      <c r="H402" s="38"/>
      <c r="I402" s="38"/>
      <c r="J402" s="38"/>
      <c r="K402" s="38"/>
      <c r="L402" s="38"/>
    </row>
    <row r="403" spans="2:12" ht="24.95" customHeight="1" x14ac:dyDescent="0.2">
      <c r="B403" s="285"/>
      <c r="C403" s="285"/>
      <c r="D403" s="285"/>
      <c r="E403" s="285"/>
      <c r="F403" s="285"/>
      <c r="G403" s="285"/>
      <c r="H403" s="285"/>
      <c r="I403" s="285"/>
      <c r="J403" s="285"/>
      <c r="K403" s="285"/>
      <c r="L403" s="285"/>
    </row>
    <row r="404" spans="2:12" ht="24.95" customHeight="1" x14ac:dyDescent="0.2">
      <c r="B404" s="37"/>
      <c r="C404" s="38"/>
      <c r="D404" s="38"/>
      <c r="E404" s="38"/>
      <c r="F404" s="38"/>
      <c r="G404" s="38"/>
      <c r="H404" s="38"/>
      <c r="I404" s="38"/>
      <c r="J404" s="38"/>
      <c r="K404" s="38"/>
      <c r="L404" s="38"/>
    </row>
    <row r="405" spans="2:12" ht="24.95" customHeight="1" x14ac:dyDescent="0.2">
      <c r="B405" s="37"/>
      <c r="C405" s="38"/>
      <c r="D405" s="38"/>
      <c r="E405" s="38"/>
      <c r="F405" s="38"/>
      <c r="G405" s="38"/>
      <c r="H405" s="38"/>
      <c r="I405" s="38"/>
      <c r="J405" s="38"/>
      <c r="K405" s="38"/>
      <c r="L405" s="38"/>
    </row>
    <row r="406" spans="2:12" ht="24.95" customHeight="1" x14ac:dyDescent="0.2">
      <c r="B406" s="37"/>
      <c r="C406" s="38"/>
      <c r="D406" s="38"/>
      <c r="E406" s="38"/>
      <c r="F406" s="38"/>
      <c r="G406" s="38"/>
      <c r="H406" s="38"/>
      <c r="I406" s="38"/>
      <c r="J406" s="38"/>
      <c r="K406" s="38"/>
      <c r="L406" s="38"/>
    </row>
    <row r="407" spans="2:12" ht="24.95" customHeight="1" x14ac:dyDescent="0.2">
      <c r="B407" s="37"/>
      <c r="C407" s="38"/>
      <c r="D407" s="38"/>
      <c r="E407" s="38"/>
      <c r="F407" s="38"/>
      <c r="G407" s="38"/>
      <c r="H407" s="38"/>
      <c r="I407" s="38"/>
      <c r="J407" s="38"/>
      <c r="K407" s="38"/>
      <c r="L407" s="38"/>
    </row>
    <row r="408" spans="2:12" ht="24.95" customHeight="1" x14ac:dyDescent="0.2">
      <c r="B408" s="37"/>
      <c r="C408" s="38"/>
      <c r="D408" s="38"/>
      <c r="E408" s="38"/>
      <c r="F408" s="38"/>
      <c r="G408" s="38"/>
      <c r="H408" s="38"/>
      <c r="I408" s="38"/>
      <c r="J408" s="38"/>
      <c r="K408" s="38"/>
      <c r="L408" s="38"/>
    </row>
    <row r="409" spans="2:12" ht="24.95" customHeight="1" x14ac:dyDescent="0.2">
      <c r="B409" s="37"/>
      <c r="C409" s="38"/>
      <c r="D409" s="38"/>
      <c r="E409" s="38"/>
      <c r="F409" s="38"/>
      <c r="G409" s="38"/>
      <c r="H409" s="38"/>
      <c r="I409" s="38"/>
      <c r="J409" s="38"/>
      <c r="K409" s="38"/>
      <c r="L409" s="38"/>
    </row>
    <row r="410" spans="2:12" ht="24.95" customHeight="1" x14ac:dyDescent="0.2">
      <c r="B410" s="37"/>
      <c r="C410" s="38"/>
      <c r="D410" s="38"/>
      <c r="E410" s="38"/>
      <c r="F410" s="38"/>
      <c r="G410" s="38"/>
      <c r="H410" s="38"/>
      <c r="I410" s="38"/>
      <c r="J410" s="38"/>
      <c r="K410" s="38"/>
      <c r="L410" s="38"/>
    </row>
    <row r="411" spans="2:12" ht="24.95" customHeight="1" x14ac:dyDescent="0.2">
      <c r="B411" s="37"/>
      <c r="C411" s="38"/>
      <c r="D411" s="38"/>
      <c r="E411" s="38"/>
      <c r="F411" s="38"/>
      <c r="G411" s="38"/>
      <c r="H411" s="38"/>
      <c r="I411" s="38"/>
      <c r="J411" s="38"/>
      <c r="K411" s="38"/>
      <c r="L411" s="38"/>
    </row>
    <row r="412" spans="2:12" ht="24.95" customHeight="1" x14ac:dyDescent="0.2">
      <c r="B412" s="288" t="s">
        <v>15</v>
      </c>
      <c r="C412" s="288"/>
      <c r="D412" s="288"/>
      <c r="E412" s="288"/>
      <c r="F412" s="288"/>
      <c r="G412" s="288"/>
      <c r="H412" s="288"/>
      <c r="I412" s="288"/>
      <c r="J412" s="288"/>
    </row>
    <row r="413" spans="2:12" ht="24.95" customHeight="1" x14ac:dyDescent="0.2">
      <c r="B413" s="93" t="s">
        <v>35</v>
      </c>
      <c r="C413" s="303" t="s">
        <v>40</v>
      </c>
      <c r="D413" s="303"/>
      <c r="E413" s="303" t="s">
        <v>41</v>
      </c>
      <c r="F413" s="303"/>
      <c r="G413" s="303" t="s">
        <v>42</v>
      </c>
      <c r="H413" s="303"/>
      <c r="I413" s="289" t="s">
        <v>89</v>
      </c>
      <c r="J413" s="289"/>
      <c r="L413" s="39"/>
    </row>
    <row r="414" spans="2:12" ht="24.95" customHeight="1" x14ac:dyDescent="0.2">
      <c r="B414" s="234" t="s">
        <v>176</v>
      </c>
      <c r="C414" s="263">
        <v>36678</v>
      </c>
      <c r="D414" s="263"/>
      <c r="E414" s="263">
        <v>3659</v>
      </c>
      <c r="F414" s="263"/>
      <c r="G414" s="264">
        <v>40337</v>
      </c>
      <c r="H414" s="264"/>
      <c r="I414" s="281">
        <v>4.6225178999999998E-2</v>
      </c>
      <c r="J414" s="265"/>
    </row>
    <row r="415" spans="2:12" ht="24.95" customHeight="1" x14ac:dyDescent="0.2">
      <c r="B415" s="234" t="s">
        <v>156</v>
      </c>
      <c r="C415" s="266">
        <v>372635</v>
      </c>
      <c r="D415" s="266"/>
      <c r="E415" s="266">
        <v>44835</v>
      </c>
      <c r="F415" s="266"/>
      <c r="G415" s="270">
        <v>417470</v>
      </c>
      <c r="H415" s="270"/>
      <c r="I415" s="279">
        <v>0.14622769560000001</v>
      </c>
      <c r="J415" s="280"/>
    </row>
    <row r="416" spans="2:12" ht="24.95" customHeight="1" x14ac:dyDescent="0.2">
      <c r="B416" s="103" t="s">
        <v>43</v>
      </c>
      <c r="C416" s="297">
        <f>(C415-C414)/C414</f>
        <v>9.1596324772343092</v>
      </c>
      <c r="D416" s="297"/>
      <c r="E416" s="297">
        <f>(E415-E414)/E414</f>
        <v>11.253347909264827</v>
      </c>
      <c r="F416" s="297"/>
      <c r="G416" s="299">
        <f>(G415-G414)/G414</f>
        <v>9.3495549991323106</v>
      </c>
      <c r="H416" s="299"/>
      <c r="I416" s="299">
        <f>(I415-I414)/I414</f>
        <v>2.1633775955740489</v>
      </c>
      <c r="J416" s="299"/>
    </row>
    <row r="417" spans="2:12" ht="24.95" customHeight="1" x14ac:dyDescent="0.2">
      <c r="B417" s="37"/>
      <c r="C417" s="38"/>
      <c r="D417" s="38"/>
      <c r="E417" s="38"/>
      <c r="F417" s="38"/>
      <c r="G417" s="40"/>
      <c r="H417" s="40"/>
      <c r="I417" s="40"/>
      <c r="J417" s="40"/>
      <c r="K417" s="13"/>
    </row>
    <row r="418" spans="2:12" ht="24.95" customHeight="1" x14ac:dyDescent="0.2"/>
    <row r="419" spans="2:12" ht="24.95" customHeight="1" x14ac:dyDescent="0.2"/>
    <row r="420" spans="2:12" ht="24.95" customHeight="1" x14ac:dyDescent="0.2"/>
    <row r="421" spans="2:12" ht="24.95" customHeight="1" x14ac:dyDescent="0.2">
      <c r="L421" s="41"/>
    </row>
    <row r="422" spans="2:12" ht="24.95" customHeight="1" x14ac:dyDescent="0.2"/>
    <row r="423" spans="2:12" ht="24.95" customHeight="1" x14ac:dyDescent="0.2"/>
    <row r="424" spans="2:12" ht="24.95" customHeight="1" x14ac:dyDescent="0.2">
      <c r="L424" s="27"/>
    </row>
    <row r="425" spans="2:12" ht="24.95" customHeight="1" x14ac:dyDescent="0.2"/>
    <row r="426" spans="2:12" ht="24.95" customHeight="1" x14ac:dyDescent="0.2"/>
    <row r="427" spans="2:12" ht="24.95" customHeight="1" x14ac:dyDescent="0.2"/>
    <row r="428" spans="2:12" ht="24.95" customHeight="1" x14ac:dyDescent="0.2">
      <c r="B428" s="288" t="s">
        <v>38</v>
      </c>
      <c r="C428" s="288"/>
      <c r="D428" s="288"/>
      <c r="E428" s="288"/>
      <c r="F428" s="288"/>
      <c r="G428" s="288"/>
      <c r="H428" s="288"/>
      <c r="I428" s="288"/>
      <c r="J428" s="288"/>
      <c r="K428" s="288"/>
      <c r="L428" s="288"/>
    </row>
    <row r="429" spans="2:12" ht="24.95" customHeight="1" x14ac:dyDescent="0.2">
      <c r="B429" s="93" t="s">
        <v>35</v>
      </c>
      <c r="C429" s="109" t="s">
        <v>114</v>
      </c>
      <c r="D429" s="109" t="s">
        <v>5</v>
      </c>
      <c r="E429" s="109" t="s">
        <v>6</v>
      </c>
      <c r="F429" s="109" t="s">
        <v>7</v>
      </c>
      <c r="G429" s="109" t="s">
        <v>8</v>
      </c>
      <c r="H429" s="109" t="s">
        <v>9</v>
      </c>
      <c r="I429" s="109" t="s">
        <v>10</v>
      </c>
      <c r="J429" s="109" t="s">
        <v>11</v>
      </c>
      <c r="K429" s="109" t="s">
        <v>12</v>
      </c>
      <c r="L429" s="109" t="s">
        <v>14</v>
      </c>
    </row>
    <row r="430" spans="2:12" ht="24.95" customHeight="1" x14ac:dyDescent="0.2">
      <c r="B430" s="234" t="s">
        <v>176</v>
      </c>
      <c r="C430" s="235">
        <v>3881</v>
      </c>
      <c r="D430" s="235">
        <v>5821</v>
      </c>
      <c r="E430" s="235">
        <v>5715</v>
      </c>
      <c r="F430" s="235">
        <v>3120</v>
      </c>
      <c r="G430" s="235">
        <v>2918</v>
      </c>
      <c r="H430" s="235">
        <v>1968</v>
      </c>
      <c r="I430" s="235">
        <v>1126</v>
      </c>
      <c r="J430" s="235">
        <v>8851</v>
      </c>
      <c r="K430" s="235">
        <v>6937</v>
      </c>
      <c r="L430" s="236">
        <v>40337</v>
      </c>
    </row>
    <row r="431" spans="2:12" ht="24.95" customHeight="1" x14ac:dyDescent="0.2">
      <c r="B431" s="234" t="s">
        <v>156</v>
      </c>
      <c r="C431" s="237">
        <v>39788</v>
      </c>
      <c r="D431" s="237">
        <v>63109</v>
      </c>
      <c r="E431" s="237">
        <v>68934</v>
      </c>
      <c r="F431" s="237">
        <v>19583</v>
      </c>
      <c r="G431" s="237">
        <v>46760</v>
      </c>
      <c r="H431" s="237">
        <v>39886</v>
      </c>
      <c r="I431" s="237">
        <v>28113</v>
      </c>
      <c r="J431" s="237">
        <v>81270</v>
      </c>
      <c r="K431" s="237">
        <v>30027</v>
      </c>
      <c r="L431" s="238">
        <v>417470</v>
      </c>
    </row>
    <row r="432" spans="2:12" ht="24.95" customHeight="1" x14ac:dyDescent="0.2">
      <c r="B432" s="103" t="s">
        <v>43</v>
      </c>
      <c r="C432" s="104">
        <f t="shared" ref="C432:L432" si="1">(C431-C430)/C430</f>
        <v>9.2519969080133979</v>
      </c>
      <c r="D432" s="104">
        <f t="shared" si="1"/>
        <v>9.8416079711389788</v>
      </c>
      <c r="E432" s="104">
        <f t="shared" si="1"/>
        <v>11.061942257217847</v>
      </c>
      <c r="F432" s="104">
        <f t="shared" si="1"/>
        <v>5.2766025641025642</v>
      </c>
      <c r="G432" s="104">
        <f t="shared" si="1"/>
        <v>15.024674434544208</v>
      </c>
      <c r="H432" s="104">
        <f t="shared" si="1"/>
        <v>19.267276422764226</v>
      </c>
      <c r="I432" s="104">
        <f t="shared" si="1"/>
        <v>23.96714031971581</v>
      </c>
      <c r="J432" s="104">
        <f t="shared" si="1"/>
        <v>8.1820133318269122</v>
      </c>
      <c r="K432" s="104">
        <f t="shared" si="1"/>
        <v>3.3285281822113304</v>
      </c>
      <c r="L432" s="104">
        <f t="shared" si="1"/>
        <v>9.3495549991323106</v>
      </c>
    </row>
    <row r="433" spans="2:15" ht="24.95" customHeight="1" x14ac:dyDescent="0.2">
      <c r="B433" s="37"/>
      <c r="C433" s="38"/>
      <c r="D433" s="38"/>
      <c r="E433" s="38"/>
      <c r="F433" s="38"/>
      <c r="G433" s="38"/>
      <c r="H433" s="38"/>
      <c r="I433" s="38"/>
      <c r="J433" s="38"/>
      <c r="K433" s="38"/>
      <c r="L433" s="38"/>
    </row>
    <row r="434" spans="2:15" ht="24.95" customHeight="1" x14ac:dyDescent="0.2">
      <c r="B434" s="37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13"/>
    </row>
    <row r="435" spans="2:15" ht="24.95" customHeight="1" x14ac:dyDescent="0.2">
      <c r="B435" s="285"/>
      <c r="C435" s="285"/>
      <c r="D435" s="285"/>
      <c r="E435" s="285"/>
      <c r="F435" s="285"/>
      <c r="G435" s="285"/>
      <c r="H435" s="285"/>
      <c r="I435" s="285"/>
      <c r="J435" s="285"/>
      <c r="K435" s="285"/>
      <c r="L435" s="285"/>
      <c r="M435" s="13"/>
    </row>
    <row r="436" spans="2:15" ht="24.95" customHeight="1" x14ac:dyDescent="0.2"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13"/>
    </row>
    <row r="437" spans="2:15" ht="24.95" customHeight="1" x14ac:dyDescent="0.2">
      <c r="B437" s="37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13"/>
    </row>
    <row r="438" spans="2:15" ht="24.95" customHeight="1" x14ac:dyDescent="0.2">
      <c r="B438" s="37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13"/>
    </row>
    <row r="439" spans="2:15" ht="24.95" customHeight="1" x14ac:dyDescent="0.2">
      <c r="B439" s="37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13"/>
    </row>
    <row r="440" spans="2:15" ht="24.95" customHeight="1" x14ac:dyDescent="0.2">
      <c r="B440" s="37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13"/>
    </row>
    <row r="441" spans="2:15" ht="24.95" customHeight="1" x14ac:dyDescent="0.2">
      <c r="B441" s="37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13"/>
    </row>
    <row r="442" spans="2:15" ht="24.95" customHeight="1" x14ac:dyDescent="0.2">
      <c r="B442" s="37"/>
      <c r="C442" s="38"/>
      <c r="D442" s="38"/>
      <c r="E442" s="38"/>
      <c r="F442" s="38"/>
      <c r="G442" s="38"/>
      <c r="H442" s="38"/>
      <c r="I442" s="38"/>
      <c r="J442" s="38"/>
      <c r="K442" s="38"/>
      <c r="M442" s="31">
        <v>3</v>
      </c>
      <c r="N442" s="13"/>
      <c r="O442" s="13"/>
    </row>
    <row r="443" spans="2:15" s="108" customFormat="1" ht="25.5" customHeight="1" x14ac:dyDescent="0.2">
      <c r="B443" s="283" t="s">
        <v>158</v>
      </c>
      <c r="C443" s="283"/>
      <c r="D443" s="283"/>
      <c r="E443" s="283"/>
      <c r="F443" s="283"/>
      <c r="G443" s="283"/>
      <c r="H443" s="283"/>
      <c r="I443" s="283"/>
      <c r="J443" s="283"/>
      <c r="K443" s="283"/>
      <c r="L443" s="283"/>
      <c r="M443" s="283"/>
      <c r="N443" s="116"/>
      <c r="O443" s="116"/>
    </row>
    <row r="444" spans="2:15" ht="15" customHeight="1" x14ac:dyDescent="0.2">
      <c r="B444" s="28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</row>
    <row r="445" spans="2:15" ht="24.95" customHeight="1" x14ac:dyDescent="0.2">
      <c r="B445" s="284" t="s">
        <v>13</v>
      </c>
      <c r="C445" s="284"/>
      <c r="D445" s="284"/>
      <c r="E445" s="284"/>
      <c r="F445" s="284"/>
      <c r="G445" s="284"/>
      <c r="H445" s="284"/>
      <c r="I445" s="287"/>
      <c r="J445" s="287"/>
      <c r="K445" s="287"/>
      <c r="L445" s="287"/>
      <c r="M445" s="287"/>
      <c r="N445" s="287"/>
    </row>
    <row r="446" spans="2:15" ht="24.95" customHeight="1" x14ac:dyDescent="0.2">
      <c r="B446" s="91" t="s">
        <v>35</v>
      </c>
      <c r="C446" s="268" t="s">
        <v>51</v>
      </c>
      <c r="D446" s="268"/>
      <c r="E446" s="268" t="s">
        <v>50</v>
      </c>
      <c r="F446" s="268"/>
      <c r="G446" s="268" t="s">
        <v>0</v>
      </c>
      <c r="H446" s="268"/>
    </row>
    <row r="447" spans="2:15" ht="24.95" customHeight="1" x14ac:dyDescent="0.2">
      <c r="B447" s="234" t="s">
        <v>159</v>
      </c>
      <c r="C447" s="263">
        <v>1009874</v>
      </c>
      <c r="D447" s="263"/>
      <c r="E447" s="263">
        <v>196895</v>
      </c>
      <c r="F447" s="263"/>
      <c r="G447" s="264">
        <v>1206769</v>
      </c>
      <c r="H447" s="264"/>
    </row>
    <row r="448" spans="2:15" ht="24.95" customHeight="1" x14ac:dyDescent="0.2">
      <c r="B448" s="234" t="s">
        <v>160</v>
      </c>
      <c r="C448" s="266">
        <v>598020</v>
      </c>
      <c r="D448" s="266"/>
      <c r="E448" s="266">
        <v>63244</v>
      </c>
      <c r="F448" s="266"/>
      <c r="G448" s="264">
        <v>661264</v>
      </c>
      <c r="H448" s="264"/>
    </row>
    <row r="449" spans="2:15" ht="24.95" customHeight="1" x14ac:dyDescent="0.2">
      <c r="B449" s="111" t="s">
        <v>43</v>
      </c>
      <c r="C449" s="269">
        <f>(C448-C447)/C447</f>
        <v>-0.40782711506583991</v>
      </c>
      <c r="D449" s="269"/>
      <c r="E449" s="269">
        <f>(E448-E447)/E447</f>
        <v>-0.6787932654460499</v>
      </c>
      <c r="F449" s="269"/>
      <c r="G449" s="269">
        <f>(G448-G447)/G447</f>
        <v>-0.45203763106278005</v>
      </c>
      <c r="H449" s="269"/>
    </row>
    <row r="450" spans="2:15" ht="24.95" customHeight="1" x14ac:dyDescent="0.2">
      <c r="B450" s="33"/>
      <c r="C450" s="34"/>
      <c r="D450" s="34"/>
      <c r="E450" s="34"/>
      <c r="F450" s="34"/>
      <c r="G450" s="34"/>
      <c r="H450" s="34"/>
      <c r="I450" s="13"/>
      <c r="J450" s="13"/>
      <c r="K450" s="13"/>
      <c r="L450" s="13"/>
      <c r="M450" s="13"/>
      <c r="N450" s="13"/>
      <c r="O450" s="13"/>
    </row>
    <row r="451" spans="2:15" ht="24.95" customHeight="1" x14ac:dyDescent="0.2">
      <c r="B451" s="33"/>
      <c r="C451" s="34"/>
      <c r="D451" s="34"/>
      <c r="E451" s="34"/>
      <c r="F451" s="34"/>
      <c r="G451" s="34"/>
      <c r="H451" s="34"/>
      <c r="I451" s="13"/>
      <c r="J451" s="13"/>
      <c r="K451" s="13"/>
      <c r="L451" s="13"/>
      <c r="M451" s="13"/>
      <c r="N451" s="13"/>
      <c r="O451" s="13"/>
    </row>
    <row r="452" spans="2:15" ht="24.95" customHeight="1" x14ac:dyDescent="0.2">
      <c r="B452" s="33"/>
      <c r="C452" s="34"/>
      <c r="D452" s="34"/>
      <c r="E452" s="34"/>
      <c r="F452" s="34"/>
      <c r="G452" s="34"/>
      <c r="H452" s="34"/>
      <c r="I452" s="13"/>
      <c r="J452" s="13"/>
      <c r="K452" s="13"/>
      <c r="L452" s="13"/>
      <c r="M452" s="13"/>
      <c r="N452" s="13"/>
      <c r="O452" s="13"/>
    </row>
    <row r="453" spans="2:15" ht="24.95" customHeight="1" x14ac:dyDescent="0.2">
      <c r="B453" s="33"/>
      <c r="C453" s="34"/>
      <c r="D453" s="34"/>
      <c r="E453" s="34"/>
      <c r="F453" s="34"/>
      <c r="G453" s="34"/>
      <c r="H453" s="34"/>
      <c r="I453" s="13"/>
      <c r="J453" s="13"/>
      <c r="K453" s="13"/>
      <c r="L453" s="13"/>
      <c r="M453" s="13"/>
      <c r="N453" s="13"/>
      <c r="O453" s="13"/>
    </row>
    <row r="454" spans="2:15" ht="24.95" customHeight="1" x14ac:dyDescent="0.2">
      <c r="B454" s="33"/>
      <c r="C454" s="34"/>
      <c r="D454" s="34"/>
      <c r="E454" s="34"/>
      <c r="F454" s="34"/>
      <c r="G454" s="34"/>
      <c r="H454" s="34"/>
      <c r="I454" s="13"/>
      <c r="J454" s="13"/>
      <c r="K454" s="13"/>
      <c r="L454" s="13"/>
      <c r="M454" s="13"/>
      <c r="N454" s="13"/>
      <c r="O454" s="13"/>
    </row>
    <row r="455" spans="2:15" ht="24.95" customHeight="1" x14ac:dyDescent="0.2">
      <c r="B455" s="33"/>
      <c r="C455" s="34"/>
      <c r="D455" s="34"/>
      <c r="E455" s="34"/>
      <c r="F455" s="34"/>
      <c r="G455" s="34"/>
      <c r="H455" s="34"/>
      <c r="I455" s="13"/>
      <c r="J455" s="13"/>
      <c r="K455" s="13"/>
      <c r="L455" s="13"/>
      <c r="M455" s="13"/>
      <c r="N455" s="13"/>
      <c r="O455" s="13"/>
    </row>
    <row r="456" spans="2:15" ht="24.95" customHeight="1" x14ac:dyDescent="0.2">
      <c r="B456" s="33"/>
      <c r="C456" s="34"/>
      <c r="D456" s="34"/>
      <c r="E456" s="34"/>
      <c r="F456" s="34"/>
      <c r="G456" s="34"/>
      <c r="H456" s="34"/>
      <c r="I456" s="13"/>
      <c r="J456" s="13"/>
      <c r="K456" s="13"/>
      <c r="L456" s="13"/>
      <c r="M456" s="13"/>
      <c r="N456" s="13"/>
      <c r="O456" s="13"/>
    </row>
    <row r="457" spans="2:15" ht="24.95" customHeight="1" x14ac:dyDescent="0.2">
      <c r="B457" s="33"/>
      <c r="C457" s="34"/>
      <c r="D457" s="34"/>
      <c r="E457" s="34"/>
      <c r="F457" s="34"/>
      <c r="G457" s="34"/>
      <c r="H457" s="34"/>
      <c r="I457" s="13"/>
      <c r="J457" s="13"/>
      <c r="K457" s="13"/>
      <c r="L457" s="13"/>
      <c r="M457" s="13"/>
      <c r="N457" s="13"/>
      <c r="O457" s="13"/>
    </row>
    <row r="458" spans="2:15" ht="24.95" customHeight="1" x14ac:dyDescent="0.2">
      <c r="B458" s="33"/>
      <c r="C458" s="34"/>
      <c r="D458" s="34"/>
      <c r="E458" s="34"/>
      <c r="F458" s="34"/>
      <c r="G458" s="34"/>
      <c r="H458" s="34"/>
      <c r="I458" s="13"/>
      <c r="J458" s="13"/>
      <c r="K458" s="13"/>
      <c r="L458" s="13"/>
      <c r="M458" s="13"/>
      <c r="N458" s="13"/>
      <c r="O458" s="13"/>
    </row>
    <row r="459" spans="2:15" ht="24.95" customHeight="1" x14ac:dyDescent="0.2"/>
    <row r="460" spans="2:15" ht="24.95" customHeight="1" x14ac:dyDescent="0.2"/>
    <row r="461" spans="2:15" ht="24.95" customHeight="1" x14ac:dyDescent="0.2"/>
    <row r="462" spans="2:15" ht="24.95" customHeight="1" x14ac:dyDescent="0.2"/>
    <row r="463" spans="2:15" ht="24.95" customHeight="1" x14ac:dyDescent="0.2"/>
    <row r="464" spans="2:15" ht="24.95" customHeight="1" x14ac:dyDescent="0.2"/>
    <row r="465" spans="2:12" ht="24.95" customHeight="1" x14ac:dyDescent="0.2"/>
    <row r="466" spans="2:12" ht="24.95" customHeight="1" x14ac:dyDescent="0.2"/>
    <row r="467" spans="2:12" ht="24.95" customHeight="1" x14ac:dyDescent="0.2"/>
    <row r="468" spans="2:12" ht="24.95" customHeight="1" x14ac:dyDescent="0.2"/>
    <row r="469" spans="2:12" ht="24.95" customHeight="1" x14ac:dyDescent="0.2"/>
    <row r="470" spans="2:12" ht="24.95" customHeight="1" x14ac:dyDescent="0.2">
      <c r="B470" s="302" t="s">
        <v>37</v>
      </c>
      <c r="C470" s="302"/>
      <c r="D470" s="302"/>
      <c r="E470" s="302"/>
      <c r="F470" s="302"/>
      <c r="G470" s="302"/>
      <c r="H470" s="302"/>
      <c r="I470" s="302"/>
      <c r="J470" s="302"/>
      <c r="K470" s="302"/>
      <c r="L470" s="302"/>
    </row>
    <row r="471" spans="2:12" ht="24.95" customHeight="1" x14ac:dyDescent="0.2">
      <c r="B471" s="91" t="s">
        <v>35</v>
      </c>
      <c r="C471" s="112" t="s">
        <v>114</v>
      </c>
      <c r="D471" s="112" t="s">
        <v>5</v>
      </c>
      <c r="E471" s="112" t="s">
        <v>6</v>
      </c>
      <c r="F471" s="112" t="s">
        <v>7</v>
      </c>
      <c r="G471" s="112" t="s">
        <v>8</v>
      </c>
      <c r="H471" s="112" t="s">
        <v>9</v>
      </c>
      <c r="I471" s="112" t="s">
        <v>10</v>
      </c>
      <c r="J471" s="112" t="s">
        <v>11</v>
      </c>
      <c r="K471" s="112" t="s">
        <v>12</v>
      </c>
      <c r="L471" s="112" t="s">
        <v>14</v>
      </c>
    </row>
    <row r="472" spans="2:12" ht="24.95" customHeight="1" x14ac:dyDescent="0.2">
      <c r="B472" s="234" t="s">
        <v>159</v>
      </c>
      <c r="C472" s="239">
        <v>126134</v>
      </c>
      <c r="D472" s="239">
        <v>159776</v>
      </c>
      <c r="E472" s="239">
        <v>193851</v>
      </c>
      <c r="F472" s="239">
        <v>54937</v>
      </c>
      <c r="G472" s="239">
        <v>250944</v>
      </c>
      <c r="H472" s="239">
        <v>130111</v>
      </c>
      <c r="I472" s="239">
        <v>70172</v>
      </c>
      <c r="J472" s="239">
        <v>152403</v>
      </c>
      <c r="K472" s="239">
        <v>68441</v>
      </c>
      <c r="L472" s="240">
        <v>1206769</v>
      </c>
    </row>
    <row r="473" spans="2:12" ht="24.95" customHeight="1" x14ac:dyDescent="0.2">
      <c r="B473" s="234" t="s">
        <v>160</v>
      </c>
      <c r="C473" s="235">
        <v>53093</v>
      </c>
      <c r="D473" s="235">
        <v>103241</v>
      </c>
      <c r="E473" s="235">
        <v>114211</v>
      </c>
      <c r="F473" s="235">
        <v>36557</v>
      </c>
      <c r="G473" s="235">
        <v>91941</v>
      </c>
      <c r="H473" s="235">
        <v>52585</v>
      </c>
      <c r="I473" s="235">
        <v>38209</v>
      </c>
      <c r="J473" s="235">
        <v>126230</v>
      </c>
      <c r="K473" s="235">
        <v>45197</v>
      </c>
      <c r="L473" s="236">
        <v>661264</v>
      </c>
    </row>
    <row r="474" spans="2:12" ht="24.95" customHeight="1" x14ac:dyDescent="0.2">
      <c r="B474" s="111" t="s">
        <v>43</v>
      </c>
      <c r="C474" s="85">
        <f t="shared" ref="C474:L474" si="2">(C473-C472)/C472</f>
        <v>-0.57907463491207767</v>
      </c>
      <c r="D474" s="85">
        <f t="shared" si="2"/>
        <v>-0.35383912477468454</v>
      </c>
      <c r="E474" s="85">
        <f t="shared" si="2"/>
        <v>-0.41083099906629317</v>
      </c>
      <c r="F474" s="85">
        <f t="shared" si="2"/>
        <v>-0.33456504723592478</v>
      </c>
      <c r="G474" s="85">
        <f t="shared" si="2"/>
        <v>-0.63361945294567712</v>
      </c>
      <c r="H474" s="85">
        <f t="shared" si="2"/>
        <v>-0.59584508611877551</v>
      </c>
      <c r="I474" s="85">
        <f t="shared" si="2"/>
        <v>-0.45549506925839367</v>
      </c>
      <c r="J474" s="85">
        <f t="shared" si="2"/>
        <v>-0.17173546452497654</v>
      </c>
      <c r="K474" s="85">
        <f t="shared" si="2"/>
        <v>-0.33962098741982144</v>
      </c>
      <c r="L474" s="85">
        <f t="shared" si="2"/>
        <v>-0.45203763106278005</v>
      </c>
    </row>
    <row r="475" spans="2:12" ht="24.95" customHeight="1" x14ac:dyDescent="0.2">
      <c r="B475" s="37"/>
      <c r="C475" s="38"/>
      <c r="D475" s="38"/>
      <c r="E475" s="38"/>
      <c r="F475" s="38"/>
      <c r="G475" s="38"/>
      <c r="H475" s="38"/>
      <c r="I475" s="38"/>
      <c r="J475" s="38"/>
      <c r="K475" s="38"/>
      <c r="L475" s="38"/>
    </row>
    <row r="476" spans="2:12" ht="24.95" customHeight="1" x14ac:dyDescent="0.2">
      <c r="B476" s="37"/>
      <c r="C476" s="38"/>
      <c r="D476" s="38"/>
      <c r="E476" s="38"/>
      <c r="F476" s="38"/>
      <c r="G476" s="38"/>
      <c r="H476" s="38"/>
      <c r="I476" s="38"/>
      <c r="J476" s="38"/>
      <c r="K476" s="38"/>
      <c r="L476" s="38"/>
    </row>
    <row r="477" spans="2:12" ht="24.95" customHeight="1" x14ac:dyDescent="0.2">
      <c r="B477" s="37"/>
      <c r="C477" s="38"/>
      <c r="D477" s="38"/>
      <c r="E477" s="38"/>
      <c r="F477" s="38"/>
      <c r="G477" s="38"/>
      <c r="H477" s="38"/>
      <c r="I477" s="38"/>
      <c r="J477" s="38"/>
      <c r="K477" s="38"/>
      <c r="L477" s="38"/>
    </row>
    <row r="478" spans="2:12" ht="24.95" customHeight="1" x14ac:dyDescent="0.2">
      <c r="B478" s="285"/>
      <c r="C478" s="285"/>
      <c r="D478" s="285"/>
      <c r="E478" s="285"/>
      <c r="F478" s="285"/>
      <c r="G478" s="285"/>
      <c r="H478" s="285"/>
      <c r="I478" s="285"/>
      <c r="J478" s="285"/>
      <c r="K478" s="285"/>
      <c r="L478" s="285"/>
    </row>
    <row r="479" spans="2:12" ht="24.95" customHeight="1" x14ac:dyDescent="0.2">
      <c r="B479" s="37"/>
      <c r="C479" s="38"/>
      <c r="D479" s="38"/>
      <c r="E479" s="38"/>
      <c r="F479" s="38"/>
      <c r="G479" s="38"/>
      <c r="H479" s="38"/>
      <c r="I479" s="38"/>
      <c r="J479" s="38"/>
      <c r="K479" s="38"/>
      <c r="L479" s="38"/>
    </row>
    <row r="480" spans="2:12" ht="24.95" customHeight="1" x14ac:dyDescent="0.2">
      <c r="B480" s="37"/>
      <c r="C480" s="38"/>
      <c r="D480" s="38"/>
      <c r="E480" s="38"/>
      <c r="F480" s="38"/>
      <c r="G480" s="38"/>
      <c r="H480" s="38"/>
      <c r="I480" s="38"/>
      <c r="J480" s="38"/>
      <c r="K480" s="38"/>
      <c r="L480" s="38"/>
    </row>
    <row r="481" spans="2:12" ht="24.95" customHeight="1" x14ac:dyDescent="0.2">
      <c r="B481" s="37"/>
      <c r="C481" s="38"/>
      <c r="D481" s="38"/>
      <c r="E481" s="38"/>
      <c r="F481" s="38"/>
      <c r="G481" s="38"/>
      <c r="H481" s="38"/>
      <c r="I481" s="38"/>
      <c r="J481" s="38"/>
      <c r="K481" s="38"/>
      <c r="L481" s="38"/>
    </row>
    <row r="482" spans="2:12" ht="24.95" customHeight="1" x14ac:dyDescent="0.2">
      <c r="B482" s="37"/>
      <c r="C482" s="38"/>
      <c r="D482" s="38"/>
      <c r="E482" s="38"/>
      <c r="F482" s="38"/>
      <c r="G482" s="38"/>
      <c r="H482" s="38"/>
      <c r="I482" s="38"/>
      <c r="J482" s="38"/>
      <c r="K482" s="38"/>
      <c r="L482" s="38"/>
    </row>
    <row r="483" spans="2:12" ht="24.95" customHeight="1" x14ac:dyDescent="0.2">
      <c r="B483" s="37"/>
      <c r="C483" s="38"/>
      <c r="D483" s="38"/>
      <c r="E483" s="38"/>
      <c r="F483" s="38"/>
      <c r="G483" s="38"/>
      <c r="H483" s="38"/>
      <c r="I483" s="38"/>
      <c r="J483" s="38"/>
      <c r="K483" s="38"/>
      <c r="L483" s="38"/>
    </row>
    <row r="484" spans="2:12" ht="24.95" customHeight="1" x14ac:dyDescent="0.2">
      <c r="B484" s="37"/>
      <c r="C484" s="38"/>
      <c r="D484" s="38"/>
      <c r="E484" s="38"/>
      <c r="F484" s="38"/>
      <c r="G484" s="38"/>
      <c r="H484" s="38"/>
      <c r="I484" s="38"/>
      <c r="J484" s="38"/>
      <c r="K484" s="38"/>
      <c r="L484" s="38"/>
    </row>
    <row r="485" spans="2:12" ht="24.95" customHeight="1" x14ac:dyDescent="0.2">
      <c r="B485" s="37"/>
      <c r="C485" s="38"/>
      <c r="D485" s="38"/>
      <c r="E485" s="38"/>
      <c r="F485" s="38"/>
      <c r="G485" s="38"/>
      <c r="H485" s="38"/>
      <c r="I485" s="38"/>
      <c r="J485" s="38"/>
      <c r="K485" s="38"/>
      <c r="L485" s="38"/>
    </row>
    <row r="486" spans="2:12" ht="24.95" customHeight="1" x14ac:dyDescent="0.2">
      <c r="B486" s="37"/>
      <c r="C486" s="38"/>
      <c r="D486" s="38"/>
      <c r="E486" s="38"/>
      <c r="F486" s="38"/>
      <c r="G486" s="38"/>
      <c r="H486" s="38"/>
      <c r="I486" s="38"/>
      <c r="J486" s="38"/>
      <c r="K486" s="38"/>
      <c r="L486" s="38"/>
    </row>
    <row r="487" spans="2:12" ht="24.95" customHeight="1" x14ac:dyDescent="0.2">
      <c r="B487" s="37"/>
      <c r="C487" s="38"/>
      <c r="D487" s="38"/>
      <c r="E487" s="38"/>
      <c r="F487" s="38"/>
      <c r="G487" s="38"/>
      <c r="H487" s="38"/>
      <c r="I487" s="38"/>
      <c r="J487" s="38"/>
      <c r="K487" s="38"/>
      <c r="L487" s="38"/>
    </row>
    <row r="488" spans="2:12" ht="24.95" customHeight="1" x14ac:dyDescent="0.2">
      <c r="B488" s="37"/>
      <c r="C488" s="38"/>
      <c r="D488" s="38"/>
      <c r="E488" s="38"/>
      <c r="F488" s="38"/>
      <c r="G488" s="38"/>
      <c r="H488" s="38"/>
      <c r="I488" s="38"/>
      <c r="J488" s="38"/>
      <c r="K488" s="38"/>
      <c r="L488" s="38"/>
    </row>
    <row r="489" spans="2:12" ht="24.95" customHeight="1" x14ac:dyDescent="0.2">
      <c r="B489" s="37"/>
      <c r="C489" s="38"/>
      <c r="D489" s="38"/>
      <c r="E489" s="38"/>
      <c r="F489" s="38"/>
      <c r="G489" s="38"/>
      <c r="H489" s="38"/>
      <c r="I489" s="38"/>
      <c r="J489" s="38"/>
      <c r="K489" s="38"/>
      <c r="L489" s="38"/>
    </row>
    <row r="490" spans="2:12" ht="24.95" customHeight="1" x14ac:dyDescent="0.2">
      <c r="B490" s="37"/>
      <c r="C490" s="38"/>
      <c r="D490" s="38"/>
      <c r="E490" s="38"/>
      <c r="F490" s="38"/>
      <c r="G490" s="38"/>
      <c r="H490" s="38"/>
      <c r="I490" s="38"/>
      <c r="J490" s="38"/>
      <c r="K490" s="38"/>
      <c r="L490" s="38"/>
    </row>
    <row r="491" spans="2:12" ht="24.95" customHeight="1" x14ac:dyDescent="0.2">
      <c r="B491" s="37"/>
      <c r="C491" s="38"/>
      <c r="D491" s="38"/>
      <c r="E491" s="38"/>
      <c r="F491" s="38"/>
      <c r="G491" s="38"/>
      <c r="H491" s="38"/>
      <c r="I491" s="38"/>
      <c r="J491" s="38"/>
      <c r="K491" s="38"/>
      <c r="L491" s="38"/>
    </row>
    <row r="492" spans="2:12" ht="24.95" customHeight="1" x14ac:dyDescent="0.2">
      <c r="B492" s="37"/>
      <c r="C492" s="38"/>
      <c r="D492" s="38"/>
      <c r="E492" s="38"/>
      <c r="F492" s="38"/>
      <c r="G492" s="38"/>
      <c r="H492" s="38"/>
      <c r="I492" s="38"/>
      <c r="J492" s="38"/>
      <c r="K492" s="38"/>
      <c r="L492" s="38"/>
    </row>
    <row r="493" spans="2:12" ht="24.95" customHeight="1" x14ac:dyDescent="0.2">
      <c r="B493" s="37"/>
      <c r="C493" s="38"/>
      <c r="D493" s="38"/>
      <c r="E493" s="38"/>
      <c r="F493" s="38"/>
      <c r="G493" s="38"/>
      <c r="H493" s="38"/>
      <c r="I493" s="38"/>
      <c r="J493" s="38"/>
      <c r="K493" s="38"/>
      <c r="L493" s="38"/>
    </row>
    <row r="494" spans="2:12" ht="24.95" customHeight="1" x14ac:dyDescent="0.2">
      <c r="B494" s="37"/>
      <c r="C494" s="38"/>
      <c r="D494" s="38"/>
      <c r="E494" s="38"/>
      <c r="F494" s="38"/>
      <c r="G494" s="38"/>
      <c r="H494" s="38"/>
      <c r="I494" s="38"/>
      <c r="J494" s="38"/>
      <c r="K494" s="38"/>
      <c r="L494" s="38"/>
    </row>
    <row r="495" spans="2:12" ht="24.95" customHeight="1" x14ac:dyDescent="0.2">
      <c r="B495" s="37"/>
      <c r="C495" s="38"/>
      <c r="D495" s="38"/>
      <c r="E495" s="38"/>
      <c r="F495" s="38"/>
      <c r="G495" s="38"/>
      <c r="H495" s="38"/>
      <c r="I495" s="38"/>
      <c r="J495" s="38"/>
      <c r="K495" s="38"/>
      <c r="L495" s="38"/>
    </row>
    <row r="496" spans="2:12" ht="24.95" customHeight="1" x14ac:dyDescent="0.2">
      <c r="B496" s="37"/>
      <c r="C496" s="38"/>
      <c r="D496" s="38"/>
      <c r="E496" s="38"/>
      <c r="F496" s="38"/>
      <c r="G496" s="38"/>
      <c r="H496" s="38"/>
      <c r="I496" s="38"/>
      <c r="J496" s="38"/>
      <c r="K496" s="38"/>
      <c r="L496" s="38"/>
    </row>
    <row r="497" spans="2:13" ht="24.95" customHeight="1" x14ac:dyDescent="0.2">
      <c r="B497" s="37"/>
      <c r="C497" s="38"/>
      <c r="D497" s="38"/>
      <c r="E497" s="38"/>
      <c r="F497" s="38"/>
      <c r="G497" s="38"/>
      <c r="H497" s="38"/>
      <c r="I497" s="38"/>
      <c r="J497" s="38"/>
      <c r="K497" s="38"/>
      <c r="L497" s="38"/>
    </row>
    <row r="498" spans="2:13" ht="24.95" customHeight="1" x14ac:dyDescent="0.2">
      <c r="B498" s="37"/>
      <c r="C498" s="38"/>
      <c r="D498" s="38"/>
      <c r="E498" s="38"/>
      <c r="F498" s="38"/>
      <c r="G498" s="38"/>
      <c r="H498" s="38"/>
      <c r="I498" s="38"/>
      <c r="J498" s="38"/>
      <c r="K498" s="38"/>
      <c r="L498" s="38"/>
    </row>
    <row r="499" spans="2:13" ht="24.95" customHeight="1" x14ac:dyDescent="0.2">
      <c r="B499" s="37"/>
      <c r="C499" s="38"/>
      <c r="D499" s="38"/>
      <c r="E499" s="38"/>
      <c r="F499" s="38"/>
      <c r="G499" s="38"/>
      <c r="H499" s="38"/>
      <c r="I499" s="38"/>
      <c r="J499" s="38"/>
      <c r="K499" s="38"/>
      <c r="L499" s="38"/>
    </row>
    <row r="500" spans="2:13" ht="24.95" customHeight="1" x14ac:dyDescent="0.2">
      <c r="B500" s="37"/>
      <c r="C500" s="38"/>
      <c r="D500" s="38"/>
      <c r="E500" s="38"/>
      <c r="F500" s="38"/>
      <c r="G500" s="38"/>
      <c r="H500" s="38"/>
      <c r="I500" s="38"/>
      <c r="J500" s="38"/>
      <c r="K500" s="38"/>
      <c r="L500" s="38"/>
    </row>
    <row r="501" spans="2:13" ht="24.95" customHeight="1" x14ac:dyDescent="0.2">
      <c r="B501" s="37"/>
      <c r="C501" s="38"/>
      <c r="D501" s="38"/>
      <c r="E501" s="38"/>
      <c r="F501" s="38"/>
      <c r="G501" s="38"/>
      <c r="H501" s="38"/>
      <c r="I501" s="38"/>
      <c r="J501" s="38"/>
      <c r="K501" s="38"/>
      <c r="L501" s="38"/>
    </row>
    <row r="502" spans="2:13" ht="24.95" customHeight="1" x14ac:dyDescent="0.2">
      <c r="B502" s="37"/>
      <c r="C502" s="38"/>
      <c r="D502" s="38"/>
      <c r="E502" s="38"/>
      <c r="F502" s="38"/>
      <c r="G502" s="38"/>
      <c r="H502" s="38"/>
      <c r="I502" s="38"/>
      <c r="J502" s="38"/>
      <c r="K502" s="38"/>
      <c r="L502" s="38"/>
    </row>
    <row r="503" spans="2:13" ht="24.95" customHeight="1" x14ac:dyDescent="0.2">
      <c r="B503" s="37"/>
      <c r="C503" s="38"/>
      <c r="D503" s="38"/>
      <c r="E503" s="38"/>
      <c r="F503" s="38"/>
      <c r="G503" s="38"/>
      <c r="H503" s="38"/>
      <c r="I503" s="38"/>
      <c r="J503" s="38"/>
      <c r="K503" s="38"/>
      <c r="L503" s="38"/>
    </row>
    <row r="504" spans="2:13" ht="24.95" customHeight="1" x14ac:dyDescent="0.2">
      <c r="B504" s="37"/>
      <c r="C504" s="38"/>
      <c r="D504" s="38"/>
      <c r="E504" s="38"/>
      <c r="F504" s="38"/>
      <c r="G504" s="38"/>
      <c r="H504" s="38"/>
      <c r="I504" s="38"/>
      <c r="J504" s="38"/>
      <c r="K504" s="38"/>
      <c r="L504" s="38"/>
    </row>
    <row r="505" spans="2:13" ht="24.95" customHeight="1" x14ac:dyDescent="0.2">
      <c r="B505" s="37"/>
      <c r="C505" s="38"/>
      <c r="D505" s="38"/>
      <c r="E505" s="38"/>
      <c r="F505" s="38"/>
      <c r="G505" s="38"/>
      <c r="H505" s="38"/>
      <c r="I505" s="38"/>
      <c r="J505" s="38"/>
      <c r="K505" s="38"/>
      <c r="L505" s="38"/>
    </row>
    <row r="506" spans="2:13" ht="24.95" customHeight="1" x14ac:dyDescent="0.2">
      <c r="B506" s="37"/>
      <c r="C506" s="38"/>
      <c r="D506" s="38"/>
      <c r="E506" s="38"/>
      <c r="F506" s="38"/>
      <c r="G506" s="38"/>
      <c r="H506" s="38"/>
      <c r="I506" s="38"/>
      <c r="J506" s="38"/>
      <c r="K506" s="38"/>
      <c r="L506" s="38"/>
    </row>
    <row r="507" spans="2:13" ht="24.95" customHeight="1" x14ac:dyDescent="0.2">
      <c r="B507" s="37"/>
      <c r="C507" s="38"/>
      <c r="D507" s="38"/>
      <c r="E507" s="38"/>
      <c r="F507" s="38"/>
      <c r="G507" s="38"/>
      <c r="H507" s="38"/>
      <c r="I507" s="38"/>
      <c r="J507" s="38"/>
      <c r="K507" s="38"/>
      <c r="L507" s="38"/>
    </row>
    <row r="508" spans="2:13" ht="24.95" customHeight="1" x14ac:dyDescent="0.2">
      <c r="B508" s="37"/>
      <c r="C508" s="38"/>
      <c r="D508" s="38"/>
      <c r="E508" s="38"/>
      <c r="F508" s="38"/>
      <c r="G508" s="38"/>
      <c r="H508" s="38"/>
      <c r="I508" s="38"/>
      <c r="J508" s="38"/>
      <c r="K508" s="38"/>
      <c r="M508" s="31">
        <v>4</v>
      </c>
    </row>
    <row r="509" spans="2:13" ht="24.95" customHeight="1" x14ac:dyDescent="0.2">
      <c r="B509" s="288" t="s">
        <v>15</v>
      </c>
      <c r="C509" s="288"/>
      <c r="D509" s="288"/>
      <c r="E509" s="288"/>
      <c r="F509" s="288"/>
      <c r="G509" s="288"/>
      <c r="H509" s="288"/>
      <c r="I509" s="288"/>
      <c r="J509" s="288"/>
    </row>
    <row r="510" spans="2:13" ht="24.95" customHeight="1" x14ac:dyDescent="0.2">
      <c r="B510" s="93" t="s">
        <v>35</v>
      </c>
      <c r="C510" s="296" t="s">
        <v>40</v>
      </c>
      <c r="D510" s="296"/>
      <c r="E510" s="296" t="s">
        <v>41</v>
      </c>
      <c r="F510" s="296"/>
      <c r="G510" s="296" t="s">
        <v>42</v>
      </c>
      <c r="H510" s="296"/>
      <c r="I510" s="304" t="s">
        <v>89</v>
      </c>
      <c r="J510" s="304"/>
      <c r="L510" s="39"/>
    </row>
    <row r="511" spans="2:13" ht="24.95" customHeight="1" x14ac:dyDescent="0.2">
      <c r="B511" s="234" t="s">
        <v>159</v>
      </c>
      <c r="C511" s="263">
        <v>1677949</v>
      </c>
      <c r="D511" s="263"/>
      <c r="E511" s="263">
        <v>314656</v>
      </c>
      <c r="F511" s="263"/>
      <c r="G511" s="264">
        <v>1992605</v>
      </c>
      <c r="H511" s="264"/>
      <c r="I511" s="286">
        <v>0.15170230858629999</v>
      </c>
      <c r="J511" s="286"/>
    </row>
    <row r="512" spans="2:13" ht="24.95" customHeight="1" x14ac:dyDescent="0.2">
      <c r="B512" s="234" t="s">
        <v>160</v>
      </c>
      <c r="C512" s="266">
        <v>1061082</v>
      </c>
      <c r="D512" s="266"/>
      <c r="E512" s="266">
        <v>114461</v>
      </c>
      <c r="F512" s="266"/>
      <c r="G512" s="270">
        <v>1175543</v>
      </c>
      <c r="H512" s="270"/>
      <c r="I512" s="279">
        <v>9.9067127207607006E-2</v>
      </c>
      <c r="J512" s="279"/>
    </row>
    <row r="513" spans="2:12" ht="24.95" customHeight="1" x14ac:dyDescent="0.2">
      <c r="B513" s="103" t="s">
        <v>43</v>
      </c>
      <c r="C513" s="297">
        <f>(C512-C511)/C511</f>
        <v>-0.36763155495190852</v>
      </c>
      <c r="D513" s="297"/>
      <c r="E513" s="297">
        <f>(E512-E511)/E511</f>
        <v>-0.63623449099969487</v>
      </c>
      <c r="F513" s="297"/>
      <c r="G513" s="299">
        <f>(G512-G511)/G511</f>
        <v>-0.41004714933466491</v>
      </c>
      <c r="H513" s="299"/>
      <c r="I513" s="299">
        <f>(I512-I511)/I511</f>
        <v>-0.34696361491921546</v>
      </c>
      <c r="J513" s="299"/>
    </row>
    <row r="514" spans="2:12" ht="24.95" customHeight="1" x14ac:dyDescent="0.2">
      <c r="B514" s="37"/>
      <c r="C514" s="38"/>
      <c r="D514" s="38"/>
      <c r="E514" s="38"/>
      <c r="F514" s="38"/>
      <c r="G514" s="40"/>
      <c r="H514" s="40"/>
      <c r="I514" s="40"/>
      <c r="J514" s="40"/>
      <c r="K514" s="13"/>
    </row>
    <row r="515" spans="2:12" ht="24.95" customHeight="1" x14ac:dyDescent="0.2"/>
    <row r="516" spans="2:12" ht="24.95" customHeight="1" x14ac:dyDescent="0.2"/>
    <row r="517" spans="2:12" ht="24.95" customHeight="1" x14ac:dyDescent="0.2"/>
    <row r="518" spans="2:12" ht="24.95" customHeight="1" x14ac:dyDescent="0.2">
      <c r="L518" s="41"/>
    </row>
    <row r="519" spans="2:12" ht="24.95" customHeight="1" x14ac:dyDescent="0.2"/>
    <row r="520" spans="2:12" ht="24.95" customHeight="1" x14ac:dyDescent="0.2"/>
    <row r="521" spans="2:12" ht="24.95" customHeight="1" x14ac:dyDescent="0.2">
      <c r="L521" s="27"/>
    </row>
    <row r="522" spans="2:12" ht="24.95" customHeight="1" x14ac:dyDescent="0.2"/>
    <row r="523" spans="2:12" ht="24.95" customHeight="1" x14ac:dyDescent="0.2"/>
    <row r="524" spans="2:12" ht="24.95" customHeight="1" x14ac:dyDescent="0.2"/>
    <row r="525" spans="2:12" ht="24.95" customHeight="1" x14ac:dyDescent="0.2"/>
    <row r="526" spans="2:12" ht="24.95" customHeight="1" x14ac:dyDescent="0.2"/>
    <row r="527" spans="2:12" ht="24.95" customHeight="1" x14ac:dyDescent="0.2"/>
    <row r="528" spans="2:12" ht="24.95" customHeight="1" x14ac:dyDescent="0.2"/>
    <row r="529" spans="2:13" ht="24.95" customHeight="1" x14ac:dyDescent="0.2"/>
    <row r="530" spans="2:13" ht="24.95" customHeight="1" x14ac:dyDescent="0.2"/>
    <row r="531" spans="2:13" ht="24.95" customHeight="1" x14ac:dyDescent="0.2"/>
    <row r="532" spans="2:13" ht="24.95" customHeight="1" x14ac:dyDescent="0.2"/>
    <row r="533" spans="2:13" ht="24.95" customHeight="1" x14ac:dyDescent="0.2"/>
    <row r="534" spans="2:13" ht="24.95" customHeight="1" x14ac:dyDescent="0.2"/>
    <row r="535" spans="2:13" ht="24.95" customHeight="1" x14ac:dyDescent="0.2">
      <c r="B535" s="288" t="s">
        <v>38</v>
      </c>
      <c r="C535" s="288"/>
      <c r="D535" s="288"/>
      <c r="E535" s="288"/>
      <c r="F535" s="288"/>
      <c r="G535" s="288"/>
      <c r="H535" s="288"/>
      <c r="I535" s="288"/>
      <c r="J535" s="288"/>
      <c r="K535" s="288"/>
      <c r="L535" s="288"/>
    </row>
    <row r="536" spans="2:13" ht="24.95" customHeight="1" x14ac:dyDescent="0.2">
      <c r="B536" s="93" t="s">
        <v>35</v>
      </c>
      <c r="C536" s="109" t="s">
        <v>114</v>
      </c>
      <c r="D536" s="109" t="s">
        <v>5</v>
      </c>
      <c r="E536" s="109" t="s">
        <v>6</v>
      </c>
      <c r="F536" s="109" t="s">
        <v>7</v>
      </c>
      <c r="G536" s="109" t="s">
        <v>8</v>
      </c>
      <c r="H536" s="109" t="s">
        <v>9</v>
      </c>
      <c r="I536" s="109" t="s">
        <v>10</v>
      </c>
      <c r="J536" s="109" t="s">
        <v>11</v>
      </c>
      <c r="K536" s="109" t="s">
        <v>12</v>
      </c>
      <c r="L536" s="109" t="s">
        <v>14</v>
      </c>
    </row>
    <row r="537" spans="2:13" ht="24.95" customHeight="1" x14ac:dyDescent="0.2">
      <c r="B537" s="234" t="s">
        <v>159</v>
      </c>
      <c r="C537" s="235">
        <v>202738</v>
      </c>
      <c r="D537" s="235">
        <v>250298</v>
      </c>
      <c r="E537" s="235">
        <v>323423</v>
      </c>
      <c r="F537" s="235">
        <v>102649</v>
      </c>
      <c r="G537" s="235">
        <v>407728</v>
      </c>
      <c r="H537" s="235">
        <v>200519</v>
      </c>
      <c r="I537" s="235">
        <v>116123</v>
      </c>
      <c r="J537" s="235">
        <v>277543</v>
      </c>
      <c r="K537" s="235">
        <v>111584</v>
      </c>
      <c r="L537" s="236">
        <v>1992605</v>
      </c>
    </row>
    <row r="538" spans="2:13" ht="24.95" customHeight="1" x14ac:dyDescent="0.2">
      <c r="B538" s="234" t="s">
        <v>160</v>
      </c>
      <c r="C538" s="237">
        <v>91714</v>
      </c>
      <c r="D538" s="237">
        <v>168077</v>
      </c>
      <c r="E538" s="237">
        <v>223310</v>
      </c>
      <c r="F538" s="237">
        <v>69728</v>
      </c>
      <c r="G538" s="237">
        <v>158562</v>
      </c>
      <c r="H538" s="237">
        <v>83045</v>
      </c>
      <c r="I538" s="237">
        <v>72852</v>
      </c>
      <c r="J538" s="237">
        <v>230315</v>
      </c>
      <c r="K538" s="237">
        <v>77940</v>
      </c>
      <c r="L538" s="238">
        <v>1175543</v>
      </c>
    </row>
    <row r="539" spans="2:13" ht="24.95" customHeight="1" x14ac:dyDescent="0.2">
      <c r="B539" s="103" t="s">
        <v>43</v>
      </c>
      <c r="C539" s="104">
        <f t="shared" ref="C539:L539" si="3">(C538-C537)/C537</f>
        <v>-0.54762304057453459</v>
      </c>
      <c r="D539" s="104">
        <f t="shared" si="3"/>
        <v>-0.32849243701507802</v>
      </c>
      <c r="E539" s="104">
        <f t="shared" si="3"/>
        <v>-0.30954199299369556</v>
      </c>
      <c r="F539" s="104">
        <f t="shared" si="3"/>
        <v>-0.32071427875575992</v>
      </c>
      <c r="G539" s="104">
        <f t="shared" si="3"/>
        <v>-0.61110838598281203</v>
      </c>
      <c r="H539" s="104">
        <f t="shared" si="3"/>
        <v>-0.58584971997666058</v>
      </c>
      <c r="I539" s="104">
        <f t="shared" si="3"/>
        <v>-0.37263074498592008</v>
      </c>
      <c r="J539" s="104">
        <f t="shared" si="3"/>
        <v>-0.1701646231394775</v>
      </c>
      <c r="K539" s="104">
        <f t="shared" si="3"/>
        <v>-0.30151276168626329</v>
      </c>
      <c r="L539" s="104">
        <f t="shared" si="3"/>
        <v>-0.41004714933466491</v>
      </c>
    </row>
    <row r="540" spans="2:13" ht="24.95" customHeight="1" x14ac:dyDescent="0.2">
      <c r="B540" s="37"/>
      <c r="C540" s="38"/>
      <c r="D540" s="38"/>
      <c r="E540" s="38"/>
      <c r="F540" s="38"/>
      <c r="G540" s="38"/>
      <c r="H540" s="38"/>
      <c r="I540" s="38"/>
      <c r="J540" s="38"/>
      <c r="K540" s="38"/>
      <c r="L540" s="38"/>
    </row>
    <row r="541" spans="2:13" ht="24.95" customHeight="1" x14ac:dyDescent="0.2">
      <c r="B541" s="37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13"/>
    </row>
    <row r="542" spans="2:13" ht="24.95" customHeight="1" x14ac:dyDescent="0.2">
      <c r="B542" s="285"/>
      <c r="C542" s="285"/>
      <c r="D542" s="285"/>
      <c r="E542" s="285"/>
      <c r="F542" s="285"/>
      <c r="G542" s="285"/>
      <c r="H542" s="285"/>
      <c r="I542" s="285"/>
      <c r="J542" s="285"/>
      <c r="K542" s="285"/>
      <c r="L542" s="285"/>
      <c r="M542" s="13"/>
    </row>
    <row r="543" spans="2:13" ht="24.95" customHeight="1" x14ac:dyDescent="0.2"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13"/>
    </row>
    <row r="544" spans="2:13" ht="24.95" customHeight="1" x14ac:dyDescent="0.2">
      <c r="B544" s="37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13"/>
    </row>
    <row r="545" spans="2:13" ht="24.95" customHeight="1" x14ac:dyDescent="0.2">
      <c r="B545" s="37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13"/>
    </row>
    <row r="546" spans="2:13" ht="24.95" customHeight="1" x14ac:dyDescent="0.2">
      <c r="B546" s="37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13"/>
    </row>
    <row r="547" spans="2:13" ht="24.95" customHeight="1" x14ac:dyDescent="0.2">
      <c r="B547" s="37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13"/>
    </row>
    <row r="548" spans="2:13" ht="24.95" customHeight="1" x14ac:dyDescent="0.2">
      <c r="B548" s="37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13"/>
    </row>
    <row r="549" spans="2:13" ht="24.95" customHeight="1" x14ac:dyDescent="0.2">
      <c r="B549" s="37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13"/>
    </row>
    <row r="550" spans="2:13" ht="24.95" customHeight="1" x14ac:dyDescent="0.2">
      <c r="B550" s="37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13"/>
    </row>
    <row r="551" spans="2:13" ht="24.95" customHeight="1" x14ac:dyDescent="0.2">
      <c r="B551" s="37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13"/>
    </row>
    <row r="552" spans="2:13" ht="24.95" customHeight="1" x14ac:dyDescent="0.2">
      <c r="B552" s="37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13"/>
    </row>
    <row r="553" spans="2:13" ht="24.95" customHeight="1" x14ac:dyDescent="0.2">
      <c r="B553" s="37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13"/>
    </row>
    <row r="554" spans="2:13" ht="24.95" customHeight="1" x14ac:dyDescent="0.2">
      <c r="B554" s="37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13"/>
    </row>
    <row r="555" spans="2:13" ht="24.95" customHeight="1" x14ac:dyDescent="0.2">
      <c r="B555" s="37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13"/>
    </row>
    <row r="556" spans="2:13" ht="24.95" customHeight="1" x14ac:dyDescent="0.2">
      <c r="B556" s="37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13"/>
    </row>
    <row r="557" spans="2:13" ht="24.95" customHeight="1" x14ac:dyDescent="0.2">
      <c r="B557" s="37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13"/>
    </row>
    <row r="558" spans="2:13" ht="24.95" customHeight="1" x14ac:dyDescent="0.2">
      <c r="B558" s="37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13"/>
    </row>
    <row r="559" spans="2:13" ht="24.95" customHeight="1" x14ac:dyDescent="0.2">
      <c r="B559" s="37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13"/>
    </row>
    <row r="560" spans="2:13" ht="24.95" customHeight="1" x14ac:dyDescent="0.2">
      <c r="B560" s="37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13"/>
    </row>
    <row r="561" spans="2:15" ht="24.95" customHeight="1" x14ac:dyDescent="0.2">
      <c r="B561" s="37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13"/>
    </row>
    <row r="562" spans="2:15" ht="24.95" customHeight="1" x14ac:dyDescent="0.2">
      <c r="B562" s="37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13"/>
    </row>
    <row r="563" spans="2:15" ht="24.95" customHeight="1" x14ac:dyDescent="0.2">
      <c r="B563" s="37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13"/>
    </row>
    <row r="564" spans="2:15" ht="24.95" customHeight="1" x14ac:dyDescent="0.2">
      <c r="B564" s="37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13"/>
    </row>
    <row r="565" spans="2:15" ht="24.95" customHeight="1" x14ac:dyDescent="0.2">
      <c r="B565" s="37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13"/>
    </row>
    <row r="566" spans="2:15" ht="24.95" customHeight="1" x14ac:dyDescent="0.2">
      <c r="B566" s="37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13"/>
    </row>
    <row r="567" spans="2:15" ht="24.95" customHeight="1" x14ac:dyDescent="0.2">
      <c r="B567" s="37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13"/>
    </row>
    <row r="568" spans="2:15" ht="24.95" customHeight="1" x14ac:dyDescent="0.2">
      <c r="B568" s="37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13"/>
    </row>
    <row r="569" spans="2:15" ht="24.95" customHeight="1" x14ac:dyDescent="0.2">
      <c r="B569" s="37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13"/>
    </row>
    <row r="570" spans="2:15" ht="24.95" customHeight="1" x14ac:dyDescent="0.2">
      <c r="B570" s="37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13"/>
    </row>
    <row r="571" spans="2:15" ht="24.95" customHeight="1" x14ac:dyDescent="0.2">
      <c r="B571" s="37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13"/>
    </row>
    <row r="572" spans="2:15" ht="24.95" customHeight="1" x14ac:dyDescent="0.2">
      <c r="B572" s="37"/>
      <c r="C572" s="38"/>
      <c r="D572" s="38"/>
      <c r="E572" s="38"/>
      <c r="F572" s="38"/>
      <c r="G572" s="38"/>
      <c r="H572" s="38"/>
      <c r="I572" s="183"/>
      <c r="J572" s="38"/>
      <c r="K572" s="38"/>
      <c r="L572" s="38"/>
      <c r="M572" s="13"/>
    </row>
    <row r="573" spans="2:15" ht="24.95" customHeight="1" x14ac:dyDescent="0.2"/>
    <row r="574" spans="2:15" ht="24.95" customHeight="1" x14ac:dyDescent="0.2"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M574" s="31">
        <v>5</v>
      </c>
      <c r="N574" s="14"/>
    </row>
    <row r="575" spans="2:15" ht="25.5" customHeight="1" x14ac:dyDescent="0.2">
      <c r="B575" s="300" t="s">
        <v>82</v>
      </c>
      <c r="C575" s="300"/>
      <c r="D575" s="300"/>
      <c r="E575" s="300"/>
      <c r="F575" s="300"/>
      <c r="G575" s="300"/>
      <c r="H575" s="300"/>
      <c r="I575" s="300"/>
      <c r="J575" s="300"/>
      <c r="K575" s="300"/>
      <c r="L575" s="300"/>
      <c r="M575" s="300"/>
    </row>
    <row r="576" spans="2:15" ht="15" customHeight="1" x14ac:dyDescent="0.2"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117"/>
    </row>
    <row r="577" spans="2:15" ht="25.5" customHeight="1" x14ac:dyDescent="0.2">
      <c r="B577" s="300" t="s">
        <v>83</v>
      </c>
      <c r="C577" s="300"/>
      <c r="D577" s="300"/>
      <c r="E577" s="300"/>
      <c r="F577" s="300"/>
      <c r="G577" s="300"/>
      <c r="H577" s="300"/>
      <c r="I577" s="300"/>
      <c r="J577" s="300"/>
      <c r="K577" s="300"/>
      <c r="L577" s="300"/>
    </row>
    <row r="578" spans="2:15" ht="15" customHeight="1" x14ac:dyDescent="0.2">
      <c r="B578" s="295"/>
      <c r="C578" s="295"/>
      <c r="D578" s="295"/>
      <c r="E578" s="295"/>
      <c r="F578" s="295"/>
      <c r="G578" s="295"/>
    </row>
    <row r="579" spans="2:15" ht="24.95" customHeight="1" x14ac:dyDescent="0.2">
      <c r="B579" s="298" t="s">
        <v>16</v>
      </c>
      <c r="C579" s="298"/>
      <c r="D579" s="298"/>
      <c r="E579" s="298"/>
      <c r="F579" s="298"/>
      <c r="G579" s="298"/>
      <c r="H579" s="298"/>
      <c r="I579" s="298"/>
      <c r="J579" s="298"/>
    </row>
    <row r="580" spans="2:15" ht="24.95" customHeight="1" x14ac:dyDescent="0.2">
      <c r="B580" s="276" t="s">
        <v>36</v>
      </c>
      <c r="C580" s="294" t="s">
        <v>47</v>
      </c>
      <c r="D580" s="294"/>
      <c r="E580" s="294"/>
      <c r="F580" s="294" t="s">
        <v>48</v>
      </c>
      <c r="G580" s="294"/>
      <c r="H580" s="294"/>
      <c r="I580" s="135" t="s">
        <v>52</v>
      </c>
      <c r="J580" s="137" t="s">
        <v>53</v>
      </c>
      <c r="M580" s="44"/>
    </row>
    <row r="581" spans="2:15" ht="24.95" customHeight="1" x14ac:dyDescent="0.2">
      <c r="B581" s="277"/>
      <c r="C581" s="133" t="s">
        <v>66</v>
      </c>
      <c r="D581" s="133" t="s">
        <v>67</v>
      </c>
      <c r="E581" s="184" t="s">
        <v>72</v>
      </c>
      <c r="F581" s="133" t="s">
        <v>69</v>
      </c>
      <c r="G581" s="133" t="s">
        <v>70</v>
      </c>
      <c r="H581" s="134" t="s">
        <v>71</v>
      </c>
      <c r="I581" s="136" t="s">
        <v>85</v>
      </c>
      <c r="J581" s="138" t="s">
        <v>86</v>
      </c>
      <c r="K581" s="19"/>
      <c r="M581" s="44"/>
    </row>
    <row r="582" spans="2:15" ht="24.95" customHeight="1" x14ac:dyDescent="0.2">
      <c r="B582" s="131" t="s">
        <v>114</v>
      </c>
      <c r="C582" s="235">
        <v>13226</v>
      </c>
      <c r="D582" s="235">
        <v>591</v>
      </c>
      <c r="E582" s="241">
        <v>13817</v>
      </c>
      <c r="F582" s="235">
        <v>20545</v>
      </c>
      <c r="G582" s="235">
        <v>1578</v>
      </c>
      <c r="H582" s="242">
        <v>22123</v>
      </c>
      <c r="I582" s="243">
        <v>0.2096260643</v>
      </c>
      <c r="J582" s="244">
        <v>1.6011435188536001</v>
      </c>
      <c r="K582" s="46"/>
      <c r="M582" s="44"/>
    </row>
    <row r="583" spans="2:15" ht="24.95" customHeight="1" x14ac:dyDescent="0.2">
      <c r="B583" s="131" t="s">
        <v>5</v>
      </c>
      <c r="C583" s="235">
        <v>23572</v>
      </c>
      <c r="D583" s="235">
        <v>7612</v>
      </c>
      <c r="E583" s="241">
        <v>31184</v>
      </c>
      <c r="F583" s="235">
        <v>36885</v>
      </c>
      <c r="G583" s="235">
        <v>10721</v>
      </c>
      <c r="H583" s="242">
        <v>47606</v>
      </c>
      <c r="I583" s="243">
        <v>0.2370576358</v>
      </c>
      <c r="J583" s="244">
        <v>1.5266162134428001</v>
      </c>
      <c r="K583" s="46"/>
      <c r="M583" s="44"/>
    </row>
    <row r="584" spans="2:15" ht="24.95" customHeight="1" x14ac:dyDescent="0.2">
      <c r="B584" s="131" t="s">
        <v>22</v>
      </c>
      <c r="C584" s="235">
        <v>28207</v>
      </c>
      <c r="D584" s="235">
        <v>2868</v>
      </c>
      <c r="E584" s="241">
        <v>31075</v>
      </c>
      <c r="F584" s="235">
        <v>48529</v>
      </c>
      <c r="G584" s="235">
        <v>4500</v>
      </c>
      <c r="H584" s="242">
        <v>53029</v>
      </c>
      <c r="I584" s="243">
        <v>0.244831458</v>
      </c>
      <c r="J584" s="244">
        <v>1.706484312148</v>
      </c>
      <c r="K584" s="46"/>
      <c r="M584" s="44"/>
    </row>
    <row r="585" spans="2:15" ht="24.95" customHeight="1" x14ac:dyDescent="0.2">
      <c r="B585" s="131" t="s">
        <v>7</v>
      </c>
      <c r="C585" s="235">
        <v>8069</v>
      </c>
      <c r="D585" s="235">
        <v>1574</v>
      </c>
      <c r="E585" s="241">
        <v>9643</v>
      </c>
      <c r="F585" s="235">
        <v>13084</v>
      </c>
      <c r="G585" s="235">
        <v>2264</v>
      </c>
      <c r="H585" s="242">
        <v>15348</v>
      </c>
      <c r="I585" s="243">
        <v>0.24816285690000001</v>
      </c>
      <c r="J585" s="244">
        <v>1.5916208648761001</v>
      </c>
      <c r="K585" s="46"/>
      <c r="L585" s="182"/>
      <c r="M585" s="44"/>
    </row>
    <row r="586" spans="2:15" ht="24.95" customHeight="1" x14ac:dyDescent="0.2">
      <c r="B586" s="131" t="s">
        <v>8</v>
      </c>
      <c r="C586" s="235">
        <v>18077</v>
      </c>
      <c r="D586" s="235">
        <v>2883</v>
      </c>
      <c r="E586" s="241">
        <v>20960</v>
      </c>
      <c r="F586" s="235">
        <v>27082</v>
      </c>
      <c r="G586" s="235">
        <v>4076</v>
      </c>
      <c r="H586" s="242">
        <v>31158</v>
      </c>
      <c r="I586" s="243">
        <v>0.1547594689</v>
      </c>
      <c r="J586" s="244">
        <v>1.4865458015266999</v>
      </c>
      <c r="K586" s="46"/>
      <c r="M586" s="44"/>
    </row>
    <row r="587" spans="2:15" ht="24.95" customHeight="1" x14ac:dyDescent="0.2">
      <c r="B587" s="131" t="s">
        <v>9</v>
      </c>
      <c r="C587" s="235">
        <v>17373</v>
      </c>
      <c r="D587" s="235">
        <v>981</v>
      </c>
      <c r="E587" s="241">
        <v>18354</v>
      </c>
      <c r="F587" s="235">
        <v>23712</v>
      </c>
      <c r="G587" s="235">
        <v>1761</v>
      </c>
      <c r="H587" s="242">
        <v>25473</v>
      </c>
      <c r="I587" s="243">
        <v>0.17315031410000001</v>
      </c>
      <c r="J587" s="244">
        <v>1.3878718535468999</v>
      </c>
      <c r="K587" s="46"/>
      <c r="M587" s="44"/>
    </row>
    <row r="588" spans="2:15" ht="24.95" customHeight="1" x14ac:dyDescent="0.2">
      <c r="B588" s="131" t="s">
        <v>10</v>
      </c>
      <c r="C588" s="235">
        <v>9878</v>
      </c>
      <c r="D588" s="235">
        <v>491</v>
      </c>
      <c r="E588" s="241">
        <v>10369</v>
      </c>
      <c r="F588" s="235">
        <v>12027</v>
      </c>
      <c r="G588" s="235">
        <v>888</v>
      </c>
      <c r="H588" s="242">
        <v>12915</v>
      </c>
      <c r="I588" s="243">
        <v>0.1822096024</v>
      </c>
      <c r="J588" s="244">
        <v>1.2455395891600001</v>
      </c>
      <c r="K588" s="46"/>
      <c r="M588" s="44"/>
    </row>
    <row r="589" spans="2:15" ht="24.95" customHeight="1" x14ac:dyDescent="0.2">
      <c r="B589" s="131" t="s">
        <v>11</v>
      </c>
      <c r="C589" s="235">
        <v>37034</v>
      </c>
      <c r="D589" s="235">
        <v>4323</v>
      </c>
      <c r="E589" s="241">
        <v>41357</v>
      </c>
      <c r="F589" s="235">
        <v>61758</v>
      </c>
      <c r="G589" s="235">
        <v>7320</v>
      </c>
      <c r="H589" s="242">
        <v>69078</v>
      </c>
      <c r="I589" s="243">
        <v>0.29679366629999998</v>
      </c>
      <c r="J589" s="244">
        <v>1.670285562299</v>
      </c>
      <c r="K589" s="46"/>
      <c r="M589" s="47"/>
    </row>
    <row r="590" spans="2:15" ht="24.95" customHeight="1" x14ac:dyDescent="0.2">
      <c r="B590" s="131" t="s">
        <v>12</v>
      </c>
      <c r="C590" s="235">
        <v>11101</v>
      </c>
      <c r="D590" s="235">
        <v>1012</v>
      </c>
      <c r="E590" s="241">
        <v>12113</v>
      </c>
      <c r="F590" s="235">
        <v>17043</v>
      </c>
      <c r="G590" s="235">
        <v>1407</v>
      </c>
      <c r="H590" s="242">
        <v>18450</v>
      </c>
      <c r="I590" s="243">
        <v>0.25200628279999998</v>
      </c>
      <c r="J590" s="244">
        <v>1.5231569388260999</v>
      </c>
      <c r="K590" s="46"/>
      <c r="M590" s="47"/>
    </row>
    <row r="591" spans="2:15" ht="24.95" customHeight="1" x14ac:dyDescent="0.2">
      <c r="B591" s="132" t="s">
        <v>14</v>
      </c>
      <c r="C591" s="227">
        <v>166537</v>
      </c>
      <c r="D591" s="227">
        <v>22335</v>
      </c>
      <c r="E591" s="245">
        <v>188872</v>
      </c>
      <c r="F591" s="227">
        <v>260665</v>
      </c>
      <c r="G591" s="227">
        <v>34515</v>
      </c>
      <c r="H591" s="246">
        <v>295180</v>
      </c>
      <c r="I591" s="247">
        <v>0.22531397859999999</v>
      </c>
      <c r="J591" s="248">
        <v>1.5628573848956</v>
      </c>
      <c r="M591" s="47"/>
    </row>
    <row r="592" spans="2:15" ht="24.95" customHeight="1" x14ac:dyDescent="0.2">
      <c r="B592" s="48"/>
      <c r="C592" s="49"/>
      <c r="D592" s="49"/>
      <c r="E592" s="36"/>
      <c r="F592" s="49"/>
      <c r="G592" s="49"/>
      <c r="H592" s="36"/>
      <c r="I592" s="50"/>
      <c r="J592" s="51"/>
      <c r="K592" s="13"/>
      <c r="L592" s="13"/>
      <c r="M592" s="52"/>
      <c r="N592" s="13"/>
      <c r="O592" s="13"/>
    </row>
    <row r="593" spans="2:15" ht="24.95" customHeight="1" x14ac:dyDescent="0.2">
      <c r="B593" s="48"/>
      <c r="C593" s="53"/>
      <c r="D593" s="53"/>
      <c r="E593" s="54"/>
      <c r="F593" s="53"/>
      <c r="G593" s="251"/>
      <c r="H593" s="54"/>
      <c r="I593" s="50"/>
      <c r="J593" s="55"/>
    </row>
    <row r="594" spans="2:15" ht="24.95" customHeight="1" x14ac:dyDescent="0.2">
      <c r="B594" s="13"/>
      <c r="C594" s="13"/>
      <c r="D594" s="13"/>
      <c r="E594" s="13"/>
      <c r="F594" s="13"/>
      <c r="G594" s="252"/>
      <c r="H594" s="13"/>
      <c r="I594" s="13"/>
      <c r="J594" s="13"/>
    </row>
    <row r="595" spans="2:15" ht="24.95" customHeight="1" x14ac:dyDescent="0.2">
      <c r="G595" s="249"/>
    </row>
    <row r="596" spans="2:15" ht="24.95" customHeight="1" x14ac:dyDescent="0.2">
      <c r="G596" s="249"/>
    </row>
    <row r="597" spans="2:15" ht="24.95" customHeight="1" x14ac:dyDescent="0.2">
      <c r="G597" s="249"/>
    </row>
    <row r="598" spans="2:15" ht="24.95" customHeight="1" x14ac:dyDescent="0.2">
      <c r="G598" s="249"/>
    </row>
    <row r="599" spans="2:15" ht="24.95" customHeight="1" x14ac:dyDescent="0.2">
      <c r="G599" s="249"/>
    </row>
    <row r="600" spans="2:15" ht="24.95" customHeight="1" x14ac:dyDescent="0.2">
      <c r="G600" s="249"/>
    </row>
    <row r="601" spans="2:15" ht="24.95" customHeight="1" x14ac:dyDescent="0.2">
      <c r="G601" s="249"/>
    </row>
    <row r="602" spans="2:15" ht="24.95" customHeight="1" x14ac:dyDescent="0.2">
      <c r="G602" s="253"/>
    </row>
    <row r="603" spans="2:15" ht="24.95" customHeight="1" x14ac:dyDescent="0.2"/>
    <row r="604" spans="2:15" ht="24.95" customHeight="1" x14ac:dyDescent="0.2"/>
    <row r="605" spans="2:15" ht="25.5" customHeight="1" x14ac:dyDescent="0.2">
      <c r="B605" s="283" t="s">
        <v>161</v>
      </c>
      <c r="C605" s="283"/>
      <c r="D605" s="283"/>
      <c r="E605" s="283"/>
      <c r="F605" s="283"/>
      <c r="G605" s="283"/>
      <c r="H605" s="283"/>
      <c r="I605" s="283"/>
      <c r="J605" s="283"/>
      <c r="K605" s="283"/>
      <c r="L605" s="283"/>
      <c r="M605" s="283"/>
    </row>
    <row r="606" spans="2:15" ht="15" customHeight="1" x14ac:dyDescent="0.2">
      <c r="B606" s="56"/>
      <c r="C606" s="56"/>
      <c r="D606" s="56"/>
      <c r="E606" s="56"/>
      <c r="F606" s="56"/>
      <c r="G606" s="56"/>
    </row>
    <row r="607" spans="2:15" ht="24.95" customHeight="1" x14ac:dyDescent="0.2">
      <c r="B607" s="275" t="s">
        <v>13</v>
      </c>
      <c r="C607" s="275"/>
      <c r="D607" s="275"/>
      <c r="E607" s="275"/>
      <c r="F607" s="275"/>
      <c r="G607" s="275"/>
      <c r="H607" s="275"/>
      <c r="I607" s="38"/>
      <c r="J607" s="38"/>
      <c r="K607" s="38"/>
      <c r="L607" s="38"/>
      <c r="M607" s="13"/>
      <c r="N607" s="13"/>
      <c r="O607" s="13"/>
    </row>
    <row r="608" spans="2:15" ht="24.95" customHeight="1" x14ac:dyDescent="0.2">
      <c r="B608" s="130" t="s">
        <v>35</v>
      </c>
      <c r="C608" s="278" t="s">
        <v>62</v>
      </c>
      <c r="D608" s="278"/>
      <c r="E608" s="278" t="s">
        <v>110</v>
      </c>
      <c r="F608" s="278"/>
      <c r="G608" s="278" t="s">
        <v>0</v>
      </c>
      <c r="H608" s="278"/>
      <c r="I608" s="38"/>
      <c r="J608" s="38"/>
      <c r="K608" s="38"/>
      <c r="L608" s="38"/>
      <c r="M608" s="13"/>
      <c r="N608" s="13"/>
      <c r="O608" s="13"/>
    </row>
    <row r="609" spans="2:15" ht="24.95" customHeight="1" x14ac:dyDescent="0.2">
      <c r="B609" s="234" t="s">
        <v>176</v>
      </c>
      <c r="C609" s="263">
        <v>10011</v>
      </c>
      <c r="D609" s="263"/>
      <c r="E609" s="263">
        <v>548</v>
      </c>
      <c r="F609" s="263"/>
      <c r="G609" s="264">
        <v>10559</v>
      </c>
      <c r="H609" s="265"/>
      <c r="I609" s="38"/>
      <c r="J609" s="38"/>
      <c r="K609" s="38"/>
      <c r="L609" s="38"/>
      <c r="M609" s="13"/>
      <c r="N609" s="13"/>
      <c r="O609" s="13"/>
    </row>
    <row r="610" spans="2:15" ht="24.95" customHeight="1" x14ac:dyDescent="0.2">
      <c r="B610" s="234" t="s">
        <v>156</v>
      </c>
      <c r="C610" s="266">
        <v>166537</v>
      </c>
      <c r="D610" s="266"/>
      <c r="E610" s="266">
        <v>22335</v>
      </c>
      <c r="F610" s="266"/>
      <c r="G610" s="264">
        <v>188872</v>
      </c>
      <c r="H610" s="265"/>
      <c r="I610" s="38"/>
      <c r="J610" s="38"/>
      <c r="K610" s="38"/>
      <c r="L610" s="38"/>
      <c r="M610" s="13"/>
      <c r="N610" s="13"/>
      <c r="O610" s="13"/>
    </row>
    <row r="611" spans="2:15" ht="24.95" customHeight="1" x14ac:dyDescent="0.2">
      <c r="B611" s="111" t="s">
        <v>43</v>
      </c>
      <c r="C611" s="269">
        <f>(C610-C609)/C609</f>
        <v>15.635401058835281</v>
      </c>
      <c r="D611" s="269"/>
      <c r="E611" s="269">
        <f>(E610-E609)/E609</f>
        <v>39.757299270072991</v>
      </c>
      <c r="F611" s="269"/>
      <c r="G611" s="269">
        <f>(G610-G609)/G609</f>
        <v>16.887299933705844</v>
      </c>
      <c r="H611" s="269"/>
      <c r="I611" s="38"/>
      <c r="J611" s="38"/>
      <c r="K611" s="38"/>
      <c r="L611" s="38"/>
      <c r="M611" s="13"/>
      <c r="N611" s="13"/>
      <c r="O611" s="13"/>
    </row>
    <row r="612" spans="2:15" ht="24.95" customHeight="1" x14ac:dyDescent="0.2">
      <c r="B612" s="37"/>
      <c r="C612" s="38"/>
      <c r="D612" s="38"/>
      <c r="E612" s="38"/>
      <c r="F612" s="57"/>
      <c r="G612" s="37"/>
      <c r="H612" s="37"/>
      <c r="I612" s="38"/>
      <c r="J612" s="38"/>
      <c r="K612" s="38"/>
      <c r="L612" s="38"/>
      <c r="M612" s="13"/>
      <c r="N612" s="13"/>
      <c r="O612" s="13"/>
    </row>
    <row r="613" spans="2:15" ht="24.95" customHeight="1" x14ac:dyDescent="0.2">
      <c r="B613" s="37"/>
      <c r="C613" s="38"/>
      <c r="D613" s="38"/>
      <c r="E613" s="38"/>
      <c r="F613" s="57"/>
      <c r="G613" s="37"/>
      <c r="H613" s="37"/>
      <c r="I613" s="38"/>
      <c r="J613" s="38"/>
      <c r="K613" s="38"/>
      <c r="L613" s="38"/>
      <c r="M613" s="13"/>
      <c r="N613" s="13"/>
      <c r="O613" s="13"/>
    </row>
    <row r="614" spans="2:15" ht="24.95" customHeight="1" x14ac:dyDescent="0.2">
      <c r="B614" s="37"/>
      <c r="C614" s="38"/>
      <c r="D614" s="38"/>
      <c r="E614" s="38"/>
      <c r="F614" s="57"/>
      <c r="G614" s="37"/>
      <c r="H614" s="37"/>
      <c r="I614" s="38"/>
      <c r="J614" s="38"/>
      <c r="K614" s="38"/>
      <c r="L614" s="38"/>
      <c r="M614" s="13"/>
      <c r="N614" s="13"/>
      <c r="O614" s="13"/>
    </row>
    <row r="615" spans="2:15" ht="24.95" customHeight="1" x14ac:dyDescent="0.2">
      <c r="B615" s="37"/>
      <c r="C615" s="38"/>
      <c r="D615" s="38"/>
      <c r="E615" s="38"/>
      <c r="F615" s="57"/>
      <c r="G615" s="37"/>
      <c r="H615" s="37"/>
      <c r="I615" s="38"/>
      <c r="J615" s="38"/>
      <c r="K615" s="38"/>
      <c r="L615" s="38"/>
      <c r="M615" s="13"/>
      <c r="N615" s="13"/>
      <c r="O615" s="13"/>
    </row>
    <row r="616" spans="2:15" ht="24.95" customHeight="1" x14ac:dyDescent="0.2">
      <c r="B616" s="37"/>
      <c r="C616" s="38"/>
      <c r="D616" s="38"/>
      <c r="E616" s="38"/>
      <c r="F616" s="57"/>
      <c r="G616" s="37"/>
      <c r="H616" s="37"/>
      <c r="I616" s="38"/>
      <c r="J616" s="38"/>
      <c r="K616" s="38"/>
      <c r="L616" s="38"/>
      <c r="M616" s="13"/>
      <c r="N616" s="13"/>
      <c r="O616" s="13"/>
    </row>
    <row r="617" spans="2:15" ht="24.95" customHeight="1" x14ac:dyDescent="0.2">
      <c r="B617" s="37"/>
      <c r="C617" s="38"/>
      <c r="D617" s="38"/>
      <c r="E617" s="38"/>
      <c r="F617" s="57"/>
      <c r="G617" s="37"/>
      <c r="H617" s="37"/>
      <c r="I617" s="38"/>
      <c r="J617" s="38"/>
      <c r="K617" s="38"/>
      <c r="L617" s="38"/>
      <c r="M617" s="13"/>
      <c r="N617" s="13"/>
      <c r="O617" s="13"/>
    </row>
    <row r="618" spans="2:15" ht="24.95" customHeight="1" x14ac:dyDescent="0.2">
      <c r="B618" s="37"/>
      <c r="C618" s="38"/>
      <c r="D618" s="38"/>
      <c r="E618" s="38"/>
      <c r="F618" s="57"/>
      <c r="G618" s="37"/>
      <c r="H618" s="37"/>
      <c r="I618" s="38"/>
      <c r="J618" s="38"/>
      <c r="K618" s="38"/>
      <c r="L618" s="38"/>
      <c r="M618" s="13"/>
      <c r="N618" s="13"/>
      <c r="O618" s="13"/>
    </row>
    <row r="619" spans="2:15" ht="24.95" customHeight="1" x14ac:dyDescent="0.2">
      <c r="B619" s="285"/>
      <c r="C619" s="285"/>
      <c r="D619" s="285"/>
      <c r="E619" s="285"/>
      <c r="F619" s="285"/>
      <c r="G619" s="285"/>
      <c r="H619" s="285"/>
      <c r="I619" s="285"/>
      <c r="J619" s="285"/>
      <c r="K619" s="285"/>
      <c r="L619" s="285"/>
      <c r="M619" s="58"/>
      <c r="N619" s="58"/>
      <c r="O619" s="58"/>
    </row>
    <row r="620" spans="2:15" ht="24.95" customHeight="1" x14ac:dyDescent="0.2"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</row>
    <row r="621" spans="2:15" ht="24.95" customHeight="1" x14ac:dyDescent="0.2"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</row>
    <row r="622" spans="2:15" ht="24.95" customHeight="1" x14ac:dyDescent="0.2"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</row>
    <row r="623" spans="2:15" ht="24.95" customHeight="1" x14ac:dyDescent="0.2"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58"/>
      <c r="N623" s="58"/>
      <c r="O623" s="58"/>
    </row>
    <row r="624" spans="2:15" ht="24.95" customHeight="1" x14ac:dyDescent="0.2">
      <c r="B624" s="288" t="s">
        <v>15</v>
      </c>
      <c r="C624" s="288"/>
      <c r="D624" s="288"/>
      <c r="E624" s="288"/>
      <c r="F624" s="288"/>
      <c r="G624" s="288"/>
      <c r="H624" s="288"/>
      <c r="I624" s="288"/>
      <c r="J624" s="288"/>
    </row>
    <row r="625" spans="2:12" ht="24.95" customHeight="1" x14ac:dyDescent="0.2">
      <c r="B625" s="139" t="s">
        <v>35</v>
      </c>
      <c r="C625" s="289" t="s">
        <v>40</v>
      </c>
      <c r="D625" s="289"/>
      <c r="E625" s="289" t="s">
        <v>41</v>
      </c>
      <c r="F625" s="289"/>
      <c r="G625" s="289" t="s">
        <v>42</v>
      </c>
      <c r="H625" s="289"/>
      <c r="I625" s="289" t="s">
        <v>89</v>
      </c>
      <c r="J625" s="289"/>
      <c r="L625" s="39"/>
    </row>
    <row r="626" spans="2:12" ht="24.95" customHeight="1" x14ac:dyDescent="0.2">
      <c r="B626" s="234" t="s">
        <v>176</v>
      </c>
      <c r="C626" s="263">
        <v>28578</v>
      </c>
      <c r="D626" s="263"/>
      <c r="E626" s="263">
        <v>1505</v>
      </c>
      <c r="F626" s="263"/>
      <c r="G626" s="264">
        <v>30083</v>
      </c>
      <c r="H626" s="264"/>
      <c r="I626" s="286">
        <v>7.6504252100000003E-2</v>
      </c>
      <c r="J626" s="286"/>
    </row>
    <row r="627" spans="2:12" ht="24.95" customHeight="1" x14ac:dyDescent="0.2">
      <c r="B627" s="234" t="s">
        <v>156</v>
      </c>
      <c r="C627" s="266">
        <v>260665</v>
      </c>
      <c r="D627" s="266"/>
      <c r="E627" s="266">
        <v>34515</v>
      </c>
      <c r="F627" s="266"/>
      <c r="G627" s="264">
        <v>295180</v>
      </c>
      <c r="H627" s="264"/>
      <c r="I627" s="279">
        <v>0.22531397859999999</v>
      </c>
      <c r="J627" s="279"/>
    </row>
    <row r="628" spans="2:12" ht="24.95" customHeight="1" x14ac:dyDescent="0.2">
      <c r="B628" s="103" t="s">
        <v>43</v>
      </c>
      <c r="C628" s="267">
        <f>(C627-C626)/C626</f>
        <v>8.1211771292602695</v>
      </c>
      <c r="D628" s="267"/>
      <c r="E628" s="267">
        <f>(E627-E626)/E626</f>
        <v>21.933554817275748</v>
      </c>
      <c r="F628" s="267"/>
      <c r="G628" s="267">
        <f>(G627-G626)/G626</f>
        <v>8.8121862846125723</v>
      </c>
      <c r="H628" s="267"/>
      <c r="I628" s="267">
        <f>(I627-I626)/I626</f>
        <v>1.9451170675518568</v>
      </c>
      <c r="J628" s="267"/>
    </row>
    <row r="629" spans="2:12" ht="24.95" customHeight="1" x14ac:dyDescent="0.2">
      <c r="B629" s="37"/>
      <c r="C629" s="38"/>
      <c r="D629" s="38"/>
      <c r="E629" s="38"/>
      <c r="F629" s="38"/>
      <c r="G629" s="40"/>
      <c r="H629" s="40"/>
      <c r="I629" s="40"/>
      <c r="J629" s="40"/>
      <c r="K629" s="13"/>
    </row>
    <row r="630" spans="2:12" ht="24.95" customHeight="1" x14ac:dyDescent="0.2"/>
    <row r="631" spans="2:12" ht="24.95" customHeight="1" x14ac:dyDescent="0.2"/>
    <row r="632" spans="2:12" ht="24.95" customHeight="1" x14ac:dyDescent="0.2"/>
    <row r="633" spans="2:12" ht="24.95" customHeight="1" x14ac:dyDescent="0.2">
      <c r="L633" s="41"/>
    </row>
    <row r="634" spans="2:12" ht="24.95" customHeight="1" x14ac:dyDescent="0.2"/>
    <row r="635" spans="2:12" ht="24.95" customHeight="1" x14ac:dyDescent="0.2"/>
    <row r="636" spans="2:12" ht="24.95" customHeight="1" x14ac:dyDescent="0.2">
      <c r="L636" s="27"/>
    </row>
    <row r="637" spans="2:12" ht="24.95" customHeight="1" x14ac:dyDescent="0.2"/>
    <row r="638" spans="2:12" ht="24.95" customHeight="1" x14ac:dyDescent="0.2"/>
    <row r="639" spans="2:12" ht="24.95" customHeight="1" x14ac:dyDescent="0.2"/>
    <row r="640" spans="2:12" ht="24.95" customHeight="1" x14ac:dyDescent="0.2"/>
    <row r="641" spans="2:15" ht="24.95" customHeight="1" x14ac:dyDescent="0.2">
      <c r="M641" s="31">
        <v>6</v>
      </c>
    </row>
    <row r="642" spans="2:15" s="123" customFormat="1" ht="25.5" customHeight="1" x14ac:dyDescent="0.2">
      <c r="B642" s="290" t="s">
        <v>162</v>
      </c>
      <c r="C642" s="290"/>
      <c r="D642" s="290"/>
      <c r="E642" s="290"/>
      <c r="F642" s="290"/>
      <c r="G642" s="290"/>
      <c r="H642" s="290"/>
      <c r="I642" s="290"/>
      <c r="J642" s="290"/>
      <c r="K642" s="290"/>
      <c r="L642" s="290"/>
      <c r="M642" s="290"/>
    </row>
    <row r="643" spans="2:15" ht="15" customHeight="1" x14ac:dyDescent="0.2">
      <c r="B643" s="28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</row>
    <row r="644" spans="2:15" ht="24.95" customHeight="1" x14ac:dyDescent="0.2">
      <c r="B644" s="284" t="s">
        <v>13</v>
      </c>
      <c r="C644" s="284"/>
      <c r="D644" s="284"/>
      <c r="E644" s="284"/>
      <c r="F644" s="284"/>
      <c r="G644" s="284"/>
      <c r="H644" s="284"/>
      <c r="I644" s="287"/>
      <c r="J644" s="287"/>
      <c r="K644" s="287"/>
      <c r="L644" s="287"/>
      <c r="M644" s="287"/>
      <c r="N644" s="287"/>
    </row>
    <row r="645" spans="2:15" ht="24.95" customHeight="1" x14ac:dyDescent="0.2">
      <c r="B645" s="91" t="s">
        <v>35</v>
      </c>
      <c r="C645" s="268" t="s">
        <v>51</v>
      </c>
      <c r="D645" s="268"/>
      <c r="E645" s="268" t="s">
        <v>50</v>
      </c>
      <c r="F645" s="268"/>
      <c r="G645" s="268" t="s">
        <v>0</v>
      </c>
      <c r="H645" s="268"/>
    </row>
    <row r="646" spans="2:15" ht="24.95" customHeight="1" x14ac:dyDescent="0.2">
      <c r="B646" s="234" t="s">
        <v>159</v>
      </c>
      <c r="C646" s="263">
        <v>751865</v>
      </c>
      <c r="D646" s="263"/>
      <c r="E646" s="263">
        <v>155975</v>
      </c>
      <c r="F646" s="263"/>
      <c r="G646" s="264">
        <v>907840</v>
      </c>
      <c r="H646" s="264"/>
    </row>
    <row r="647" spans="2:15" ht="24.95" customHeight="1" x14ac:dyDescent="0.2">
      <c r="B647" s="234" t="s">
        <v>160</v>
      </c>
      <c r="C647" s="266">
        <v>473749</v>
      </c>
      <c r="D647" s="266"/>
      <c r="E647" s="266">
        <v>55207</v>
      </c>
      <c r="F647" s="266"/>
      <c r="G647" s="264">
        <v>528956</v>
      </c>
      <c r="H647" s="264"/>
    </row>
    <row r="648" spans="2:15" ht="24.95" customHeight="1" x14ac:dyDescent="0.2">
      <c r="B648" s="111" t="s">
        <v>43</v>
      </c>
      <c r="C648" s="269">
        <f>(C647-C646)/C646</f>
        <v>-0.36990151157455126</v>
      </c>
      <c r="D648" s="269"/>
      <c r="E648" s="269">
        <f>(E647-E646)/E646</f>
        <v>-0.64605225196345573</v>
      </c>
      <c r="F648" s="269"/>
      <c r="G648" s="269">
        <f>(G647-G646)/G646</f>
        <v>-0.41734666901656681</v>
      </c>
      <c r="H648" s="269"/>
    </row>
    <row r="649" spans="2:15" ht="24.95" customHeight="1" x14ac:dyDescent="0.2">
      <c r="B649" s="33"/>
      <c r="C649" s="34"/>
      <c r="D649" s="34"/>
      <c r="E649" s="34"/>
      <c r="F649" s="34"/>
      <c r="G649" s="34"/>
      <c r="H649" s="34"/>
      <c r="I649" s="13"/>
      <c r="J649" s="13"/>
      <c r="K649" s="13"/>
      <c r="L649" s="13"/>
      <c r="M649" s="13"/>
      <c r="N649" s="13"/>
      <c r="O649" s="13"/>
    </row>
    <row r="650" spans="2:15" ht="24.95" customHeight="1" x14ac:dyDescent="0.2">
      <c r="B650" s="33"/>
      <c r="C650" s="34"/>
      <c r="D650" s="34"/>
      <c r="E650" s="34"/>
      <c r="F650" s="34"/>
      <c r="G650" s="34"/>
      <c r="H650" s="34"/>
      <c r="I650" s="13"/>
      <c r="J650" s="13"/>
      <c r="K650" s="13"/>
      <c r="L650" s="13"/>
      <c r="M650" s="13"/>
      <c r="N650" s="13"/>
      <c r="O650" s="13"/>
    </row>
    <row r="651" spans="2:15" ht="24.95" customHeight="1" x14ac:dyDescent="0.2">
      <c r="B651" s="33"/>
      <c r="C651" s="34"/>
      <c r="D651" s="34"/>
      <c r="E651" s="34"/>
      <c r="F651" s="34"/>
      <c r="G651" s="34"/>
      <c r="H651" s="34"/>
      <c r="I651" s="13"/>
      <c r="J651" s="13"/>
      <c r="K651" s="13"/>
      <c r="L651" s="13"/>
      <c r="M651" s="13"/>
      <c r="N651" s="13"/>
      <c r="O651" s="13"/>
    </row>
    <row r="652" spans="2:15" ht="24.95" customHeight="1" x14ac:dyDescent="0.2">
      <c r="B652" s="33"/>
      <c r="C652" s="34"/>
      <c r="D652" s="34"/>
      <c r="E652" s="34"/>
      <c r="F652" s="34"/>
      <c r="G652" s="34"/>
      <c r="H652" s="34"/>
      <c r="I652" s="13"/>
      <c r="J652" s="13"/>
      <c r="K652" s="13"/>
      <c r="L652" s="13"/>
      <c r="M652" s="13"/>
      <c r="N652" s="13"/>
      <c r="O652" s="13"/>
    </row>
    <row r="653" spans="2:15" ht="24.95" customHeight="1" x14ac:dyDescent="0.2">
      <c r="B653" s="33"/>
      <c r="C653" s="34"/>
      <c r="D653" s="34"/>
      <c r="E653" s="34"/>
      <c r="F653" s="34"/>
      <c r="G653" s="34"/>
      <c r="H653" s="34"/>
      <c r="I653" s="13"/>
      <c r="J653" s="13"/>
      <c r="K653" s="13"/>
      <c r="L653" s="13"/>
      <c r="M653" s="13"/>
      <c r="N653" s="13"/>
      <c r="O653" s="13"/>
    </row>
    <row r="654" spans="2:15" ht="24.95" customHeight="1" x14ac:dyDescent="0.2">
      <c r="B654" s="33"/>
      <c r="C654" s="34"/>
      <c r="D654" s="34"/>
      <c r="E654" s="34"/>
      <c r="F654" s="34"/>
      <c r="G654" s="34"/>
      <c r="H654" s="34"/>
      <c r="I654" s="13"/>
      <c r="J654" s="13"/>
      <c r="K654" s="13"/>
      <c r="L654" s="13"/>
      <c r="M654" s="13"/>
      <c r="N654" s="13"/>
      <c r="O654" s="13"/>
    </row>
    <row r="655" spans="2:15" ht="24.95" customHeight="1" x14ac:dyDescent="0.2">
      <c r="B655" s="33"/>
      <c r="C655" s="34"/>
      <c r="D655" s="34"/>
      <c r="E655" s="34"/>
      <c r="F655" s="34"/>
      <c r="G655" s="34"/>
      <c r="H655" s="34"/>
      <c r="I655" s="13"/>
      <c r="J655" s="13"/>
      <c r="K655" s="13"/>
      <c r="L655" s="13"/>
      <c r="M655" s="13"/>
      <c r="N655" s="13"/>
      <c r="O655" s="13"/>
    </row>
    <row r="656" spans="2:15" ht="24.95" customHeight="1" x14ac:dyDescent="0.2">
      <c r="B656" s="33"/>
      <c r="C656" s="34"/>
      <c r="D656" s="34"/>
      <c r="E656" s="34"/>
      <c r="F656" s="34"/>
      <c r="G656" s="34"/>
      <c r="H656" s="34"/>
      <c r="I656" s="13"/>
      <c r="J656" s="13"/>
      <c r="K656" s="13"/>
      <c r="L656" s="13"/>
      <c r="M656" s="13"/>
      <c r="N656" s="13"/>
      <c r="O656" s="13"/>
    </row>
    <row r="657" spans="2:15" ht="24.95" customHeight="1" x14ac:dyDescent="0.2">
      <c r="B657" s="33"/>
      <c r="C657" s="34"/>
      <c r="D657" s="34"/>
      <c r="E657" s="34"/>
      <c r="F657" s="34"/>
      <c r="G657" s="34"/>
      <c r="H657" s="34"/>
      <c r="I657" s="13"/>
      <c r="J657" s="13"/>
      <c r="K657" s="13"/>
      <c r="L657" s="13"/>
      <c r="M657" s="13"/>
      <c r="N657" s="13"/>
      <c r="O657" s="13"/>
    </row>
    <row r="658" spans="2:15" ht="24.95" customHeight="1" x14ac:dyDescent="0.2"/>
    <row r="659" spans="2:15" ht="24.95" customHeight="1" x14ac:dyDescent="0.2"/>
    <row r="660" spans="2:15" ht="24.95" customHeight="1" x14ac:dyDescent="0.2"/>
    <row r="661" spans="2:15" ht="24.95" customHeight="1" x14ac:dyDescent="0.2"/>
    <row r="662" spans="2:15" ht="24.95" customHeight="1" x14ac:dyDescent="0.2"/>
    <row r="663" spans="2:15" ht="24.95" customHeight="1" x14ac:dyDescent="0.2"/>
    <row r="664" spans="2:15" ht="24.95" customHeight="1" x14ac:dyDescent="0.2"/>
    <row r="665" spans="2:15" ht="24.95" customHeight="1" x14ac:dyDescent="0.2"/>
    <row r="666" spans="2:15" ht="24.95" customHeight="1" x14ac:dyDescent="0.2"/>
    <row r="667" spans="2:15" ht="24.95" customHeight="1" x14ac:dyDescent="0.2"/>
    <row r="668" spans="2:15" ht="24.95" customHeight="1" x14ac:dyDescent="0.2"/>
    <row r="669" spans="2:15" ht="24.95" customHeight="1" x14ac:dyDescent="0.2"/>
    <row r="670" spans="2:15" ht="24.95" customHeight="1" x14ac:dyDescent="0.2">
      <c r="B670" s="288" t="s">
        <v>15</v>
      </c>
      <c r="C670" s="288"/>
      <c r="D670" s="288"/>
      <c r="E670" s="288"/>
      <c r="F670" s="288"/>
      <c r="G670" s="288"/>
      <c r="H670" s="288"/>
      <c r="I670" s="288"/>
      <c r="J670" s="288"/>
    </row>
    <row r="671" spans="2:15" ht="24.95" customHeight="1" x14ac:dyDescent="0.2">
      <c r="B671" s="139" t="s">
        <v>35</v>
      </c>
      <c r="C671" s="289" t="s">
        <v>40</v>
      </c>
      <c r="D671" s="289"/>
      <c r="E671" s="289" t="s">
        <v>41</v>
      </c>
      <c r="F671" s="289"/>
      <c r="G671" s="289" t="s">
        <v>42</v>
      </c>
      <c r="H671" s="289"/>
      <c r="I671" s="289" t="s">
        <v>89</v>
      </c>
      <c r="J671" s="289"/>
      <c r="L671" s="39"/>
    </row>
    <row r="672" spans="2:15" ht="24.95" customHeight="1" x14ac:dyDescent="0.2">
      <c r="B672" s="234" t="s">
        <v>159</v>
      </c>
      <c r="C672" s="263">
        <v>1199704</v>
      </c>
      <c r="D672" s="263"/>
      <c r="E672" s="263">
        <v>241590</v>
      </c>
      <c r="F672" s="263"/>
      <c r="G672" s="264">
        <v>1441294</v>
      </c>
      <c r="H672" s="264"/>
      <c r="I672" s="286">
        <v>0.2414176012051</v>
      </c>
      <c r="J672" s="286"/>
    </row>
    <row r="673" spans="2:12" ht="24.95" customHeight="1" x14ac:dyDescent="0.2">
      <c r="B673" s="234" t="s">
        <v>160</v>
      </c>
      <c r="C673" s="266">
        <v>776217</v>
      </c>
      <c r="D673" s="266"/>
      <c r="E673" s="266">
        <v>85874</v>
      </c>
      <c r="F673" s="266"/>
      <c r="G673" s="264">
        <v>862091</v>
      </c>
      <c r="H673" s="264"/>
      <c r="I673" s="279">
        <v>0.15383033868031001</v>
      </c>
      <c r="J673" s="279"/>
    </row>
    <row r="674" spans="2:12" ht="24.95" customHeight="1" x14ac:dyDescent="0.2">
      <c r="B674" s="103" t="s">
        <v>43</v>
      </c>
      <c r="C674" s="267">
        <f>(C673-C672)/C672</f>
        <v>-0.35299290491654606</v>
      </c>
      <c r="D674" s="267"/>
      <c r="E674" s="267">
        <f>(E673-E672)/E672</f>
        <v>-0.64454654580073678</v>
      </c>
      <c r="F674" s="267"/>
      <c r="G674" s="267">
        <f>(G673-G672)/G672</f>
        <v>-0.40186318683072297</v>
      </c>
      <c r="H674" s="267"/>
      <c r="I674" s="267">
        <f>(I673-I672)/I672</f>
        <v>-0.36280396328840536</v>
      </c>
      <c r="J674" s="267"/>
    </row>
    <row r="675" spans="2:12" ht="24.95" customHeight="1" x14ac:dyDescent="0.2">
      <c r="B675" s="37"/>
      <c r="C675" s="38"/>
      <c r="D675" s="38"/>
      <c r="E675" s="38"/>
      <c r="F675" s="38"/>
      <c r="G675" s="40"/>
      <c r="H675" s="40"/>
      <c r="I675" s="40"/>
      <c r="J675" s="40"/>
      <c r="K675" s="13"/>
    </row>
    <row r="676" spans="2:12" ht="24.95" customHeight="1" x14ac:dyDescent="0.2"/>
    <row r="677" spans="2:12" ht="24.95" customHeight="1" x14ac:dyDescent="0.2"/>
    <row r="678" spans="2:12" ht="24.95" customHeight="1" x14ac:dyDescent="0.2"/>
    <row r="679" spans="2:12" ht="24.95" customHeight="1" x14ac:dyDescent="0.2">
      <c r="L679" s="41"/>
    </row>
    <row r="680" spans="2:12" ht="24.95" customHeight="1" x14ac:dyDescent="0.2"/>
    <row r="681" spans="2:12" ht="24.95" customHeight="1" x14ac:dyDescent="0.2"/>
    <row r="682" spans="2:12" ht="24.95" customHeight="1" x14ac:dyDescent="0.2">
      <c r="L682" s="27"/>
    </row>
    <row r="683" spans="2:12" ht="24.95" customHeight="1" x14ac:dyDescent="0.2"/>
    <row r="684" spans="2:12" ht="24.95" customHeight="1" x14ac:dyDescent="0.2"/>
    <row r="685" spans="2:12" ht="24.95" customHeight="1" x14ac:dyDescent="0.2"/>
    <row r="686" spans="2:12" ht="24.95" customHeight="1" x14ac:dyDescent="0.2"/>
    <row r="687" spans="2:12" ht="24.95" customHeight="1" x14ac:dyDescent="0.2"/>
    <row r="688" spans="2:12" ht="24.95" customHeight="1" x14ac:dyDescent="0.2"/>
    <row r="689" spans="2:15" ht="24.95" customHeight="1" x14ac:dyDescent="0.2"/>
    <row r="690" spans="2:15" ht="24.95" customHeight="1" x14ac:dyDescent="0.2"/>
    <row r="691" spans="2:15" ht="24.95" customHeight="1" x14ac:dyDescent="0.2"/>
    <row r="692" spans="2:15" ht="24.95" customHeight="1" x14ac:dyDescent="0.2">
      <c r="O692" s="31"/>
    </row>
    <row r="693" spans="2:15" ht="24.95" customHeight="1" x14ac:dyDescent="0.2">
      <c r="O693" s="31"/>
    </row>
    <row r="694" spans="2:15" ht="24.95" customHeight="1" x14ac:dyDescent="0.2">
      <c r="O694" s="31"/>
    </row>
    <row r="695" spans="2:15" ht="24.95" customHeight="1" x14ac:dyDescent="0.2"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</row>
    <row r="696" spans="2:15" ht="24.95" customHeight="1" x14ac:dyDescent="0.2"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</row>
    <row r="697" spans="2:15" ht="24.95" customHeight="1" x14ac:dyDescent="0.2"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</row>
    <row r="698" spans="2:15" ht="24.95" customHeight="1" x14ac:dyDescent="0.2"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</row>
    <row r="699" spans="2:15" ht="24.95" customHeight="1" x14ac:dyDescent="0.2"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</row>
    <row r="700" spans="2:15" ht="24.95" customHeight="1" x14ac:dyDescent="0.2"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</row>
    <row r="701" spans="2:15" ht="24.95" customHeight="1" x14ac:dyDescent="0.2"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</row>
    <row r="702" spans="2:15" ht="24.95" customHeight="1" x14ac:dyDescent="0.2"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</row>
    <row r="703" spans="2:15" ht="24.95" customHeight="1" x14ac:dyDescent="0.2"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</row>
    <row r="704" spans="2:15" ht="24.95" customHeight="1" x14ac:dyDescent="0.2"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</row>
    <row r="705" spans="2:15" ht="24.95" customHeight="1" x14ac:dyDescent="0.2"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</row>
    <row r="706" spans="2:15" ht="24.95" customHeight="1" x14ac:dyDescent="0.2"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</row>
    <row r="707" spans="2:15" ht="24.95" customHeight="1" x14ac:dyDescent="0.2"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M707" s="31">
        <v>7</v>
      </c>
      <c r="N707" s="118"/>
      <c r="O707" s="13"/>
    </row>
    <row r="708" spans="2:15" ht="25.5" customHeight="1" x14ac:dyDescent="0.2">
      <c r="B708" s="300" t="s">
        <v>119</v>
      </c>
      <c r="C708" s="300"/>
      <c r="D708" s="300"/>
      <c r="E708" s="300"/>
      <c r="F708" s="300"/>
      <c r="G708" s="300"/>
      <c r="H708" s="300"/>
      <c r="I708" s="300"/>
      <c r="J708" s="300"/>
      <c r="K708" s="300"/>
      <c r="L708" s="300"/>
      <c r="M708" s="300"/>
    </row>
    <row r="709" spans="2:15" ht="15" customHeight="1" x14ac:dyDescent="0.2"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117"/>
    </row>
    <row r="710" spans="2:15" ht="25.5" customHeight="1" x14ac:dyDescent="0.2">
      <c r="B710" s="300" t="s">
        <v>77</v>
      </c>
      <c r="C710" s="300"/>
      <c r="D710" s="300"/>
      <c r="E710" s="300"/>
      <c r="F710" s="300"/>
      <c r="G710" s="300"/>
      <c r="H710" s="300"/>
      <c r="I710" s="300"/>
      <c r="J710" s="300"/>
      <c r="K710" s="300"/>
      <c r="L710" s="300"/>
      <c r="M710" s="300"/>
    </row>
    <row r="711" spans="2:15" ht="15" customHeight="1" x14ac:dyDescent="0.2">
      <c r="B711" s="295"/>
      <c r="C711" s="295"/>
      <c r="D711" s="295"/>
      <c r="E711" s="295"/>
      <c r="F711" s="295"/>
      <c r="G711" s="295"/>
      <c r="M711" s="13"/>
      <c r="N711" s="13"/>
      <c r="O711" s="13"/>
    </row>
    <row r="712" spans="2:15" ht="24.95" customHeight="1" x14ac:dyDescent="0.2">
      <c r="B712" s="298" t="s">
        <v>17</v>
      </c>
      <c r="C712" s="298"/>
      <c r="D712" s="298"/>
      <c r="E712" s="298"/>
      <c r="F712" s="298"/>
      <c r="G712" s="298"/>
      <c r="H712" s="298"/>
      <c r="I712" s="298"/>
      <c r="J712" s="298"/>
    </row>
    <row r="713" spans="2:15" ht="24.95" customHeight="1" x14ac:dyDescent="0.2">
      <c r="B713" s="276" t="s">
        <v>36</v>
      </c>
      <c r="C713" s="294" t="s">
        <v>47</v>
      </c>
      <c r="D713" s="294"/>
      <c r="E713" s="294"/>
      <c r="F713" s="294" t="s">
        <v>48</v>
      </c>
      <c r="G713" s="294"/>
      <c r="H713" s="294"/>
      <c r="I713" s="135" t="s">
        <v>52</v>
      </c>
      <c r="J713" s="137" t="s">
        <v>53</v>
      </c>
      <c r="M713" s="44"/>
    </row>
    <row r="714" spans="2:15" ht="24.95" customHeight="1" x14ac:dyDescent="0.2">
      <c r="B714" s="277"/>
      <c r="C714" s="133" t="s">
        <v>66</v>
      </c>
      <c r="D714" s="133" t="s">
        <v>67</v>
      </c>
      <c r="E714" s="184" t="s">
        <v>72</v>
      </c>
      <c r="F714" s="133" t="s">
        <v>69</v>
      </c>
      <c r="G714" s="133" t="s">
        <v>70</v>
      </c>
      <c r="H714" s="134" t="s">
        <v>71</v>
      </c>
      <c r="I714" s="136" t="s">
        <v>85</v>
      </c>
      <c r="J714" s="138" t="s">
        <v>86</v>
      </c>
      <c r="K714" s="19"/>
      <c r="M714" s="44"/>
    </row>
    <row r="715" spans="2:15" ht="24.95" customHeight="1" x14ac:dyDescent="0.2">
      <c r="B715" s="131" t="s">
        <v>114</v>
      </c>
      <c r="C715" s="235">
        <v>129</v>
      </c>
      <c r="D715" s="235">
        <v>0</v>
      </c>
      <c r="E715" s="241">
        <v>129</v>
      </c>
      <c r="F715" s="235">
        <v>318</v>
      </c>
      <c r="G715" s="235">
        <v>0</v>
      </c>
      <c r="H715" s="242">
        <v>318</v>
      </c>
      <c r="I715" s="243">
        <v>0.1089919355</v>
      </c>
      <c r="J715" s="244">
        <v>2.4651162790697998</v>
      </c>
      <c r="K715" s="46"/>
      <c r="M715" s="44"/>
    </row>
    <row r="716" spans="2:15" ht="24.95" customHeight="1" x14ac:dyDescent="0.2">
      <c r="B716" s="131" t="s">
        <v>5</v>
      </c>
      <c r="C716" s="235">
        <v>583</v>
      </c>
      <c r="D716" s="235">
        <v>46</v>
      </c>
      <c r="E716" s="241">
        <v>629</v>
      </c>
      <c r="F716" s="235">
        <v>1706</v>
      </c>
      <c r="G716" s="235">
        <v>47</v>
      </c>
      <c r="H716" s="242">
        <v>1753</v>
      </c>
      <c r="I716" s="243">
        <v>0.1234658662</v>
      </c>
      <c r="J716" s="244">
        <v>2.7869634340223</v>
      </c>
      <c r="K716" s="46"/>
      <c r="M716" s="44"/>
    </row>
    <row r="717" spans="2:15" ht="24.95" customHeight="1" x14ac:dyDescent="0.2">
      <c r="B717" s="131" t="s">
        <v>22</v>
      </c>
      <c r="C717" s="235">
        <v>886</v>
      </c>
      <c r="D717" s="235">
        <v>92</v>
      </c>
      <c r="E717" s="241">
        <v>978</v>
      </c>
      <c r="F717" s="235">
        <v>2601</v>
      </c>
      <c r="G717" s="235">
        <v>141</v>
      </c>
      <c r="H717" s="242">
        <v>2742</v>
      </c>
      <c r="I717" s="243">
        <v>0.12571327960000001</v>
      </c>
      <c r="J717" s="244">
        <v>2.8036809815950998</v>
      </c>
      <c r="K717" s="46"/>
      <c r="M717" s="44"/>
    </row>
    <row r="718" spans="2:15" ht="24.95" customHeight="1" x14ac:dyDescent="0.2">
      <c r="B718" s="131" t="s">
        <v>7</v>
      </c>
      <c r="C718" s="235">
        <v>112</v>
      </c>
      <c r="D718" s="235">
        <v>19</v>
      </c>
      <c r="E718" s="241">
        <v>131</v>
      </c>
      <c r="F718" s="235">
        <v>112</v>
      </c>
      <c r="G718" s="235">
        <v>19</v>
      </c>
      <c r="H718" s="242">
        <v>131</v>
      </c>
      <c r="I718" s="243">
        <v>2.57134176E-2</v>
      </c>
      <c r="J718" s="244">
        <v>1</v>
      </c>
      <c r="K718" s="46"/>
      <c r="M718" s="44"/>
    </row>
    <row r="719" spans="2:15" ht="24.95" customHeight="1" x14ac:dyDescent="0.2">
      <c r="B719" s="131" t="s">
        <v>8</v>
      </c>
      <c r="C719" s="235">
        <v>489</v>
      </c>
      <c r="D719" s="235">
        <v>121</v>
      </c>
      <c r="E719" s="241">
        <v>610</v>
      </c>
      <c r="F719" s="235">
        <v>1360</v>
      </c>
      <c r="G719" s="235">
        <v>142</v>
      </c>
      <c r="H719" s="242">
        <v>1502</v>
      </c>
      <c r="I719" s="243">
        <v>0.15788966169999999</v>
      </c>
      <c r="J719" s="244">
        <v>2.4622950819671998</v>
      </c>
      <c r="K719" s="46"/>
      <c r="M719" s="44"/>
    </row>
    <row r="720" spans="2:15" ht="24.95" customHeight="1" x14ac:dyDescent="0.2">
      <c r="B720" s="131" t="s">
        <v>9</v>
      </c>
      <c r="C720" s="235">
        <v>689</v>
      </c>
      <c r="D720" s="235">
        <v>0</v>
      </c>
      <c r="E720" s="241">
        <v>689</v>
      </c>
      <c r="F720" s="235">
        <v>1090</v>
      </c>
      <c r="G720" s="235">
        <v>0</v>
      </c>
      <c r="H720" s="242">
        <v>1090</v>
      </c>
      <c r="I720" s="243">
        <v>0.19879785580000001</v>
      </c>
      <c r="J720" s="244">
        <v>1.5820029027575999</v>
      </c>
      <c r="K720" s="46"/>
      <c r="M720" s="44"/>
    </row>
    <row r="721" spans="2:15" ht="24.95" customHeight="1" x14ac:dyDescent="0.2">
      <c r="B721" s="131" t="s">
        <v>10</v>
      </c>
      <c r="C721" s="235">
        <v>72</v>
      </c>
      <c r="D721" s="235">
        <v>13</v>
      </c>
      <c r="E721" s="241">
        <v>85</v>
      </c>
      <c r="F721" s="235">
        <v>72</v>
      </c>
      <c r="G721" s="235">
        <v>13</v>
      </c>
      <c r="H721" s="242">
        <v>85</v>
      </c>
      <c r="I721" s="243">
        <v>3.03522918E-2</v>
      </c>
      <c r="J721" s="244">
        <v>1</v>
      </c>
      <c r="K721" s="46"/>
      <c r="M721" s="44"/>
    </row>
    <row r="722" spans="2:15" ht="24.95" customHeight="1" x14ac:dyDescent="0.2">
      <c r="B722" s="131" t="s">
        <v>11</v>
      </c>
      <c r="C722" s="235">
        <v>116</v>
      </c>
      <c r="D722" s="235">
        <v>93</v>
      </c>
      <c r="E722" s="241">
        <v>209</v>
      </c>
      <c r="F722" s="235">
        <v>1376</v>
      </c>
      <c r="G722" s="235">
        <v>503</v>
      </c>
      <c r="H722" s="242">
        <v>1879</v>
      </c>
      <c r="I722" s="243">
        <v>0.31089200420000002</v>
      </c>
      <c r="J722" s="244">
        <v>8.9904306220095993</v>
      </c>
      <c r="K722" s="46"/>
      <c r="M722" s="47"/>
    </row>
    <row r="723" spans="2:15" ht="24.95" customHeight="1" x14ac:dyDescent="0.2">
      <c r="B723" s="131" t="s">
        <v>12</v>
      </c>
      <c r="C723" s="235">
        <v>93</v>
      </c>
      <c r="D723" s="235">
        <v>0</v>
      </c>
      <c r="E723" s="241">
        <v>93</v>
      </c>
      <c r="F723" s="235">
        <v>155</v>
      </c>
      <c r="G723" s="235">
        <v>0</v>
      </c>
      <c r="H723" s="242">
        <v>155</v>
      </c>
      <c r="I723" s="243">
        <v>7.1499013799999997E-2</v>
      </c>
      <c r="J723" s="244">
        <v>1.6666666666667</v>
      </c>
      <c r="K723" s="46"/>
      <c r="M723" s="47"/>
    </row>
    <row r="724" spans="2:15" ht="24.95" customHeight="1" x14ac:dyDescent="0.2">
      <c r="B724" s="132" t="s">
        <v>14</v>
      </c>
      <c r="C724" s="227">
        <v>3169</v>
      </c>
      <c r="D724" s="227">
        <v>384</v>
      </c>
      <c r="E724" s="245">
        <v>3553</v>
      </c>
      <c r="F724" s="227">
        <v>8790</v>
      </c>
      <c r="G724" s="227">
        <v>865</v>
      </c>
      <c r="H724" s="246">
        <v>9655</v>
      </c>
      <c r="I724" s="247">
        <v>0.13786909889999999</v>
      </c>
      <c r="J724" s="248">
        <v>2.7174218969884998</v>
      </c>
      <c r="M724" s="47"/>
    </row>
    <row r="725" spans="2:15" ht="24.95" customHeight="1" x14ac:dyDescent="0.2">
      <c r="B725" s="212"/>
      <c r="C725" s="49"/>
      <c r="D725" s="49"/>
      <c r="E725" s="36"/>
      <c r="F725" s="49"/>
      <c r="G725" s="49"/>
      <c r="H725" s="36"/>
      <c r="I725" s="50"/>
      <c r="J725" s="51"/>
      <c r="K725" s="13"/>
      <c r="L725" s="13"/>
      <c r="M725" s="52"/>
      <c r="N725" s="13"/>
      <c r="O725" s="13"/>
    </row>
    <row r="726" spans="2:15" ht="24.95" customHeight="1" x14ac:dyDescent="0.2">
      <c r="B726" s="48"/>
      <c r="C726" s="53"/>
      <c r="D726" s="53"/>
      <c r="E726" s="54"/>
      <c r="F726" s="53"/>
      <c r="G726" s="254"/>
      <c r="H726" s="54"/>
      <c r="I726" s="50"/>
      <c r="J726" s="55"/>
      <c r="L726" s="13">
        <v>0</v>
      </c>
    </row>
    <row r="727" spans="2:15" ht="24.95" customHeight="1" x14ac:dyDescent="0.2">
      <c r="B727" s="13"/>
      <c r="C727" s="13"/>
      <c r="D727" s="13"/>
      <c r="E727" s="13"/>
      <c r="F727" s="13"/>
      <c r="G727" s="255"/>
      <c r="H727" s="13"/>
      <c r="I727" s="13"/>
      <c r="J727" s="13"/>
    </row>
    <row r="728" spans="2:15" ht="24.95" customHeight="1" x14ac:dyDescent="0.2">
      <c r="G728" s="256"/>
    </row>
    <row r="729" spans="2:15" ht="24.95" customHeight="1" x14ac:dyDescent="0.2">
      <c r="G729" s="256"/>
    </row>
    <row r="730" spans="2:15" ht="24.95" customHeight="1" x14ac:dyDescent="0.2">
      <c r="G730" s="256"/>
    </row>
    <row r="731" spans="2:15" ht="24.95" customHeight="1" x14ac:dyDescent="0.2">
      <c r="G731" s="256"/>
    </row>
    <row r="732" spans="2:15" ht="24.95" customHeight="1" x14ac:dyDescent="0.2">
      <c r="G732" s="256"/>
    </row>
    <row r="733" spans="2:15" ht="24.95" customHeight="1" x14ac:dyDescent="0.2">
      <c r="G733" s="256"/>
    </row>
    <row r="734" spans="2:15" ht="24.95" customHeight="1" x14ac:dyDescent="0.2">
      <c r="G734" s="256"/>
    </row>
    <row r="735" spans="2:15" ht="24.95" customHeight="1" x14ac:dyDescent="0.2">
      <c r="G735" s="256"/>
    </row>
    <row r="736" spans="2:15" ht="24.95" customHeight="1" x14ac:dyDescent="0.2">
      <c r="G736" s="72"/>
    </row>
    <row r="737" spans="2:15" ht="24.95" customHeight="1" x14ac:dyDescent="0.2"/>
    <row r="738" spans="2:15" ht="25.5" customHeight="1" x14ac:dyDescent="0.2">
      <c r="B738" s="283" t="s">
        <v>163</v>
      </c>
      <c r="C738" s="283"/>
      <c r="D738" s="283"/>
      <c r="E738" s="283"/>
      <c r="F738" s="283"/>
      <c r="G738" s="283"/>
      <c r="H738" s="283"/>
      <c r="I738" s="283"/>
      <c r="J738" s="283"/>
      <c r="K738" s="283"/>
      <c r="L738" s="283"/>
      <c r="M738" s="283"/>
    </row>
    <row r="739" spans="2:15" ht="15" customHeight="1" x14ac:dyDescent="0.2">
      <c r="B739" s="56"/>
      <c r="C739" s="56"/>
      <c r="D739" s="56"/>
      <c r="E739" s="56"/>
      <c r="F739" s="56"/>
      <c r="G739" s="56"/>
    </row>
    <row r="740" spans="2:15" ht="24.95" customHeight="1" x14ac:dyDescent="0.2">
      <c r="B740" s="284" t="s">
        <v>13</v>
      </c>
      <c r="C740" s="284"/>
      <c r="D740" s="284"/>
      <c r="E740" s="284"/>
      <c r="F740" s="284"/>
      <c r="G740" s="284"/>
      <c r="H740" s="284"/>
      <c r="I740" s="287"/>
      <c r="J740" s="287"/>
      <c r="K740" s="287"/>
      <c r="L740" s="287"/>
      <c r="M740" s="287"/>
      <c r="N740" s="287"/>
    </row>
    <row r="741" spans="2:15" ht="24.95" customHeight="1" x14ac:dyDescent="0.2">
      <c r="B741" s="91" t="s">
        <v>35</v>
      </c>
      <c r="C741" s="268" t="s">
        <v>62</v>
      </c>
      <c r="D741" s="268"/>
      <c r="E741" s="268" t="s">
        <v>110</v>
      </c>
      <c r="F741" s="268"/>
      <c r="G741" s="268" t="s">
        <v>0</v>
      </c>
      <c r="H741" s="268"/>
    </row>
    <row r="742" spans="2:15" ht="24.95" customHeight="1" x14ac:dyDescent="0.2">
      <c r="B742" s="234" t="s">
        <v>176</v>
      </c>
      <c r="C742" s="263">
        <v>166</v>
      </c>
      <c r="D742" s="263"/>
      <c r="E742" s="263">
        <v>127</v>
      </c>
      <c r="F742" s="263"/>
      <c r="G742" s="264">
        <v>293</v>
      </c>
      <c r="H742" s="264"/>
    </row>
    <row r="743" spans="2:15" ht="24.95" customHeight="1" x14ac:dyDescent="0.2">
      <c r="B743" s="234" t="s">
        <v>156</v>
      </c>
      <c r="C743" s="266">
        <v>3169</v>
      </c>
      <c r="D743" s="266"/>
      <c r="E743" s="266">
        <v>384</v>
      </c>
      <c r="F743" s="266"/>
      <c r="G743" s="264">
        <v>3553</v>
      </c>
      <c r="H743" s="264"/>
    </row>
    <row r="744" spans="2:15" ht="24.95" customHeight="1" x14ac:dyDescent="0.2">
      <c r="B744" s="111" t="s">
        <v>43</v>
      </c>
      <c r="C744" s="269">
        <f>(C743-C742)/C742</f>
        <v>18.090361445783131</v>
      </c>
      <c r="D744" s="269"/>
      <c r="E744" s="269">
        <f>(E743-E742)/E742</f>
        <v>2.0236220472440944</v>
      </c>
      <c r="F744" s="269"/>
      <c r="G744" s="269">
        <f>(G743-G742)/G742</f>
        <v>11.126279863481228</v>
      </c>
      <c r="H744" s="269"/>
    </row>
    <row r="745" spans="2:15" ht="24.95" customHeight="1" x14ac:dyDescent="0.2">
      <c r="B745" s="37"/>
      <c r="C745" s="38"/>
      <c r="D745" s="38"/>
      <c r="E745" s="38"/>
      <c r="F745" s="57"/>
      <c r="G745" s="37"/>
      <c r="H745" s="37"/>
      <c r="I745" s="38"/>
      <c r="J745" s="38"/>
      <c r="K745" s="38"/>
      <c r="L745" s="38"/>
      <c r="M745" s="13"/>
      <c r="N745" s="13"/>
      <c r="O745" s="13"/>
    </row>
    <row r="746" spans="2:15" ht="24.95" customHeight="1" x14ac:dyDescent="0.2">
      <c r="B746" s="37"/>
      <c r="C746" s="38"/>
      <c r="D746" s="38"/>
      <c r="E746" s="38"/>
      <c r="F746" s="57"/>
      <c r="G746" s="37"/>
      <c r="H746" s="37"/>
      <c r="I746" s="38"/>
      <c r="J746" s="38"/>
      <c r="K746" s="38"/>
      <c r="L746" s="38"/>
      <c r="M746" s="13"/>
      <c r="N746" s="13"/>
      <c r="O746" s="13"/>
    </row>
    <row r="747" spans="2:15" ht="24.95" customHeight="1" x14ac:dyDescent="0.2">
      <c r="B747" s="37"/>
      <c r="C747" s="38"/>
      <c r="D747" s="38"/>
      <c r="E747" s="38"/>
      <c r="F747" s="57"/>
      <c r="G747" s="37"/>
      <c r="H747" s="37"/>
      <c r="I747" s="38"/>
      <c r="J747" s="38"/>
      <c r="K747" s="38"/>
      <c r="L747" s="38"/>
      <c r="M747" s="13"/>
      <c r="N747" s="13"/>
      <c r="O747" s="13"/>
    </row>
    <row r="748" spans="2:15" ht="24.95" customHeight="1" x14ac:dyDescent="0.2">
      <c r="B748" s="37"/>
      <c r="C748" s="38"/>
      <c r="D748" s="38"/>
      <c r="E748" s="38"/>
      <c r="F748" s="57"/>
      <c r="G748" s="37"/>
      <c r="H748" s="37"/>
      <c r="I748" s="38"/>
      <c r="J748" s="38"/>
      <c r="K748" s="38"/>
      <c r="L748" s="38"/>
      <c r="M748" s="13"/>
      <c r="N748" s="13"/>
      <c r="O748" s="13"/>
    </row>
    <row r="749" spans="2:15" ht="24.95" customHeight="1" x14ac:dyDescent="0.2">
      <c r="B749" s="37"/>
      <c r="C749" s="38"/>
      <c r="D749" s="38"/>
      <c r="E749" s="38"/>
      <c r="F749" s="57"/>
      <c r="G749" s="37"/>
      <c r="H749" s="37"/>
      <c r="I749" s="38"/>
      <c r="J749" s="38"/>
      <c r="K749" s="38"/>
      <c r="L749" s="38"/>
      <c r="M749" s="13"/>
      <c r="N749" s="13"/>
      <c r="O749" s="13"/>
    </row>
    <row r="750" spans="2:15" ht="24.95" customHeight="1" x14ac:dyDescent="0.2">
      <c r="B750" s="37"/>
      <c r="C750" s="38"/>
      <c r="D750" s="38"/>
      <c r="E750" s="38"/>
      <c r="F750" s="57"/>
      <c r="G750" s="37"/>
      <c r="H750" s="37"/>
      <c r="I750" s="38"/>
      <c r="J750" s="38"/>
      <c r="K750" s="38"/>
      <c r="L750" s="38"/>
      <c r="M750" s="13"/>
      <c r="N750" s="13"/>
      <c r="O750" s="13"/>
    </row>
    <row r="751" spans="2:15" ht="24.95" customHeight="1" x14ac:dyDescent="0.2">
      <c r="B751" s="37"/>
      <c r="C751" s="38"/>
      <c r="D751" s="38"/>
      <c r="E751" s="38"/>
      <c r="F751" s="57"/>
      <c r="G751" s="37"/>
      <c r="H751" s="37"/>
      <c r="I751" s="38"/>
      <c r="J751" s="38"/>
      <c r="K751" s="38"/>
      <c r="L751" s="38"/>
      <c r="M751" s="13"/>
      <c r="N751" s="13"/>
      <c r="O751" s="13"/>
    </row>
    <row r="752" spans="2:15" ht="24.95" customHeight="1" x14ac:dyDescent="0.2">
      <c r="B752" s="285"/>
      <c r="C752" s="285"/>
      <c r="D752" s="285"/>
      <c r="E752" s="285"/>
      <c r="F752" s="285"/>
      <c r="G752" s="285"/>
      <c r="H752" s="285"/>
      <c r="I752" s="285"/>
      <c r="J752" s="285"/>
      <c r="K752" s="285"/>
      <c r="L752" s="285"/>
      <c r="M752" s="58"/>
      <c r="N752" s="58"/>
      <c r="O752" s="58"/>
    </row>
    <row r="753" spans="2:15" ht="24.95" customHeight="1" x14ac:dyDescent="0.2"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</row>
    <row r="754" spans="2:15" ht="24.95" customHeight="1" x14ac:dyDescent="0.2"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</row>
    <row r="755" spans="2:15" ht="24.95" customHeight="1" x14ac:dyDescent="0.2"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</row>
    <row r="756" spans="2:15" ht="24.95" customHeight="1" x14ac:dyDescent="0.2"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58"/>
      <c r="N756" s="58"/>
      <c r="O756" s="58"/>
    </row>
    <row r="757" spans="2:15" ht="24.95" customHeight="1" x14ac:dyDescent="0.2">
      <c r="B757" s="288" t="s">
        <v>15</v>
      </c>
      <c r="C757" s="288"/>
      <c r="D757" s="288"/>
      <c r="E757" s="288"/>
      <c r="F757" s="288"/>
      <c r="G757" s="288"/>
      <c r="H757" s="288"/>
      <c r="I757" s="288"/>
      <c r="J757" s="288"/>
    </row>
    <row r="758" spans="2:15" ht="24.95" customHeight="1" x14ac:dyDescent="0.2">
      <c r="B758" s="139" t="s">
        <v>35</v>
      </c>
      <c r="C758" s="289" t="s">
        <v>40</v>
      </c>
      <c r="D758" s="289"/>
      <c r="E758" s="289" t="s">
        <v>41</v>
      </c>
      <c r="F758" s="289"/>
      <c r="G758" s="289" t="s">
        <v>42</v>
      </c>
      <c r="H758" s="289"/>
      <c r="I758" s="289" t="s">
        <v>89</v>
      </c>
      <c r="J758" s="289"/>
      <c r="L758" s="39"/>
    </row>
    <row r="759" spans="2:15" ht="24.95" customHeight="1" x14ac:dyDescent="0.2">
      <c r="B759" s="234" t="s">
        <v>176</v>
      </c>
      <c r="C759" s="263">
        <v>1140</v>
      </c>
      <c r="D759" s="263"/>
      <c r="E759" s="263">
        <v>1929</v>
      </c>
      <c r="F759" s="263"/>
      <c r="G759" s="264">
        <v>3069</v>
      </c>
      <c r="H759" s="264"/>
      <c r="I759" s="286">
        <v>0.10767422159999999</v>
      </c>
      <c r="J759" s="286"/>
    </row>
    <row r="760" spans="2:15" ht="24.95" customHeight="1" x14ac:dyDescent="0.2">
      <c r="B760" s="234" t="s">
        <v>156</v>
      </c>
      <c r="C760" s="266">
        <v>8790</v>
      </c>
      <c r="D760" s="266"/>
      <c r="E760" s="266">
        <v>865</v>
      </c>
      <c r="F760" s="266"/>
      <c r="G760" s="264">
        <v>9655</v>
      </c>
      <c r="H760" s="264"/>
      <c r="I760" s="279">
        <v>0.13786909889999999</v>
      </c>
      <c r="J760" s="279"/>
    </row>
    <row r="761" spans="2:15" ht="24.95" customHeight="1" x14ac:dyDescent="0.2">
      <c r="B761" s="103" t="s">
        <v>43</v>
      </c>
      <c r="C761" s="267">
        <f>(C760-C759)/C759</f>
        <v>6.7105263157894735</v>
      </c>
      <c r="D761" s="267"/>
      <c r="E761" s="267">
        <f>(E760-E759)/E759</f>
        <v>-0.55158113011923271</v>
      </c>
      <c r="F761" s="267"/>
      <c r="G761" s="267">
        <f>(G760-G759)/G759</f>
        <v>2.1459758879113719</v>
      </c>
      <c r="H761" s="267"/>
      <c r="I761" s="267">
        <f>(I760-I759)/I759</f>
        <v>0.28042809923596412</v>
      </c>
      <c r="J761" s="267"/>
    </row>
    <row r="762" spans="2:15" ht="24.95" customHeight="1" x14ac:dyDescent="0.2">
      <c r="B762" s="37"/>
      <c r="C762" s="38"/>
      <c r="D762" s="38"/>
      <c r="E762" s="38"/>
      <c r="F762" s="38"/>
      <c r="G762" s="40"/>
      <c r="H762" s="40"/>
      <c r="I762" s="40"/>
      <c r="J762" s="40"/>
      <c r="K762" s="13"/>
    </row>
    <row r="763" spans="2:15" ht="24.95" customHeight="1" x14ac:dyDescent="0.2"/>
    <row r="764" spans="2:15" ht="24.95" customHeight="1" x14ac:dyDescent="0.2"/>
    <row r="765" spans="2:15" ht="24.95" customHeight="1" x14ac:dyDescent="0.2"/>
    <row r="766" spans="2:15" ht="24.95" customHeight="1" x14ac:dyDescent="0.2">
      <c r="L766" s="41"/>
    </row>
    <row r="767" spans="2:15" ht="24.95" customHeight="1" x14ac:dyDescent="0.2"/>
    <row r="768" spans="2:15" ht="24.95" customHeight="1" x14ac:dyDescent="0.2"/>
    <row r="769" spans="2:15" ht="24.95" customHeight="1" x14ac:dyDescent="0.2">
      <c r="L769" s="27"/>
    </row>
    <row r="770" spans="2:15" ht="24.95" customHeight="1" x14ac:dyDescent="0.2"/>
    <row r="771" spans="2:15" ht="24.95" customHeight="1" x14ac:dyDescent="0.2"/>
    <row r="772" spans="2:15" ht="24.95" customHeight="1" x14ac:dyDescent="0.2"/>
    <row r="773" spans="2:15" ht="24.95" customHeight="1" x14ac:dyDescent="0.2"/>
    <row r="774" spans="2:15" ht="24.95" customHeight="1" x14ac:dyDescent="0.2"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M774" s="31">
        <v>8</v>
      </c>
      <c r="N774" s="58"/>
    </row>
    <row r="775" spans="2:15" s="123" customFormat="1" ht="25.5" customHeight="1" x14ac:dyDescent="0.2">
      <c r="B775" s="290" t="s">
        <v>164</v>
      </c>
      <c r="C775" s="290"/>
      <c r="D775" s="290"/>
      <c r="E775" s="290"/>
      <c r="F775" s="290"/>
      <c r="G775" s="290"/>
      <c r="H775" s="290"/>
      <c r="I775" s="290"/>
      <c r="J775" s="290"/>
      <c r="K775" s="290"/>
      <c r="L775" s="290"/>
      <c r="M775" s="290"/>
    </row>
    <row r="776" spans="2:15" ht="15" customHeight="1" x14ac:dyDescent="0.2">
      <c r="B776" s="28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</row>
    <row r="777" spans="2:15" ht="24.95" customHeight="1" x14ac:dyDescent="0.2">
      <c r="B777" s="284" t="s">
        <v>13</v>
      </c>
      <c r="C777" s="284"/>
      <c r="D777" s="284"/>
      <c r="E777" s="284"/>
      <c r="F777" s="284"/>
      <c r="G777" s="284"/>
      <c r="H777" s="284"/>
      <c r="I777" s="287"/>
      <c r="J777" s="287"/>
      <c r="K777" s="287"/>
      <c r="L777" s="287"/>
      <c r="M777" s="287"/>
      <c r="N777" s="287"/>
    </row>
    <row r="778" spans="2:15" ht="24.95" customHeight="1" x14ac:dyDescent="0.2">
      <c r="B778" s="91" t="s">
        <v>35</v>
      </c>
      <c r="C778" s="268" t="s">
        <v>51</v>
      </c>
      <c r="D778" s="268"/>
      <c r="E778" s="268" t="s">
        <v>50</v>
      </c>
      <c r="F778" s="268"/>
      <c r="G778" s="268" t="s">
        <v>0</v>
      </c>
      <c r="H778" s="268"/>
    </row>
    <row r="779" spans="2:15" ht="24.95" customHeight="1" x14ac:dyDescent="0.2">
      <c r="B779" s="234" t="s">
        <v>159</v>
      </c>
      <c r="C779" s="263">
        <v>21892</v>
      </c>
      <c r="D779" s="263"/>
      <c r="E779" s="263">
        <v>4074</v>
      </c>
      <c r="F779" s="263"/>
      <c r="G779" s="264">
        <v>25966</v>
      </c>
      <c r="H779" s="264"/>
    </row>
    <row r="780" spans="2:15" ht="24.95" customHeight="1" x14ac:dyDescent="0.2">
      <c r="B780" s="234" t="s">
        <v>160</v>
      </c>
      <c r="C780" s="266">
        <v>9421</v>
      </c>
      <c r="D780" s="266"/>
      <c r="E780" s="266">
        <v>830</v>
      </c>
      <c r="F780" s="266"/>
      <c r="G780" s="264">
        <v>10251</v>
      </c>
      <c r="H780" s="264"/>
    </row>
    <row r="781" spans="2:15" ht="24.95" customHeight="1" x14ac:dyDescent="0.2">
      <c r="B781" s="111" t="s">
        <v>43</v>
      </c>
      <c r="C781" s="269">
        <f>(C780-C779)/C779</f>
        <v>-0.56966014982642066</v>
      </c>
      <c r="D781" s="269"/>
      <c r="E781" s="269">
        <f>(E780-E779)/E779</f>
        <v>-0.79626902307314673</v>
      </c>
      <c r="F781" s="269"/>
      <c r="G781" s="269">
        <f>(G780-G779)/G779</f>
        <v>-0.60521451128398673</v>
      </c>
      <c r="H781" s="269"/>
    </row>
    <row r="782" spans="2:15" ht="24.95" customHeight="1" x14ac:dyDescent="0.2">
      <c r="B782" s="33"/>
      <c r="C782" s="34"/>
      <c r="D782" s="34"/>
      <c r="E782" s="34"/>
      <c r="F782" s="34"/>
      <c r="G782" s="34"/>
      <c r="H782" s="34"/>
      <c r="I782" s="13"/>
      <c r="J782" s="13"/>
      <c r="K782" s="13"/>
      <c r="L782" s="13"/>
      <c r="M782" s="13"/>
      <c r="N782" s="13"/>
      <c r="O782" s="13"/>
    </row>
    <row r="783" spans="2:15" ht="24.95" customHeight="1" x14ac:dyDescent="0.2">
      <c r="B783" s="33"/>
      <c r="C783" s="34"/>
      <c r="D783" s="34"/>
      <c r="E783" s="34"/>
      <c r="F783" s="34"/>
      <c r="G783" s="34"/>
      <c r="H783" s="34"/>
      <c r="I783" s="13"/>
      <c r="J783" s="13"/>
      <c r="K783" s="13"/>
      <c r="L783" s="13"/>
      <c r="M783" s="13"/>
      <c r="N783" s="13"/>
      <c r="O783" s="13"/>
    </row>
    <row r="784" spans="2:15" ht="24.95" customHeight="1" x14ac:dyDescent="0.2">
      <c r="B784" s="33"/>
      <c r="C784" s="34"/>
      <c r="D784" s="34"/>
      <c r="E784" s="34"/>
      <c r="F784" s="34"/>
      <c r="G784" s="34"/>
      <c r="H784" s="34"/>
      <c r="I784" s="13"/>
      <c r="J784" s="13"/>
      <c r="K784" s="13"/>
      <c r="L784" s="13"/>
      <c r="M784" s="13"/>
      <c r="N784" s="13"/>
      <c r="O784" s="13"/>
    </row>
    <row r="785" spans="2:15" ht="24.95" customHeight="1" x14ac:dyDescent="0.2">
      <c r="B785" s="33"/>
      <c r="C785" s="34"/>
      <c r="D785" s="34"/>
      <c r="E785" s="34"/>
      <c r="F785" s="34"/>
      <c r="G785" s="34"/>
      <c r="H785" s="34"/>
      <c r="I785" s="13"/>
      <c r="J785" s="13"/>
      <c r="K785" s="13"/>
      <c r="L785" s="13"/>
      <c r="M785" s="13"/>
      <c r="N785" s="13"/>
      <c r="O785" s="13"/>
    </row>
    <row r="786" spans="2:15" ht="24.95" customHeight="1" x14ac:dyDescent="0.2">
      <c r="B786" s="33"/>
      <c r="C786" s="34"/>
      <c r="D786" s="34"/>
      <c r="E786" s="34"/>
      <c r="F786" s="34"/>
      <c r="G786" s="34"/>
      <c r="H786" s="34"/>
      <c r="I786" s="13"/>
      <c r="J786" s="13"/>
      <c r="K786" s="13"/>
      <c r="L786" s="13"/>
      <c r="M786" s="13"/>
      <c r="N786" s="13"/>
      <c r="O786" s="13"/>
    </row>
    <row r="787" spans="2:15" ht="24.95" customHeight="1" x14ac:dyDescent="0.2">
      <c r="B787" s="33"/>
      <c r="C787" s="34"/>
      <c r="D787" s="34"/>
      <c r="E787" s="34"/>
      <c r="F787" s="34"/>
      <c r="G787" s="34"/>
      <c r="H787" s="34"/>
      <c r="I787" s="13"/>
      <c r="J787" s="13"/>
      <c r="K787" s="13"/>
      <c r="L787" s="13"/>
      <c r="M787" s="13"/>
      <c r="N787" s="13"/>
      <c r="O787" s="13"/>
    </row>
    <row r="788" spans="2:15" ht="24.95" customHeight="1" x14ac:dyDescent="0.2">
      <c r="B788" s="33"/>
      <c r="C788" s="34"/>
      <c r="D788" s="34"/>
      <c r="E788" s="34"/>
      <c r="F788" s="34"/>
      <c r="G788" s="34"/>
      <c r="H788" s="34"/>
      <c r="I788" s="13"/>
      <c r="J788" s="13"/>
      <c r="K788" s="13"/>
      <c r="L788" s="13"/>
      <c r="M788" s="13"/>
      <c r="N788" s="13"/>
      <c r="O788" s="13"/>
    </row>
    <row r="789" spans="2:15" ht="24.95" customHeight="1" x14ac:dyDescent="0.2">
      <c r="B789" s="33"/>
      <c r="C789" s="34"/>
      <c r="D789" s="34"/>
      <c r="E789" s="34"/>
      <c r="F789" s="34"/>
      <c r="G789" s="34"/>
      <c r="H789" s="34"/>
      <c r="I789" s="13"/>
      <c r="J789" s="13"/>
      <c r="K789" s="13"/>
      <c r="L789" s="13"/>
      <c r="M789" s="13"/>
      <c r="N789" s="13"/>
      <c r="O789" s="13"/>
    </row>
    <row r="790" spans="2:15" ht="24.95" customHeight="1" x14ac:dyDescent="0.2">
      <c r="B790" s="33"/>
      <c r="C790" s="34"/>
      <c r="D790" s="34"/>
      <c r="E790" s="34"/>
      <c r="F790" s="34"/>
      <c r="G790" s="34"/>
      <c r="H790" s="34"/>
      <c r="I790" s="13"/>
      <c r="J790" s="13"/>
      <c r="K790" s="13"/>
      <c r="L790" s="13"/>
      <c r="M790" s="13"/>
      <c r="N790" s="13"/>
      <c r="O790" s="13"/>
    </row>
    <row r="791" spans="2:15" ht="24.95" customHeight="1" x14ac:dyDescent="0.2"/>
    <row r="792" spans="2:15" ht="24.95" customHeight="1" x14ac:dyDescent="0.2"/>
    <row r="793" spans="2:15" ht="24.95" customHeight="1" x14ac:dyDescent="0.2"/>
    <row r="794" spans="2:15" ht="24.95" customHeight="1" x14ac:dyDescent="0.2"/>
    <row r="795" spans="2:15" ht="24.95" customHeight="1" x14ac:dyDescent="0.2"/>
    <row r="796" spans="2:15" ht="24.95" customHeight="1" x14ac:dyDescent="0.2"/>
    <row r="797" spans="2:15" ht="24.95" customHeight="1" x14ac:dyDescent="0.2"/>
    <row r="798" spans="2:15" ht="24.95" customHeight="1" x14ac:dyDescent="0.2"/>
    <row r="799" spans="2:15" ht="24.95" customHeight="1" x14ac:dyDescent="0.2"/>
    <row r="800" spans="2:15" ht="24.95" customHeight="1" x14ac:dyDescent="0.2"/>
    <row r="801" spans="2:12" ht="24.95" customHeight="1" x14ac:dyDescent="0.2"/>
    <row r="802" spans="2:12" ht="24.95" customHeight="1" x14ac:dyDescent="0.2"/>
    <row r="803" spans="2:12" ht="24.95" customHeight="1" x14ac:dyDescent="0.2">
      <c r="B803" s="288" t="s">
        <v>15</v>
      </c>
      <c r="C803" s="288"/>
      <c r="D803" s="288"/>
      <c r="E803" s="288"/>
      <c r="F803" s="288"/>
      <c r="G803" s="288"/>
      <c r="H803" s="288"/>
      <c r="I803" s="288"/>
      <c r="J803" s="288"/>
    </row>
    <row r="804" spans="2:12" ht="24.95" customHeight="1" x14ac:dyDescent="0.2">
      <c r="B804" s="139" t="s">
        <v>35</v>
      </c>
      <c r="C804" s="289" t="s">
        <v>40</v>
      </c>
      <c r="D804" s="289"/>
      <c r="E804" s="289" t="s">
        <v>41</v>
      </c>
      <c r="F804" s="289"/>
      <c r="G804" s="289" t="s">
        <v>42</v>
      </c>
      <c r="H804" s="289"/>
      <c r="I804" s="289" t="s">
        <v>89</v>
      </c>
      <c r="J804" s="289"/>
      <c r="L804" s="39"/>
    </row>
    <row r="805" spans="2:12" ht="24.95" customHeight="1" x14ac:dyDescent="0.2">
      <c r="B805" s="234" t="s">
        <v>159</v>
      </c>
      <c r="C805" s="263">
        <v>52068</v>
      </c>
      <c r="D805" s="263"/>
      <c r="E805" s="263">
        <v>11719</v>
      </c>
      <c r="F805" s="263"/>
      <c r="G805" s="264">
        <v>63787</v>
      </c>
      <c r="H805" s="264"/>
      <c r="I805" s="286">
        <v>0.14347809349064</v>
      </c>
      <c r="J805" s="286"/>
    </row>
    <row r="806" spans="2:12" ht="24.95" customHeight="1" x14ac:dyDescent="0.2">
      <c r="B806" s="234" t="s">
        <v>160</v>
      </c>
      <c r="C806" s="266">
        <v>26192</v>
      </c>
      <c r="D806" s="266"/>
      <c r="E806" s="266">
        <v>2628</v>
      </c>
      <c r="F806" s="266"/>
      <c r="G806" s="264">
        <v>28820</v>
      </c>
      <c r="H806" s="264"/>
      <c r="I806" s="279">
        <v>9.8752112603270006E-2</v>
      </c>
      <c r="J806" s="279"/>
    </row>
    <row r="807" spans="2:12" ht="24.95" customHeight="1" x14ac:dyDescent="0.2">
      <c r="B807" s="103" t="s">
        <v>43</v>
      </c>
      <c r="C807" s="267">
        <f>(C806-C805)/C805</f>
        <v>-0.49696550664515632</v>
      </c>
      <c r="D807" s="267"/>
      <c r="E807" s="267">
        <f>(E806-E805)/E805</f>
        <v>-0.77574878402594083</v>
      </c>
      <c r="F807" s="267"/>
      <c r="G807" s="267">
        <f>(G806-G805)/G805</f>
        <v>-0.54818379920673488</v>
      </c>
      <c r="H807" s="267"/>
      <c r="I807" s="267">
        <f>(I806-I805)/I805</f>
        <v>-0.31172689711191176</v>
      </c>
      <c r="J807" s="267"/>
    </row>
    <row r="808" spans="2:12" ht="24.95" customHeight="1" x14ac:dyDescent="0.2">
      <c r="B808" s="37"/>
      <c r="C808" s="38"/>
      <c r="D808" s="38"/>
      <c r="E808" s="38"/>
      <c r="F808" s="38"/>
      <c r="G808" s="40"/>
      <c r="H808" s="40"/>
      <c r="I808" s="40"/>
      <c r="J808" s="40"/>
      <c r="K808" s="13"/>
    </row>
    <row r="809" spans="2:12" ht="24.95" customHeight="1" x14ac:dyDescent="0.2"/>
    <row r="810" spans="2:12" ht="24.95" customHeight="1" x14ac:dyDescent="0.2"/>
    <row r="811" spans="2:12" ht="24.95" customHeight="1" x14ac:dyDescent="0.2"/>
    <row r="812" spans="2:12" ht="24.95" customHeight="1" x14ac:dyDescent="0.2">
      <c r="L812" s="41"/>
    </row>
    <row r="813" spans="2:12" ht="24.95" customHeight="1" x14ac:dyDescent="0.2"/>
    <row r="814" spans="2:12" ht="24.95" customHeight="1" x14ac:dyDescent="0.2"/>
    <row r="815" spans="2:12" ht="24.95" customHeight="1" x14ac:dyDescent="0.2">
      <c r="L815" s="27"/>
    </row>
    <row r="816" spans="2:12" ht="24.95" customHeight="1" x14ac:dyDescent="0.2"/>
    <row r="817" spans="2:15" ht="24.95" customHeight="1" x14ac:dyDescent="0.2"/>
    <row r="818" spans="2:15" ht="24.95" customHeight="1" x14ac:dyDescent="0.2"/>
    <row r="819" spans="2:15" ht="24.95" customHeight="1" x14ac:dyDescent="0.2"/>
    <row r="820" spans="2:15" ht="24.95" customHeight="1" x14ac:dyDescent="0.2"/>
    <row r="821" spans="2:15" ht="24.95" customHeight="1" x14ac:dyDescent="0.2"/>
    <row r="822" spans="2:15" ht="24.95" customHeight="1" x14ac:dyDescent="0.2"/>
    <row r="823" spans="2:15" ht="24.95" customHeight="1" x14ac:dyDescent="0.2"/>
    <row r="824" spans="2:15" ht="24.95" customHeight="1" x14ac:dyDescent="0.2"/>
    <row r="825" spans="2:15" ht="24.95" customHeight="1" x14ac:dyDescent="0.2">
      <c r="O825" s="31"/>
    </row>
    <row r="826" spans="2:15" ht="24.95" customHeight="1" x14ac:dyDescent="0.2">
      <c r="O826" s="31"/>
    </row>
    <row r="827" spans="2:15" ht="24.95" customHeight="1" x14ac:dyDescent="0.2">
      <c r="O827" s="31"/>
    </row>
    <row r="828" spans="2:15" ht="24.95" customHeight="1" x14ac:dyDescent="0.2"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</row>
    <row r="829" spans="2:15" ht="24.95" customHeight="1" x14ac:dyDescent="0.2"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</row>
    <row r="830" spans="2:15" ht="24.95" customHeight="1" x14ac:dyDescent="0.2"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</row>
    <row r="831" spans="2:15" ht="24.95" customHeight="1" x14ac:dyDescent="0.2"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</row>
    <row r="832" spans="2:15" ht="24.95" customHeight="1" x14ac:dyDescent="0.2"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</row>
    <row r="833" spans="2:15" ht="24.95" customHeight="1" x14ac:dyDescent="0.2"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</row>
    <row r="834" spans="2:15" ht="24.95" customHeight="1" x14ac:dyDescent="0.2"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</row>
    <row r="835" spans="2:15" ht="24.95" customHeight="1" x14ac:dyDescent="0.2"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</row>
    <row r="836" spans="2:15" ht="24.95" customHeight="1" x14ac:dyDescent="0.2"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</row>
    <row r="837" spans="2:15" ht="24.95" customHeight="1" x14ac:dyDescent="0.2"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</row>
    <row r="838" spans="2:15" ht="24.95" customHeight="1" x14ac:dyDescent="0.2"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</row>
    <row r="839" spans="2:15" ht="24.95" customHeight="1" x14ac:dyDescent="0.2"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</row>
    <row r="840" spans="2:15" ht="24.95" customHeight="1" x14ac:dyDescent="0.2"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M840" s="31">
        <v>9</v>
      </c>
      <c r="N840" s="58"/>
    </row>
    <row r="841" spans="2:15" ht="25.5" customHeight="1" x14ac:dyDescent="0.2">
      <c r="B841" s="300" t="s">
        <v>120</v>
      </c>
      <c r="C841" s="300"/>
      <c r="D841" s="300"/>
      <c r="E841" s="300"/>
      <c r="F841" s="300"/>
      <c r="G841" s="300"/>
      <c r="H841" s="300"/>
      <c r="I841" s="300"/>
      <c r="J841" s="300"/>
      <c r="K841" s="300"/>
      <c r="L841" s="300"/>
      <c r="M841" s="300"/>
    </row>
    <row r="842" spans="2:15" ht="15" customHeight="1" x14ac:dyDescent="0.2">
      <c r="M842" s="13"/>
      <c r="N842" s="13"/>
      <c r="O842" s="13"/>
    </row>
    <row r="843" spans="2:15" ht="25.5" customHeight="1" x14ac:dyDescent="0.2">
      <c r="B843" s="300" t="s">
        <v>79</v>
      </c>
      <c r="C843" s="300"/>
      <c r="D843" s="300"/>
      <c r="E843" s="300"/>
      <c r="F843" s="300"/>
      <c r="G843" s="300"/>
      <c r="H843" s="300"/>
      <c r="I843" s="300"/>
      <c r="J843" s="300"/>
      <c r="K843" s="300"/>
      <c r="L843" s="300"/>
      <c r="M843" s="300"/>
    </row>
    <row r="844" spans="2:15" ht="15" customHeight="1" x14ac:dyDescent="0.2">
      <c r="B844" s="56"/>
      <c r="C844" s="56"/>
      <c r="D844" s="56"/>
      <c r="E844" s="56"/>
      <c r="F844" s="56"/>
      <c r="G844" s="56"/>
      <c r="M844" s="13"/>
      <c r="N844" s="13"/>
      <c r="O844" s="13"/>
    </row>
    <row r="845" spans="2:15" ht="24.95" customHeight="1" x14ac:dyDescent="0.2">
      <c r="B845" s="298" t="s">
        <v>20</v>
      </c>
      <c r="C845" s="298"/>
      <c r="D845" s="298"/>
      <c r="E845" s="298"/>
      <c r="F845" s="298"/>
      <c r="G845" s="298"/>
      <c r="H845" s="298"/>
      <c r="I845" s="298"/>
      <c r="J845" s="298"/>
    </row>
    <row r="846" spans="2:15" ht="24.95" customHeight="1" x14ac:dyDescent="0.2">
      <c r="B846" s="276" t="s">
        <v>36</v>
      </c>
      <c r="C846" s="294" t="s">
        <v>47</v>
      </c>
      <c r="D846" s="294"/>
      <c r="E846" s="294"/>
      <c r="F846" s="294" t="s">
        <v>48</v>
      </c>
      <c r="G846" s="294"/>
      <c r="H846" s="294"/>
      <c r="I846" s="135" t="s">
        <v>52</v>
      </c>
      <c r="J846" s="137" t="s">
        <v>53</v>
      </c>
      <c r="M846" s="44"/>
    </row>
    <row r="847" spans="2:15" ht="24.95" customHeight="1" x14ac:dyDescent="0.2">
      <c r="B847" s="277"/>
      <c r="C847" s="133" t="s">
        <v>66</v>
      </c>
      <c r="D847" s="133" t="s">
        <v>67</v>
      </c>
      <c r="E847" s="184" t="s">
        <v>72</v>
      </c>
      <c r="F847" s="133" t="s">
        <v>69</v>
      </c>
      <c r="G847" s="133" t="s">
        <v>70</v>
      </c>
      <c r="H847" s="134" t="s">
        <v>71</v>
      </c>
      <c r="I847" s="136" t="s">
        <v>85</v>
      </c>
      <c r="J847" s="138" t="s">
        <v>86</v>
      </c>
      <c r="K847" s="19"/>
      <c r="M847" s="44"/>
    </row>
    <row r="848" spans="2:15" ht="24.95" customHeight="1" x14ac:dyDescent="0.2">
      <c r="B848" s="131" t="s">
        <v>114</v>
      </c>
      <c r="C848" s="235">
        <v>4469</v>
      </c>
      <c r="D848" s="235">
        <v>149</v>
      </c>
      <c r="E848" s="241">
        <v>4618</v>
      </c>
      <c r="F848" s="235">
        <v>8739</v>
      </c>
      <c r="G848" s="235">
        <v>242</v>
      </c>
      <c r="H848" s="242">
        <v>8981</v>
      </c>
      <c r="I848" s="243">
        <v>8.7346210199999996E-2</v>
      </c>
      <c r="J848" s="244">
        <v>1.9447812906019999</v>
      </c>
      <c r="K848" s="46"/>
      <c r="M848" s="44"/>
    </row>
    <row r="849" spans="2:13" ht="24.95" customHeight="1" x14ac:dyDescent="0.2">
      <c r="B849" s="131" t="s">
        <v>5</v>
      </c>
      <c r="C849" s="235">
        <v>2667</v>
      </c>
      <c r="D849" s="235">
        <v>150</v>
      </c>
      <c r="E849" s="241">
        <v>2817</v>
      </c>
      <c r="F849" s="235">
        <v>4424</v>
      </c>
      <c r="G849" s="235">
        <v>195</v>
      </c>
      <c r="H849" s="242">
        <v>4619</v>
      </c>
      <c r="I849" s="243">
        <v>7.2005387500000004E-2</v>
      </c>
      <c r="J849" s="244">
        <v>1.6396876109336</v>
      </c>
      <c r="K849" s="46"/>
      <c r="M849" s="44"/>
    </row>
    <row r="850" spans="2:13" ht="24.95" customHeight="1" x14ac:dyDescent="0.2">
      <c r="B850" s="131" t="s">
        <v>22</v>
      </c>
      <c r="C850" s="235">
        <v>3098</v>
      </c>
      <c r="D850" s="235">
        <v>118</v>
      </c>
      <c r="E850" s="241">
        <v>3216</v>
      </c>
      <c r="F850" s="235">
        <v>6466</v>
      </c>
      <c r="G850" s="235">
        <v>260</v>
      </c>
      <c r="H850" s="242">
        <v>6726</v>
      </c>
      <c r="I850" s="243">
        <v>0.1041366229</v>
      </c>
      <c r="J850" s="244">
        <v>2.0914179104478001</v>
      </c>
      <c r="K850" s="46"/>
      <c r="M850" s="44"/>
    </row>
    <row r="851" spans="2:13" ht="24.95" customHeight="1" x14ac:dyDescent="0.2">
      <c r="B851" s="131" t="s">
        <v>7</v>
      </c>
      <c r="C851" s="235">
        <v>1063</v>
      </c>
      <c r="D851" s="235">
        <v>34</v>
      </c>
      <c r="E851" s="241">
        <v>1097</v>
      </c>
      <c r="F851" s="235">
        <v>2128</v>
      </c>
      <c r="G851" s="235">
        <v>169</v>
      </c>
      <c r="H851" s="242">
        <v>2297</v>
      </c>
      <c r="I851" s="243">
        <v>5.0580943699999999E-2</v>
      </c>
      <c r="J851" s="244">
        <v>2.0938924339107001</v>
      </c>
      <c r="K851" s="46"/>
      <c r="M851" s="44"/>
    </row>
    <row r="852" spans="2:13" ht="24.95" customHeight="1" x14ac:dyDescent="0.2">
      <c r="B852" s="131" t="s">
        <v>8</v>
      </c>
      <c r="C852" s="235">
        <v>3222</v>
      </c>
      <c r="D852" s="235">
        <v>15</v>
      </c>
      <c r="E852" s="241">
        <v>3237</v>
      </c>
      <c r="F852" s="235">
        <v>5290</v>
      </c>
      <c r="G852" s="235">
        <v>176</v>
      </c>
      <c r="H852" s="242">
        <v>5466</v>
      </c>
      <c r="I852" s="243">
        <v>7.4619140799999997E-2</v>
      </c>
      <c r="J852" s="244">
        <v>1.6886005560704</v>
      </c>
      <c r="K852" s="46"/>
      <c r="M852" s="44"/>
    </row>
    <row r="853" spans="2:13" ht="24.95" customHeight="1" x14ac:dyDescent="0.2">
      <c r="B853" s="131" t="s">
        <v>9</v>
      </c>
      <c r="C853" s="235">
        <v>2947</v>
      </c>
      <c r="D853" s="235">
        <v>235</v>
      </c>
      <c r="E853" s="241">
        <v>3182</v>
      </c>
      <c r="F853" s="235">
        <v>4473</v>
      </c>
      <c r="G853" s="235">
        <v>409</v>
      </c>
      <c r="H853" s="242">
        <v>4882</v>
      </c>
      <c r="I853" s="243">
        <v>7.3780818999999997E-2</v>
      </c>
      <c r="J853" s="244">
        <v>1.534255185418</v>
      </c>
      <c r="K853" s="46"/>
      <c r="M853" s="44"/>
    </row>
    <row r="854" spans="2:13" ht="24.95" customHeight="1" x14ac:dyDescent="0.2">
      <c r="B854" s="131" t="s">
        <v>10</v>
      </c>
      <c r="C854" s="235">
        <v>1598</v>
      </c>
      <c r="D854" s="235">
        <v>348</v>
      </c>
      <c r="E854" s="241">
        <v>1946</v>
      </c>
      <c r="F854" s="235">
        <v>3905</v>
      </c>
      <c r="G854" s="235">
        <v>1810</v>
      </c>
      <c r="H854" s="242">
        <v>5715</v>
      </c>
      <c r="I854" s="243">
        <v>0.1053875301</v>
      </c>
      <c r="J854" s="244">
        <v>2.9367934224049002</v>
      </c>
      <c r="K854" s="46"/>
      <c r="M854" s="44"/>
    </row>
    <row r="855" spans="2:13" ht="24.95" customHeight="1" x14ac:dyDescent="0.2">
      <c r="B855" s="131" t="s">
        <v>11</v>
      </c>
      <c r="C855" s="235">
        <v>2253</v>
      </c>
      <c r="D855" s="235">
        <v>127</v>
      </c>
      <c r="E855" s="241">
        <v>2380</v>
      </c>
      <c r="F855" s="235">
        <v>3140</v>
      </c>
      <c r="G855" s="235">
        <v>143</v>
      </c>
      <c r="H855" s="242">
        <v>3283</v>
      </c>
      <c r="I855" s="243">
        <v>7.7570918099999997E-2</v>
      </c>
      <c r="J855" s="244">
        <v>1.3794117647059001</v>
      </c>
      <c r="K855" s="46"/>
      <c r="M855" s="47"/>
    </row>
    <row r="856" spans="2:13" ht="24.95" customHeight="1" x14ac:dyDescent="0.2">
      <c r="B856" s="131" t="s">
        <v>12</v>
      </c>
      <c r="C856" s="235">
        <v>3043</v>
      </c>
      <c r="D856" s="235">
        <v>51</v>
      </c>
      <c r="E856" s="241">
        <v>3094</v>
      </c>
      <c r="F856" s="235">
        <v>4463</v>
      </c>
      <c r="G856" s="235">
        <v>92</v>
      </c>
      <c r="H856" s="242">
        <v>4555</v>
      </c>
      <c r="I856" s="243">
        <v>0.1217708221</v>
      </c>
      <c r="J856" s="244">
        <v>1.4722042663218999</v>
      </c>
      <c r="K856" s="46"/>
      <c r="M856" s="47"/>
    </row>
    <row r="857" spans="2:13" ht="24.95" customHeight="1" x14ac:dyDescent="0.2">
      <c r="B857" s="132" t="s">
        <v>14</v>
      </c>
      <c r="C857" s="227">
        <v>24360</v>
      </c>
      <c r="D857" s="227">
        <v>1227</v>
      </c>
      <c r="E857" s="245">
        <v>25587</v>
      </c>
      <c r="F857" s="227">
        <v>43028</v>
      </c>
      <c r="G857" s="227">
        <v>3496</v>
      </c>
      <c r="H857" s="246">
        <v>46524</v>
      </c>
      <c r="I857" s="247">
        <v>8.4535672300000003E-2</v>
      </c>
      <c r="J857" s="248">
        <v>1.818267088756</v>
      </c>
      <c r="M857" s="47"/>
    </row>
    <row r="858" spans="2:13" ht="24.95" customHeight="1" x14ac:dyDescent="0.2">
      <c r="B858" s="212"/>
      <c r="C858" s="53"/>
      <c r="D858" s="53"/>
      <c r="E858" s="54"/>
      <c r="F858" s="53"/>
      <c r="G858" s="53"/>
      <c r="H858" s="54"/>
      <c r="I858" s="50"/>
      <c r="J858" s="51"/>
      <c r="K858" s="13"/>
      <c r="M858" s="59"/>
    </row>
    <row r="859" spans="2:13" ht="24.95" customHeight="1" x14ac:dyDescent="0.2">
      <c r="B859" s="48"/>
      <c r="C859" s="60"/>
      <c r="D859" s="60"/>
      <c r="E859" s="61"/>
      <c r="F859" s="60"/>
      <c r="G859" s="258"/>
      <c r="H859" s="61"/>
      <c r="I859" s="62"/>
      <c r="J859" s="63"/>
    </row>
    <row r="860" spans="2:13" ht="24.95" customHeight="1" x14ac:dyDescent="0.2">
      <c r="G860" s="257"/>
    </row>
    <row r="861" spans="2:13" ht="24.95" customHeight="1" x14ac:dyDescent="0.2">
      <c r="G861" s="257"/>
    </row>
    <row r="862" spans="2:13" ht="24.95" customHeight="1" x14ac:dyDescent="0.2">
      <c r="G862" s="257"/>
    </row>
    <row r="863" spans="2:13" ht="24.95" customHeight="1" x14ac:dyDescent="0.2">
      <c r="G863" s="257"/>
    </row>
    <row r="864" spans="2:13" ht="24.95" customHeight="1" x14ac:dyDescent="0.2">
      <c r="G864" s="257"/>
    </row>
    <row r="865" spans="2:16" ht="24.95" customHeight="1" x14ac:dyDescent="0.2">
      <c r="G865" s="257"/>
    </row>
    <row r="866" spans="2:16" ht="24.95" customHeight="1" x14ac:dyDescent="0.2">
      <c r="B866" s="64"/>
      <c r="C866" s="64"/>
      <c r="D866" s="64"/>
      <c r="E866" s="64"/>
      <c r="G866" s="257"/>
      <c r="H866" s="64"/>
      <c r="I866" s="64"/>
      <c r="J866" s="64"/>
    </row>
    <row r="867" spans="2:16" ht="24.95" customHeight="1" x14ac:dyDescent="0.2">
      <c r="B867" s="64"/>
      <c r="C867" s="64"/>
      <c r="D867" s="64"/>
      <c r="E867" s="64"/>
      <c r="G867" s="257"/>
      <c r="H867" s="64"/>
      <c r="I867" s="64"/>
      <c r="J867" s="64"/>
    </row>
    <row r="868" spans="2:16" ht="24.95" customHeight="1" x14ac:dyDescent="0.2">
      <c r="B868" s="64"/>
      <c r="C868" s="64"/>
      <c r="D868" s="64"/>
      <c r="E868" s="64"/>
      <c r="F868" s="64"/>
      <c r="G868" s="257"/>
      <c r="H868" s="64"/>
      <c r="I868" s="64"/>
      <c r="J868" s="64"/>
      <c r="K868" s="64"/>
    </row>
    <row r="869" spans="2:16" ht="24.95" customHeight="1" x14ac:dyDescent="0.2">
      <c r="B869" s="64"/>
      <c r="C869" s="64"/>
      <c r="D869" s="64"/>
      <c r="E869" s="64"/>
      <c r="F869" s="64"/>
      <c r="G869" s="259"/>
      <c r="H869" s="64"/>
      <c r="I869" s="64"/>
      <c r="J869" s="64"/>
      <c r="K869" s="64"/>
    </row>
    <row r="870" spans="2:16" ht="24.95" customHeight="1" x14ac:dyDescent="0.2">
      <c r="B870" s="64"/>
      <c r="C870" s="64"/>
      <c r="D870" s="64"/>
      <c r="E870" s="64"/>
      <c r="F870" s="64"/>
      <c r="G870" s="64"/>
      <c r="H870" s="64"/>
      <c r="I870" s="64"/>
      <c r="J870" s="64"/>
      <c r="K870" s="64"/>
    </row>
    <row r="871" spans="2:16" ht="25.5" customHeight="1" x14ac:dyDescent="0.2">
      <c r="B871" s="283" t="s">
        <v>165</v>
      </c>
      <c r="C871" s="283"/>
      <c r="D871" s="283"/>
      <c r="E871" s="283"/>
      <c r="F871" s="283"/>
      <c r="G871" s="283"/>
      <c r="H871" s="283"/>
      <c r="I871" s="283"/>
      <c r="J871" s="283"/>
      <c r="K871" s="283"/>
      <c r="L871" s="283"/>
      <c r="M871" s="283"/>
    </row>
    <row r="872" spans="2:16" ht="15" customHeight="1" x14ac:dyDescent="0.2">
      <c r="B872" s="56"/>
      <c r="C872" s="56"/>
      <c r="D872" s="56"/>
      <c r="E872" s="56"/>
      <c r="F872" s="56"/>
      <c r="G872" s="56"/>
    </row>
    <row r="873" spans="2:16" ht="24.95" customHeight="1" x14ac:dyDescent="0.2">
      <c r="B873" s="275" t="s">
        <v>13</v>
      </c>
      <c r="C873" s="275"/>
      <c r="D873" s="275"/>
      <c r="E873" s="275"/>
      <c r="F873" s="275"/>
      <c r="G873" s="275"/>
      <c r="H873" s="275"/>
      <c r="I873" s="38"/>
      <c r="J873" s="38"/>
      <c r="K873" s="38"/>
      <c r="L873" s="38"/>
      <c r="M873" s="13"/>
      <c r="N873" s="13"/>
      <c r="O873" s="13"/>
    </row>
    <row r="874" spans="2:16" ht="24.95" customHeight="1" x14ac:dyDescent="0.2">
      <c r="B874" s="130" t="s">
        <v>35</v>
      </c>
      <c r="C874" s="278" t="s">
        <v>62</v>
      </c>
      <c r="D874" s="278"/>
      <c r="E874" s="278" t="s">
        <v>110</v>
      </c>
      <c r="F874" s="278"/>
      <c r="G874" s="278" t="s">
        <v>0</v>
      </c>
      <c r="H874" s="278"/>
      <c r="I874" s="38"/>
      <c r="J874" s="38"/>
      <c r="K874" s="38"/>
      <c r="L874" s="38"/>
      <c r="M874" s="13"/>
      <c r="N874" s="13"/>
      <c r="O874" s="13"/>
    </row>
    <row r="875" spans="2:16" ht="24.95" customHeight="1" x14ac:dyDescent="0.2">
      <c r="B875" s="234" t="s">
        <v>176</v>
      </c>
      <c r="C875" s="263">
        <v>621</v>
      </c>
      <c r="D875" s="263"/>
      <c r="E875" s="263">
        <v>27</v>
      </c>
      <c r="F875" s="263"/>
      <c r="G875" s="264">
        <v>648</v>
      </c>
      <c r="H875" s="265"/>
      <c r="I875" s="38"/>
      <c r="J875" s="38"/>
      <c r="K875" s="38"/>
      <c r="L875" s="38"/>
      <c r="M875" s="13"/>
      <c r="N875" s="13"/>
      <c r="O875" s="13"/>
    </row>
    <row r="876" spans="2:16" ht="24.95" customHeight="1" x14ac:dyDescent="0.2">
      <c r="B876" s="234" t="s">
        <v>156</v>
      </c>
      <c r="C876" s="266">
        <v>24360</v>
      </c>
      <c r="D876" s="266"/>
      <c r="E876" s="266">
        <v>1227</v>
      </c>
      <c r="F876" s="266"/>
      <c r="G876" s="264">
        <v>25587</v>
      </c>
      <c r="H876" s="265"/>
      <c r="I876" s="38"/>
      <c r="J876" s="38"/>
      <c r="K876" s="38"/>
      <c r="L876" s="38"/>
      <c r="M876" s="13"/>
      <c r="N876" s="13"/>
      <c r="O876" s="13"/>
    </row>
    <row r="877" spans="2:16" ht="24.95" customHeight="1" x14ac:dyDescent="0.2">
      <c r="B877" s="111" t="s">
        <v>43</v>
      </c>
      <c r="C877" s="269">
        <f>(C876-C875)/C875</f>
        <v>38.227053140096615</v>
      </c>
      <c r="D877" s="269"/>
      <c r="E877" s="269">
        <f>(E876-E875)/E875</f>
        <v>44.444444444444443</v>
      </c>
      <c r="F877" s="269"/>
      <c r="G877" s="269">
        <f>(G876-G875)/G875</f>
        <v>38.486111111111114</v>
      </c>
      <c r="H877" s="269"/>
      <c r="I877" s="38"/>
      <c r="J877" s="38"/>
      <c r="K877" s="38"/>
      <c r="L877" s="38"/>
      <c r="M877" s="13"/>
      <c r="N877" s="13"/>
      <c r="O877" s="13"/>
    </row>
    <row r="878" spans="2:16" ht="24.95" customHeight="1" x14ac:dyDescent="0.2">
      <c r="B878" s="37"/>
      <c r="C878" s="38"/>
      <c r="D878" s="38"/>
      <c r="E878" s="38"/>
      <c r="F878" s="57"/>
      <c r="G878" s="37"/>
      <c r="H878" s="37"/>
      <c r="I878" s="38"/>
      <c r="J878" s="38"/>
      <c r="K878" s="38"/>
      <c r="L878" s="38"/>
      <c r="M878" s="13"/>
      <c r="N878" s="13"/>
      <c r="O878" s="13"/>
      <c r="P878" s="13"/>
    </row>
    <row r="879" spans="2:16" ht="24.95" customHeight="1" x14ac:dyDescent="0.2">
      <c r="B879" s="37"/>
      <c r="C879" s="38"/>
      <c r="D879" s="38"/>
      <c r="E879" s="38"/>
      <c r="F879" s="57"/>
      <c r="G879" s="37"/>
      <c r="H879" s="37"/>
      <c r="I879" s="38"/>
      <c r="J879" s="38"/>
      <c r="K879" s="38"/>
      <c r="L879" s="38"/>
      <c r="M879" s="13"/>
      <c r="N879" s="13"/>
      <c r="O879" s="13"/>
      <c r="P879" s="13"/>
    </row>
    <row r="880" spans="2:16" ht="24.95" customHeight="1" x14ac:dyDescent="0.2">
      <c r="B880" s="37"/>
      <c r="C880" s="38"/>
      <c r="D880" s="38"/>
      <c r="E880" s="38"/>
      <c r="F880" s="57"/>
      <c r="G880" s="37"/>
      <c r="H880" s="37"/>
      <c r="I880" s="38"/>
      <c r="J880" s="38"/>
      <c r="K880" s="38"/>
      <c r="L880" s="38"/>
      <c r="M880" s="13"/>
      <c r="N880" s="13"/>
      <c r="O880" s="13"/>
      <c r="P880" s="13"/>
    </row>
    <row r="881" spans="2:16" ht="24.95" customHeight="1" x14ac:dyDescent="0.2">
      <c r="B881" s="37"/>
      <c r="C881" s="38"/>
      <c r="D881" s="38"/>
      <c r="E881" s="38"/>
      <c r="F881" s="57"/>
      <c r="G881" s="37"/>
      <c r="H881" s="37"/>
      <c r="I881" s="38"/>
      <c r="J881" s="38"/>
      <c r="K881" s="38"/>
      <c r="L881" s="38"/>
      <c r="M881" s="13"/>
      <c r="N881" s="13"/>
      <c r="O881" s="13"/>
      <c r="P881" s="13"/>
    </row>
    <row r="882" spans="2:16" ht="24.95" customHeight="1" x14ac:dyDescent="0.2">
      <c r="B882" s="37"/>
      <c r="C882" s="38"/>
      <c r="D882" s="38"/>
      <c r="E882" s="38"/>
      <c r="F882" s="57"/>
      <c r="G882" s="37"/>
      <c r="H882" s="37"/>
      <c r="I882" s="38"/>
      <c r="J882" s="38"/>
      <c r="K882" s="38"/>
      <c r="L882" s="38"/>
      <c r="M882" s="13"/>
      <c r="N882" s="13"/>
      <c r="O882" s="13"/>
      <c r="P882" s="13"/>
    </row>
    <row r="883" spans="2:16" ht="24.95" customHeight="1" x14ac:dyDescent="0.2">
      <c r="B883" s="37"/>
      <c r="C883" s="38"/>
      <c r="D883" s="38"/>
      <c r="E883" s="38"/>
      <c r="F883" s="57"/>
      <c r="G883" s="37"/>
      <c r="H883" s="37"/>
      <c r="I883" s="38"/>
      <c r="J883" s="38"/>
      <c r="K883" s="38"/>
      <c r="L883" s="38"/>
      <c r="M883" s="13"/>
      <c r="N883" s="13"/>
      <c r="O883" s="13"/>
      <c r="P883" s="13"/>
    </row>
    <row r="884" spans="2:16" ht="24.95" customHeight="1" x14ac:dyDescent="0.2">
      <c r="B884" s="37"/>
      <c r="C884" s="38"/>
      <c r="D884" s="38"/>
      <c r="E884" s="38"/>
      <c r="F884" s="57"/>
      <c r="G884" s="37"/>
      <c r="H884" s="37"/>
      <c r="I884" s="38"/>
      <c r="J884" s="38"/>
      <c r="K884" s="38"/>
      <c r="L884" s="38"/>
      <c r="M884" s="13"/>
      <c r="N884" s="13"/>
      <c r="O884" s="13"/>
      <c r="P884" s="13"/>
    </row>
    <row r="885" spans="2:16" ht="24.95" customHeight="1" x14ac:dyDescent="0.2">
      <c r="B885" s="149"/>
      <c r="C885" s="149"/>
      <c r="D885" s="149"/>
      <c r="E885" s="149"/>
      <c r="F885" s="149"/>
      <c r="G885" s="149"/>
      <c r="H885" s="149"/>
      <c r="I885" s="149"/>
      <c r="J885" s="149"/>
      <c r="K885" s="149"/>
      <c r="L885" s="149"/>
      <c r="M885" s="58"/>
      <c r="N885" s="58"/>
      <c r="O885" s="58"/>
      <c r="P885" s="58"/>
    </row>
    <row r="886" spans="2:16" ht="24.95" customHeight="1" x14ac:dyDescent="0.2"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</row>
    <row r="887" spans="2:16" ht="24.95" customHeight="1" x14ac:dyDescent="0.2"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</row>
    <row r="888" spans="2:16" s="13" customFormat="1" ht="24.95" customHeight="1" x14ac:dyDescent="0.2">
      <c r="B888" s="118"/>
      <c r="C888" s="118"/>
      <c r="D888" s="118"/>
      <c r="E888" s="118"/>
      <c r="F888" s="118"/>
      <c r="G888" s="118"/>
      <c r="H888" s="118"/>
      <c r="I888" s="118"/>
      <c r="J888" s="118"/>
      <c r="K888" s="118"/>
      <c r="L888" s="118"/>
      <c r="M888" s="118"/>
      <c r="N888" s="118"/>
      <c r="O888" s="118"/>
      <c r="P888" s="118"/>
    </row>
    <row r="889" spans="2:16" ht="24.95" customHeight="1" x14ac:dyDescent="0.2"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58"/>
      <c r="N889" s="58"/>
      <c r="O889" s="58"/>
      <c r="P889" s="58"/>
    </row>
    <row r="890" spans="2:16" ht="24.95" customHeight="1" x14ac:dyDescent="0.2">
      <c r="B890" s="288" t="s">
        <v>15</v>
      </c>
      <c r="C890" s="288"/>
      <c r="D890" s="288"/>
      <c r="E890" s="288"/>
      <c r="F890" s="288"/>
      <c r="G890" s="288"/>
      <c r="H890" s="288"/>
      <c r="I890" s="288"/>
      <c r="J890" s="288"/>
    </row>
    <row r="891" spans="2:16" ht="24.95" customHeight="1" x14ac:dyDescent="0.2">
      <c r="B891" s="139" t="s">
        <v>35</v>
      </c>
      <c r="C891" s="289" t="s">
        <v>112</v>
      </c>
      <c r="D891" s="289"/>
      <c r="E891" s="289" t="s">
        <v>111</v>
      </c>
      <c r="F891" s="289"/>
      <c r="G891" s="289" t="s">
        <v>42</v>
      </c>
      <c r="H891" s="289"/>
      <c r="I891" s="289" t="s">
        <v>18</v>
      </c>
      <c r="J891" s="289"/>
      <c r="L891" s="39"/>
    </row>
    <row r="892" spans="2:16" ht="24.95" customHeight="1" x14ac:dyDescent="0.2">
      <c r="B892" s="234" t="s">
        <v>176</v>
      </c>
      <c r="C892" s="263">
        <v>1785</v>
      </c>
      <c r="D892" s="263"/>
      <c r="E892" s="263">
        <v>27</v>
      </c>
      <c r="F892" s="263"/>
      <c r="G892" s="264">
        <v>1812</v>
      </c>
      <c r="H892" s="264"/>
      <c r="I892" s="286">
        <v>9.3020215000000003E-3</v>
      </c>
      <c r="J892" s="286"/>
    </row>
    <row r="893" spans="2:16" ht="24.95" customHeight="1" x14ac:dyDescent="0.2">
      <c r="B893" s="234" t="s">
        <v>156</v>
      </c>
      <c r="C893" s="266">
        <v>43028</v>
      </c>
      <c r="D893" s="266"/>
      <c r="E893" s="266">
        <v>3496</v>
      </c>
      <c r="F893" s="266"/>
      <c r="G893" s="264">
        <v>46524</v>
      </c>
      <c r="H893" s="264"/>
      <c r="I893" s="279">
        <v>8.4535672300000003E-2</v>
      </c>
      <c r="J893" s="279"/>
    </row>
    <row r="894" spans="2:16" ht="24.95" customHeight="1" x14ac:dyDescent="0.2">
      <c r="B894" s="103" t="s">
        <v>43</v>
      </c>
      <c r="C894" s="267">
        <f>(C893-C892)/C892</f>
        <v>23.10532212885154</v>
      </c>
      <c r="D894" s="267"/>
      <c r="E894" s="267">
        <f>(E893-E892)/E892</f>
        <v>128.4814814814815</v>
      </c>
      <c r="F894" s="267"/>
      <c r="G894" s="267">
        <f>(G893-G892)/G892</f>
        <v>24.67549668874172</v>
      </c>
      <c r="H894" s="267"/>
      <c r="I894" s="267">
        <f>(I893-I892)/I892</f>
        <v>8.0878818437476188</v>
      </c>
      <c r="J894" s="267"/>
    </row>
    <row r="895" spans="2:16" ht="24.95" customHeight="1" x14ac:dyDescent="0.2">
      <c r="M895" s="58"/>
      <c r="N895" s="58"/>
      <c r="O895" s="58"/>
      <c r="P895" s="58"/>
    </row>
    <row r="896" spans="2:16" ht="24.95" customHeight="1" x14ac:dyDescent="0.2">
      <c r="M896" s="58"/>
      <c r="N896" s="58"/>
      <c r="O896" s="58"/>
      <c r="P896" s="58"/>
    </row>
    <row r="897" spans="2:16" ht="24.95" customHeight="1" x14ac:dyDescent="0.2">
      <c r="M897" s="58"/>
      <c r="N897" s="58"/>
      <c r="O897" s="58"/>
      <c r="P897" s="58"/>
    </row>
    <row r="898" spans="2:16" ht="24.95" customHeight="1" x14ac:dyDescent="0.2"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</row>
    <row r="899" spans="2:16" ht="24.95" customHeight="1" x14ac:dyDescent="0.2"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</row>
    <row r="900" spans="2:16" ht="24.95" customHeight="1" x14ac:dyDescent="0.2"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</row>
    <row r="901" spans="2:16" ht="24.95" customHeight="1" x14ac:dyDescent="0.2"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</row>
    <row r="902" spans="2:16" ht="24.95" customHeight="1" x14ac:dyDescent="0.2"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</row>
    <row r="903" spans="2:16" ht="24.95" customHeight="1" x14ac:dyDescent="0.2"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</row>
    <row r="904" spans="2:16" ht="24.95" customHeight="1" x14ac:dyDescent="0.2"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</row>
    <row r="905" spans="2:16" ht="24.95" customHeight="1" x14ac:dyDescent="0.2"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</row>
    <row r="906" spans="2:16" ht="24.95" customHeight="1" x14ac:dyDescent="0.2"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</row>
    <row r="907" spans="2:16" ht="24.95" customHeight="1" x14ac:dyDescent="0.2"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M907" s="31">
        <v>10</v>
      </c>
      <c r="N907" s="58"/>
      <c r="P907" s="58"/>
    </row>
    <row r="908" spans="2:16" ht="25.5" customHeight="1" x14ac:dyDescent="0.2">
      <c r="B908" s="290" t="s">
        <v>166</v>
      </c>
      <c r="C908" s="290"/>
      <c r="D908" s="290"/>
      <c r="E908" s="290"/>
      <c r="F908" s="290"/>
      <c r="G908" s="290"/>
      <c r="H908" s="290"/>
      <c r="I908" s="290"/>
      <c r="J908" s="290"/>
      <c r="K908" s="290"/>
      <c r="L908" s="290"/>
      <c r="M908" s="290"/>
    </row>
    <row r="909" spans="2:16" ht="15" customHeight="1" x14ac:dyDescent="0.2">
      <c r="P909" s="58"/>
    </row>
    <row r="910" spans="2:16" ht="24.95" customHeight="1" x14ac:dyDescent="0.2">
      <c r="B910" s="275" t="s">
        <v>13</v>
      </c>
      <c r="C910" s="275"/>
      <c r="D910" s="275"/>
      <c r="E910" s="275"/>
      <c r="F910" s="275"/>
      <c r="G910" s="275"/>
      <c r="H910" s="275"/>
      <c r="I910" s="38"/>
      <c r="J910" s="38"/>
      <c r="K910" s="38"/>
      <c r="L910" s="38"/>
      <c r="M910" s="13"/>
      <c r="N910" s="13"/>
      <c r="O910" s="13"/>
    </row>
    <row r="911" spans="2:16" ht="24.95" customHeight="1" x14ac:dyDescent="0.2">
      <c r="B911" s="130" t="s">
        <v>35</v>
      </c>
      <c r="C911" s="278" t="s">
        <v>62</v>
      </c>
      <c r="D911" s="278"/>
      <c r="E911" s="278" t="s">
        <v>110</v>
      </c>
      <c r="F911" s="278"/>
      <c r="G911" s="278" t="s">
        <v>0</v>
      </c>
      <c r="H911" s="278"/>
      <c r="I911" s="38"/>
      <c r="J911" s="38"/>
      <c r="K911" s="38"/>
      <c r="L911" s="38"/>
      <c r="M911" s="13"/>
      <c r="N911" s="13"/>
      <c r="O911" s="13"/>
    </row>
    <row r="912" spans="2:16" ht="24.95" customHeight="1" x14ac:dyDescent="0.2">
      <c r="B912" s="234" t="s">
        <v>159</v>
      </c>
      <c r="C912" s="263">
        <v>132265</v>
      </c>
      <c r="D912" s="263"/>
      <c r="E912" s="263">
        <v>8143</v>
      </c>
      <c r="F912" s="263"/>
      <c r="G912" s="264">
        <v>140408</v>
      </c>
      <c r="H912" s="265"/>
      <c r="I912" s="38"/>
      <c r="J912" s="38"/>
      <c r="K912" s="38"/>
      <c r="L912" s="38"/>
      <c r="M912" s="13"/>
      <c r="N912" s="13"/>
      <c r="O912" s="13"/>
    </row>
    <row r="913" spans="2:16" ht="24.95" customHeight="1" x14ac:dyDescent="0.2">
      <c r="B913" s="234" t="s">
        <v>160</v>
      </c>
      <c r="C913" s="266">
        <v>57003</v>
      </c>
      <c r="D913" s="266"/>
      <c r="E913" s="266">
        <v>2341</v>
      </c>
      <c r="F913" s="266"/>
      <c r="G913" s="264">
        <v>59344</v>
      </c>
      <c r="H913" s="265"/>
      <c r="I913" s="38"/>
      <c r="J913" s="38"/>
      <c r="K913" s="38"/>
      <c r="L913" s="38"/>
      <c r="M913" s="13"/>
      <c r="N913" s="13"/>
      <c r="O913" s="13"/>
    </row>
    <row r="914" spans="2:16" ht="24.95" customHeight="1" x14ac:dyDescent="0.2">
      <c r="B914" s="111" t="s">
        <v>43</v>
      </c>
      <c r="C914" s="269">
        <f>(C913-C912)/C912</f>
        <v>-0.56902430726193631</v>
      </c>
      <c r="D914" s="269"/>
      <c r="E914" s="269">
        <f>(E913-E912)/E912</f>
        <v>-0.7125138155470957</v>
      </c>
      <c r="F914" s="269"/>
      <c r="G914" s="269">
        <f>(G913-G912)/G912</f>
        <v>-0.57734602016979086</v>
      </c>
      <c r="H914" s="269"/>
      <c r="I914" s="38"/>
      <c r="J914" s="38"/>
      <c r="K914" s="38"/>
      <c r="L914" s="38"/>
      <c r="M914" s="13"/>
      <c r="N914" s="13"/>
      <c r="O914" s="13"/>
    </row>
    <row r="915" spans="2:16" ht="24.95" customHeight="1" x14ac:dyDescent="0.2">
      <c r="B915" s="37"/>
      <c r="C915" s="38"/>
      <c r="D915" s="38"/>
      <c r="E915" s="38"/>
      <c r="F915" s="57"/>
      <c r="G915" s="37"/>
      <c r="H915" s="37"/>
      <c r="I915" s="38"/>
      <c r="J915" s="38"/>
      <c r="K915" s="38"/>
      <c r="L915" s="38"/>
      <c r="M915" s="13"/>
      <c r="N915" s="13"/>
      <c r="O915" s="13"/>
      <c r="P915" s="58"/>
    </row>
    <row r="916" spans="2:16" ht="24.95" customHeight="1" x14ac:dyDescent="0.2">
      <c r="B916" s="37"/>
      <c r="C916" s="38"/>
      <c r="D916" s="38"/>
      <c r="E916" s="38"/>
      <c r="F916" s="57"/>
      <c r="G916" s="37"/>
      <c r="H916" s="37"/>
      <c r="I916" s="38"/>
      <c r="J916" s="38"/>
      <c r="K916" s="38"/>
      <c r="L916" s="38"/>
      <c r="M916" s="13"/>
      <c r="N916" s="13"/>
      <c r="O916" s="13"/>
      <c r="P916" s="58"/>
    </row>
    <row r="917" spans="2:16" ht="24.95" customHeight="1" x14ac:dyDescent="0.2">
      <c r="B917" s="37"/>
      <c r="C917" s="38"/>
      <c r="D917" s="38"/>
      <c r="E917" s="38"/>
      <c r="F917" s="57"/>
      <c r="G917" s="37"/>
      <c r="H917" s="37"/>
      <c r="I917" s="38"/>
      <c r="J917" s="38"/>
      <c r="K917" s="38"/>
      <c r="L917" s="38"/>
      <c r="M917" s="13"/>
      <c r="N917" s="13"/>
      <c r="O917" s="13"/>
      <c r="P917" s="58"/>
    </row>
    <row r="918" spans="2:16" ht="24.95" customHeight="1" x14ac:dyDescent="0.2">
      <c r="B918" s="37"/>
      <c r="C918" s="38"/>
      <c r="D918" s="38"/>
      <c r="E918" s="38"/>
      <c r="F918" s="57"/>
      <c r="G918" s="37"/>
      <c r="H918" s="37"/>
      <c r="I918" s="38"/>
      <c r="J918" s="38"/>
      <c r="K918" s="38"/>
      <c r="L918" s="38"/>
      <c r="M918" s="13"/>
      <c r="N918" s="13"/>
      <c r="O918" s="13"/>
      <c r="P918" s="58"/>
    </row>
    <row r="919" spans="2:16" ht="24.95" customHeight="1" x14ac:dyDescent="0.2">
      <c r="B919" s="37"/>
      <c r="C919" s="38"/>
      <c r="D919" s="38"/>
      <c r="E919" s="38"/>
      <c r="F919" s="57"/>
      <c r="G919" s="37"/>
      <c r="H919" s="37"/>
      <c r="I919" s="38"/>
      <c r="J919" s="38"/>
      <c r="K919" s="38"/>
      <c r="L919" s="38"/>
      <c r="M919" s="13"/>
      <c r="N919" s="13"/>
      <c r="O919" s="13"/>
      <c r="P919" s="58"/>
    </row>
    <row r="920" spans="2:16" ht="24.95" customHeight="1" x14ac:dyDescent="0.2">
      <c r="B920" s="37"/>
      <c r="C920" s="38"/>
      <c r="D920" s="38"/>
      <c r="E920" s="38"/>
      <c r="F920" s="57"/>
      <c r="G920" s="37"/>
      <c r="H920" s="37"/>
      <c r="I920" s="38"/>
      <c r="J920" s="38"/>
      <c r="K920" s="38"/>
      <c r="L920" s="38"/>
      <c r="M920" s="13"/>
      <c r="N920" s="13"/>
      <c r="O920" s="13"/>
      <c r="P920" s="58"/>
    </row>
    <row r="921" spans="2:16" ht="24.95" customHeight="1" x14ac:dyDescent="0.2">
      <c r="B921" s="37"/>
      <c r="C921" s="38"/>
      <c r="D921" s="38"/>
      <c r="E921" s="38"/>
      <c r="F921" s="57"/>
      <c r="G921" s="37"/>
      <c r="H921" s="37"/>
      <c r="I921" s="38"/>
      <c r="J921" s="38"/>
      <c r="K921" s="38"/>
      <c r="L921" s="38"/>
      <c r="M921" s="13"/>
      <c r="N921" s="13"/>
      <c r="O921" s="13"/>
      <c r="P921" s="58"/>
    </row>
    <row r="922" spans="2:16" ht="24.95" customHeight="1" x14ac:dyDescent="0.2">
      <c r="B922" s="149"/>
      <c r="C922" s="149"/>
      <c r="D922" s="149"/>
      <c r="E922" s="149"/>
      <c r="F922" s="149"/>
      <c r="G922" s="149"/>
      <c r="H922" s="149"/>
      <c r="I922" s="149"/>
      <c r="J922" s="149"/>
      <c r="K922" s="149"/>
      <c r="L922" s="149"/>
      <c r="M922" s="58"/>
      <c r="N922" s="58"/>
      <c r="O922" s="58"/>
      <c r="P922" s="58"/>
    </row>
    <row r="923" spans="2:16" ht="24.95" customHeight="1" x14ac:dyDescent="0.2"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</row>
    <row r="924" spans="2:16" ht="24.95" customHeight="1" x14ac:dyDescent="0.2"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</row>
    <row r="925" spans="2:16" ht="24.95" customHeight="1" x14ac:dyDescent="0.2"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</row>
    <row r="926" spans="2:16" ht="24.95" customHeight="1" x14ac:dyDescent="0.2"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</row>
    <row r="927" spans="2:16" ht="24.95" customHeight="1" x14ac:dyDescent="0.2"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</row>
    <row r="928" spans="2:16" ht="24.95" customHeight="1" x14ac:dyDescent="0.2"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</row>
    <row r="929" spans="2:16" ht="24.95" customHeight="1" x14ac:dyDescent="0.2"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</row>
    <row r="930" spans="2:16" ht="24.95" customHeight="1" x14ac:dyDescent="0.2"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</row>
    <row r="931" spans="2:16" ht="24.95" customHeight="1" x14ac:dyDescent="0.2"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</row>
    <row r="932" spans="2:16" ht="24.95" customHeight="1" x14ac:dyDescent="0.2"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</row>
    <row r="933" spans="2:16" ht="24.95" customHeight="1" x14ac:dyDescent="0.2"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</row>
    <row r="934" spans="2:16" ht="24.95" customHeight="1" x14ac:dyDescent="0.2"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</row>
    <row r="935" spans="2:16" ht="24.95" customHeight="1" x14ac:dyDescent="0.2"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</row>
    <row r="936" spans="2:16" ht="24.95" customHeight="1" x14ac:dyDescent="0.2">
      <c r="B936" s="288" t="s">
        <v>15</v>
      </c>
      <c r="C936" s="288"/>
      <c r="D936" s="288"/>
      <c r="E936" s="288"/>
      <c r="F936" s="288"/>
      <c r="G936" s="288"/>
      <c r="H936" s="288"/>
      <c r="I936" s="288"/>
      <c r="J936" s="288"/>
    </row>
    <row r="937" spans="2:16" ht="24.95" customHeight="1" x14ac:dyDescent="0.2">
      <c r="B937" s="139" t="s">
        <v>35</v>
      </c>
      <c r="C937" s="289" t="s">
        <v>40</v>
      </c>
      <c r="D937" s="289"/>
      <c r="E937" s="289" t="s">
        <v>41</v>
      </c>
      <c r="F937" s="289"/>
      <c r="G937" s="289" t="s">
        <v>42</v>
      </c>
      <c r="H937" s="289"/>
      <c r="I937" s="289" t="s">
        <v>89</v>
      </c>
      <c r="J937" s="289"/>
      <c r="L937" s="39"/>
    </row>
    <row r="938" spans="2:16" ht="24.95" customHeight="1" x14ac:dyDescent="0.2">
      <c r="B938" s="234" t="s">
        <v>159</v>
      </c>
      <c r="C938" s="263">
        <v>224681</v>
      </c>
      <c r="D938" s="263"/>
      <c r="E938" s="263">
        <v>12547</v>
      </c>
      <c r="F938" s="263"/>
      <c r="G938" s="264">
        <v>237228</v>
      </c>
      <c r="H938" s="264"/>
      <c r="I938" s="286">
        <v>6.8592264447241993E-2</v>
      </c>
      <c r="J938" s="286"/>
    </row>
    <row r="939" spans="2:16" ht="24.95" customHeight="1" x14ac:dyDescent="0.2">
      <c r="B939" s="234" t="s">
        <v>160</v>
      </c>
      <c r="C939" s="266">
        <v>107359</v>
      </c>
      <c r="D939" s="266"/>
      <c r="E939" s="266">
        <v>8790</v>
      </c>
      <c r="F939" s="266"/>
      <c r="G939" s="264">
        <v>116149</v>
      </c>
      <c r="H939" s="264"/>
      <c r="I939" s="279">
        <v>4.2219874893929997E-2</v>
      </c>
      <c r="J939" s="279"/>
    </row>
    <row r="940" spans="2:16" ht="24.95" customHeight="1" x14ac:dyDescent="0.2">
      <c r="B940" s="103" t="s">
        <v>43</v>
      </c>
      <c r="C940" s="267">
        <f>(C939-C938)/C938</f>
        <v>-0.52217143416666301</v>
      </c>
      <c r="D940" s="267"/>
      <c r="E940" s="267">
        <f>(E939-E938)/E938</f>
        <v>-0.2994341276799235</v>
      </c>
      <c r="F940" s="267"/>
      <c r="G940" s="267">
        <f>(G939-G938)/G938</f>
        <v>-0.51039084762338338</v>
      </c>
      <c r="H940" s="267"/>
      <c r="I940" s="267">
        <f>(I939-I938)/I938</f>
        <v>-0.38448052073855093</v>
      </c>
      <c r="J940" s="267"/>
    </row>
    <row r="941" spans="2:16" ht="24.95" customHeight="1" x14ac:dyDescent="0.2">
      <c r="B941" s="37"/>
      <c r="C941" s="38"/>
      <c r="D941" s="38"/>
      <c r="E941" s="38"/>
      <c r="F941" s="57"/>
      <c r="G941" s="37"/>
      <c r="H941" s="37"/>
      <c r="I941" s="38"/>
      <c r="J941" s="38"/>
      <c r="K941" s="38"/>
      <c r="L941" s="38"/>
      <c r="M941" s="13"/>
      <c r="N941" s="13"/>
      <c r="O941" s="13"/>
      <c r="P941" s="58"/>
    </row>
    <row r="942" spans="2:16" ht="24.95" customHeight="1" x14ac:dyDescent="0.2">
      <c r="B942" s="37"/>
      <c r="C942" s="38"/>
      <c r="D942" s="38"/>
      <c r="E942" s="38"/>
      <c r="F942" s="57"/>
      <c r="G942" s="37"/>
      <c r="H942" s="37"/>
      <c r="I942" s="38"/>
      <c r="J942" s="38"/>
      <c r="K942" s="38"/>
      <c r="L942" s="38"/>
      <c r="M942" s="13"/>
      <c r="N942" s="13"/>
      <c r="O942" s="13"/>
      <c r="P942" s="58"/>
    </row>
    <row r="943" spans="2:16" ht="24.95" customHeight="1" x14ac:dyDescent="0.2">
      <c r="B943" s="37"/>
      <c r="C943" s="38"/>
      <c r="D943" s="38"/>
      <c r="E943" s="38"/>
      <c r="F943" s="57"/>
      <c r="G943" s="37"/>
      <c r="H943" s="37"/>
      <c r="I943" s="38"/>
      <c r="J943" s="38"/>
      <c r="K943" s="38"/>
      <c r="L943" s="38"/>
      <c r="M943" s="13"/>
      <c r="N943" s="13"/>
      <c r="O943" s="13"/>
      <c r="P943" s="58"/>
    </row>
    <row r="944" spans="2:16" ht="24.95" customHeight="1" x14ac:dyDescent="0.2">
      <c r="B944" s="37"/>
      <c r="C944" s="38"/>
      <c r="D944" s="38"/>
      <c r="E944" s="38"/>
      <c r="F944" s="57"/>
      <c r="G944" s="37"/>
      <c r="H944" s="37"/>
      <c r="I944" s="38"/>
      <c r="J944" s="38"/>
      <c r="K944" s="38"/>
      <c r="L944" s="38"/>
      <c r="M944" s="13"/>
      <c r="N944" s="13"/>
      <c r="O944" s="13"/>
      <c r="P944" s="58"/>
    </row>
    <row r="945" spans="2:16" ht="24.95" customHeight="1" x14ac:dyDescent="0.2">
      <c r="B945" s="37"/>
      <c r="C945" s="38"/>
      <c r="D945" s="38"/>
      <c r="E945" s="38"/>
      <c r="F945" s="57"/>
      <c r="G945" s="37"/>
      <c r="H945" s="37"/>
      <c r="I945" s="38"/>
      <c r="J945" s="38"/>
      <c r="K945" s="38"/>
      <c r="L945" s="38"/>
      <c r="M945" s="13"/>
      <c r="N945" s="13"/>
      <c r="O945" s="13"/>
      <c r="P945" s="58"/>
    </row>
    <row r="946" spans="2:16" ht="24.95" customHeight="1" x14ac:dyDescent="0.2"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13"/>
      <c r="N946" s="13"/>
      <c r="O946" s="13"/>
      <c r="P946" s="58"/>
    </row>
    <row r="947" spans="2:16" ht="24.95" customHeight="1" x14ac:dyDescent="0.2"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13"/>
      <c r="N947" s="13"/>
      <c r="O947" s="13"/>
      <c r="P947" s="58"/>
    </row>
    <row r="948" spans="2:16" ht="24.95" customHeight="1" x14ac:dyDescent="0.2"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58"/>
      <c r="N948" s="58"/>
      <c r="O948" s="58"/>
      <c r="P948" s="58"/>
    </row>
    <row r="949" spans="2:16" ht="24.95" customHeight="1" x14ac:dyDescent="0.2"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58"/>
      <c r="N949" s="58"/>
      <c r="O949" s="58"/>
      <c r="P949" s="58"/>
    </row>
    <row r="950" spans="2:16" ht="24.95" customHeight="1" x14ac:dyDescent="0.2"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</row>
    <row r="951" spans="2:16" ht="24.95" customHeight="1" x14ac:dyDescent="0.2"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</row>
    <row r="952" spans="2:16" ht="24.95" customHeight="1" x14ac:dyDescent="0.2"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</row>
    <row r="953" spans="2:16" ht="24.95" customHeight="1" x14ac:dyDescent="0.2"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</row>
    <row r="954" spans="2:16" ht="24.95" customHeight="1" x14ac:dyDescent="0.2"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</row>
    <row r="955" spans="2:16" ht="24.95" customHeight="1" x14ac:dyDescent="0.2"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</row>
    <row r="956" spans="2:16" ht="24.95" customHeight="1" x14ac:dyDescent="0.2"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</row>
    <row r="957" spans="2:16" ht="24.95" customHeight="1" x14ac:dyDescent="0.2"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</row>
    <row r="958" spans="2:16" ht="24.95" customHeight="1" x14ac:dyDescent="0.2"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</row>
    <row r="959" spans="2:16" ht="24.95" customHeight="1" x14ac:dyDescent="0.2"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P959" s="58"/>
    </row>
    <row r="960" spans="2:16" ht="24.95" customHeight="1" x14ac:dyDescent="0.2"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22"/>
      <c r="P960" s="58"/>
    </row>
    <row r="961" spans="2:13" s="58" customFormat="1" ht="24.95" customHeight="1" x14ac:dyDescent="0.2"/>
    <row r="962" spans="2:13" s="58" customFormat="1" ht="24.95" customHeight="1" x14ac:dyDescent="0.2"/>
    <row r="963" spans="2:13" s="58" customFormat="1" ht="24.95" customHeight="1" x14ac:dyDescent="0.2"/>
    <row r="964" spans="2:13" s="58" customFormat="1" ht="24.95" customHeight="1" x14ac:dyDescent="0.2"/>
    <row r="965" spans="2:13" s="58" customFormat="1" ht="24.95" customHeight="1" x14ac:dyDescent="0.2"/>
    <row r="966" spans="2:13" s="58" customFormat="1" ht="24.95" customHeight="1" x14ac:dyDescent="0.2"/>
    <row r="967" spans="2:13" s="58" customFormat="1" ht="24.95" customHeight="1" x14ac:dyDescent="0.2"/>
    <row r="968" spans="2:13" s="58" customFormat="1" ht="24.95" customHeight="1" x14ac:dyDescent="0.2"/>
    <row r="969" spans="2:13" s="58" customFormat="1" ht="24.95" customHeight="1" x14ac:dyDescent="0.2"/>
    <row r="970" spans="2:13" s="58" customFormat="1" ht="24.95" customHeight="1" x14ac:dyDescent="0.2"/>
    <row r="971" spans="2:13" s="58" customFormat="1" ht="24.95" customHeight="1" x14ac:dyDescent="0.2"/>
    <row r="972" spans="2:13" s="58" customFormat="1" ht="24.95" customHeight="1" x14ac:dyDescent="0.2"/>
    <row r="973" spans="2:13" s="58" customFormat="1" ht="24.95" customHeight="1" x14ac:dyDescent="0.2">
      <c r="M973" s="22">
        <v>11</v>
      </c>
    </row>
    <row r="974" spans="2:13" ht="25.5" customHeight="1" x14ac:dyDescent="0.2">
      <c r="B974" s="300" t="s">
        <v>121</v>
      </c>
      <c r="C974" s="300"/>
      <c r="D974" s="300"/>
      <c r="E974" s="300"/>
      <c r="F974" s="300"/>
      <c r="G974" s="300"/>
      <c r="H974" s="300"/>
      <c r="I974" s="300"/>
      <c r="J974" s="300"/>
      <c r="K974" s="300"/>
      <c r="L974" s="300"/>
      <c r="M974" s="300"/>
    </row>
    <row r="975" spans="2:13" ht="15" customHeight="1" x14ac:dyDescent="0.2">
      <c r="B975" s="65"/>
      <c r="C975" s="65"/>
      <c r="D975" s="65"/>
      <c r="E975" s="65"/>
      <c r="F975" s="65"/>
      <c r="G975" s="65"/>
      <c r="H975" s="65"/>
      <c r="I975" s="65"/>
      <c r="J975" s="65"/>
      <c r="K975" s="65"/>
      <c r="L975" s="65"/>
    </row>
    <row r="976" spans="2:13" ht="25.5" customHeight="1" x14ac:dyDescent="0.2">
      <c r="B976" s="300" t="s">
        <v>92</v>
      </c>
      <c r="C976" s="300"/>
      <c r="D976" s="300"/>
      <c r="E976" s="300"/>
      <c r="F976" s="300"/>
      <c r="G976" s="300"/>
      <c r="H976" s="300"/>
      <c r="I976" s="300"/>
      <c r="J976" s="300"/>
      <c r="K976" s="300"/>
      <c r="L976" s="300"/>
      <c r="M976" s="300"/>
    </row>
    <row r="977" spans="2:13" ht="15" customHeight="1" x14ac:dyDescent="0.2">
      <c r="B977" s="56"/>
      <c r="C977" s="56"/>
      <c r="D977" s="56"/>
      <c r="E977" s="56"/>
      <c r="F977" s="56"/>
      <c r="G977" s="56"/>
    </row>
    <row r="978" spans="2:13" ht="24.95" customHeight="1" x14ac:dyDescent="0.2">
      <c r="B978" s="298" t="s">
        <v>116</v>
      </c>
      <c r="C978" s="298"/>
      <c r="D978" s="298"/>
      <c r="E978" s="298"/>
      <c r="F978" s="298"/>
      <c r="G978" s="298"/>
      <c r="H978" s="298"/>
      <c r="I978" s="298"/>
      <c r="J978" s="298"/>
    </row>
    <row r="979" spans="2:13" ht="24.95" customHeight="1" x14ac:dyDescent="0.2">
      <c r="B979" s="276" t="s">
        <v>36</v>
      </c>
      <c r="C979" s="294" t="s">
        <v>47</v>
      </c>
      <c r="D979" s="294"/>
      <c r="E979" s="294"/>
      <c r="F979" s="294" t="s">
        <v>48</v>
      </c>
      <c r="G979" s="294"/>
      <c r="H979" s="294"/>
      <c r="I979" s="135" t="s">
        <v>52</v>
      </c>
      <c r="J979" s="137" t="s">
        <v>53</v>
      </c>
      <c r="M979" s="44"/>
    </row>
    <row r="980" spans="2:13" ht="24.95" customHeight="1" x14ac:dyDescent="0.2">
      <c r="B980" s="277"/>
      <c r="C980" s="133" t="s">
        <v>66</v>
      </c>
      <c r="D980" s="133" t="s">
        <v>67</v>
      </c>
      <c r="E980" s="184" t="s">
        <v>68</v>
      </c>
      <c r="F980" s="133" t="s">
        <v>69</v>
      </c>
      <c r="G980" s="133" t="s">
        <v>70</v>
      </c>
      <c r="H980" s="134" t="s">
        <v>71</v>
      </c>
      <c r="I980" s="136" t="s">
        <v>85</v>
      </c>
      <c r="J980" s="138" t="s">
        <v>86</v>
      </c>
      <c r="K980" s="19"/>
      <c r="M980" s="44"/>
    </row>
    <row r="981" spans="2:13" ht="24.95" customHeight="1" x14ac:dyDescent="0.2">
      <c r="B981" s="131" t="s">
        <v>114</v>
      </c>
      <c r="C981" s="235">
        <v>1577</v>
      </c>
      <c r="D981" s="235">
        <v>12</v>
      </c>
      <c r="E981" s="241">
        <v>1589</v>
      </c>
      <c r="F981" s="235">
        <v>5384</v>
      </c>
      <c r="G981" s="235">
        <v>27</v>
      </c>
      <c r="H981" s="242">
        <v>5411</v>
      </c>
      <c r="I981" s="243">
        <v>4.6986356100000001E-2</v>
      </c>
      <c r="J981" s="244">
        <v>3.4052863436123002</v>
      </c>
      <c r="K981" s="46"/>
      <c r="M981" s="44"/>
    </row>
    <row r="982" spans="2:13" ht="24.95" customHeight="1" x14ac:dyDescent="0.2">
      <c r="B982" s="131" t="s">
        <v>5</v>
      </c>
      <c r="C982" s="235">
        <v>811</v>
      </c>
      <c r="D982" s="235">
        <v>262</v>
      </c>
      <c r="E982" s="241">
        <v>1073</v>
      </c>
      <c r="F982" s="235">
        <v>2466</v>
      </c>
      <c r="G982" s="235">
        <v>394</v>
      </c>
      <c r="H982" s="242">
        <v>2860</v>
      </c>
      <c r="I982" s="243">
        <v>2.7703841100000001E-2</v>
      </c>
      <c r="J982" s="244">
        <v>2.6654240447344</v>
      </c>
      <c r="K982" s="46"/>
      <c r="M982" s="44"/>
    </row>
    <row r="983" spans="2:13" ht="24.95" customHeight="1" x14ac:dyDescent="0.2">
      <c r="B983" s="131" t="s">
        <v>22</v>
      </c>
      <c r="C983" s="235">
        <v>944</v>
      </c>
      <c r="D983" s="235">
        <v>19</v>
      </c>
      <c r="E983" s="241">
        <v>963</v>
      </c>
      <c r="F983" s="235">
        <v>1134</v>
      </c>
      <c r="G983" s="235">
        <v>27</v>
      </c>
      <c r="H983" s="242">
        <v>1161</v>
      </c>
      <c r="I983" s="243">
        <v>2.8350165100000001E-2</v>
      </c>
      <c r="J983" s="244">
        <v>1.2056074766355001</v>
      </c>
      <c r="K983" s="46"/>
      <c r="M983" s="44"/>
    </row>
    <row r="984" spans="2:13" ht="24.95" customHeight="1" x14ac:dyDescent="0.2">
      <c r="B984" s="131" t="s">
        <v>7</v>
      </c>
      <c r="C984" s="235">
        <v>78</v>
      </c>
      <c r="D984" s="235">
        <v>0</v>
      </c>
      <c r="E984" s="241">
        <v>78</v>
      </c>
      <c r="F984" s="235">
        <v>670</v>
      </c>
      <c r="G984" s="235">
        <v>0</v>
      </c>
      <c r="H984" s="242">
        <v>670</v>
      </c>
      <c r="I984" s="243">
        <v>2.6227639899999999E-2</v>
      </c>
      <c r="J984" s="244">
        <v>8.5897435897436001</v>
      </c>
      <c r="K984" s="46"/>
      <c r="M984" s="44"/>
    </row>
    <row r="985" spans="2:13" ht="24.95" customHeight="1" x14ac:dyDescent="0.2">
      <c r="B985" s="131" t="s">
        <v>8</v>
      </c>
      <c r="C985" s="235">
        <v>252</v>
      </c>
      <c r="D985" s="235">
        <v>122</v>
      </c>
      <c r="E985" s="241">
        <v>374</v>
      </c>
      <c r="F985" s="235">
        <v>406</v>
      </c>
      <c r="G985" s="235">
        <v>197</v>
      </c>
      <c r="H985" s="242">
        <v>603</v>
      </c>
      <c r="I985" s="243">
        <v>1.1289135699999999E-2</v>
      </c>
      <c r="J985" s="244">
        <v>1.6122994652406</v>
      </c>
      <c r="K985" s="46"/>
      <c r="M985" s="44"/>
    </row>
    <row r="986" spans="2:13" ht="24.95" customHeight="1" x14ac:dyDescent="0.2">
      <c r="B986" s="131" t="s">
        <v>9</v>
      </c>
      <c r="C986" s="235">
        <v>193</v>
      </c>
      <c r="D986" s="235">
        <v>4</v>
      </c>
      <c r="E986" s="241">
        <v>197</v>
      </c>
      <c r="F986" s="235">
        <v>338</v>
      </c>
      <c r="G986" s="235">
        <v>4</v>
      </c>
      <c r="H986" s="242">
        <v>342</v>
      </c>
      <c r="I986" s="243">
        <v>1.20827968E-2</v>
      </c>
      <c r="J986" s="244">
        <v>1.7360406091370999</v>
      </c>
      <c r="K986" s="46"/>
      <c r="M986" s="44"/>
    </row>
    <row r="987" spans="2:13" ht="24.95" customHeight="1" x14ac:dyDescent="0.2">
      <c r="B987" s="131" t="s">
        <v>10</v>
      </c>
      <c r="C987" s="235">
        <v>1180</v>
      </c>
      <c r="D987" s="235">
        <v>10</v>
      </c>
      <c r="E987" s="241">
        <v>1190</v>
      </c>
      <c r="F987" s="235">
        <v>5884</v>
      </c>
      <c r="G987" s="235">
        <v>14</v>
      </c>
      <c r="H987" s="242">
        <v>5898</v>
      </c>
      <c r="I987" s="243">
        <v>0.14460787750000001</v>
      </c>
      <c r="J987" s="244">
        <v>4.9563025210084</v>
      </c>
      <c r="K987" s="46"/>
      <c r="M987" s="44"/>
    </row>
    <row r="988" spans="2:13" ht="24.95" customHeight="1" x14ac:dyDescent="0.2">
      <c r="B988" s="131" t="s">
        <v>11</v>
      </c>
      <c r="C988" s="235">
        <v>514</v>
      </c>
      <c r="D988" s="235">
        <v>148</v>
      </c>
      <c r="E988" s="241">
        <v>662</v>
      </c>
      <c r="F988" s="235">
        <v>837</v>
      </c>
      <c r="G988" s="235">
        <v>208</v>
      </c>
      <c r="H988" s="242">
        <v>1045</v>
      </c>
      <c r="I988" s="243">
        <v>2.7833408600000002E-2</v>
      </c>
      <c r="J988" s="244">
        <v>1.5785498489426</v>
      </c>
      <c r="K988" s="46"/>
      <c r="M988" s="47"/>
    </row>
    <row r="989" spans="2:13" ht="24.95" customHeight="1" x14ac:dyDescent="0.2">
      <c r="B989" s="131" t="s">
        <v>12</v>
      </c>
      <c r="C989" s="235">
        <v>208</v>
      </c>
      <c r="D989" s="235">
        <v>6</v>
      </c>
      <c r="E989" s="241">
        <v>214</v>
      </c>
      <c r="F989" s="235">
        <v>612</v>
      </c>
      <c r="G989" s="235">
        <v>6</v>
      </c>
      <c r="H989" s="242">
        <v>618</v>
      </c>
      <c r="I989" s="243">
        <v>2.7887846399999999E-2</v>
      </c>
      <c r="J989" s="244">
        <v>2.8878504672897001</v>
      </c>
      <c r="K989" s="46"/>
      <c r="M989" s="47"/>
    </row>
    <row r="990" spans="2:13" ht="24.95" customHeight="1" x14ac:dyDescent="0.2">
      <c r="B990" s="132" t="s">
        <v>14</v>
      </c>
      <c r="C990" s="227">
        <v>5757</v>
      </c>
      <c r="D990" s="227">
        <v>583</v>
      </c>
      <c r="E990" s="245">
        <v>6340</v>
      </c>
      <c r="F990" s="227">
        <v>17731</v>
      </c>
      <c r="G990" s="227">
        <v>877</v>
      </c>
      <c r="H990" s="246">
        <v>18608</v>
      </c>
      <c r="I990" s="247">
        <v>3.9836983899999998E-2</v>
      </c>
      <c r="J990" s="248">
        <v>2.9350157728706998</v>
      </c>
      <c r="M990" s="47"/>
    </row>
    <row r="991" spans="2:13" ht="24.95" customHeight="1" x14ac:dyDescent="0.2">
      <c r="B991" s="212"/>
    </row>
    <row r="992" spans="2:13" ht="24.95" customHeight="1" x14ac:dyDescent="0.2">
      <c r="G992" s="249"/>
    </row>
    <row r="993" spans="2:15" s="26" customFormat="1" ht="24.95" customHeight="1" x14ac:dyDescent="0.2">
      <c r="B993" s="10"/>
      <c r="C993" s="10"/>
      <c r="D993" s="10"/>
      <c r="E993" s="10"/>
      <c r="F993" s="10"/>
      <c r="G993" s="249"/>
      <c r="H993" s="10"/>
      <c r="I993" s="10"/>
      <c r="J993" s="10"/>
      <c r="K993" s="10"/>
      <c r="L993" s="10"/>
      <c r="M993" s="10"/>
      <c r="N993" s="10"/>
      <c r="O993" s="10"/>
    </row>
    <row r="994" spans="2:15" ht="24.95" customHeight="1" x14ac:dyDescent="0.2">
      <c r="G994" s="249"/>
    </row>
    <row r="995" spans="2:15" ht="24.95" customHeight="1" x14ac:dyDescent="0.2">
      <c r="B995" s="64"/>
      <c r="C995" s="64"/>
      <c r="D995" s="64"/>
      <c r="E995" s="64"/>
      <c r="G995" s="249"/>
      <c r="H995" s="64"/>
      <c r="I995" s="64"/>
      <c r="J995" s="64"/>
    </row>
    <row r="996" spans="2:15" ht="24.95" customHeight="1" x14ac:dyDescent="0.2">
      <c r="B996" s="64"/>
      <c r="C996" s="64"/>
      <c r="D996" s="64"/>
      <c r="E996" s="64"/>
      <c r="G996" s="249"/>
      <c r="H996" s="64"/>
      <c r="I996" s="64"/>
      <c r="J996" s="64"/>
    </row>
    <row r="997" spans="2:15" ht="24.95" customHeight="1" x14ac:dyDescent="0.2">
      <c r="B997" s="64"/>
      <c r="C997" s="64"/>
      <c r="D997" s="64"/>
      <c r="E997" s="64"/>
      <c r="G997" s="249"/>
      <c r="H997" s="64"/>
      <c r="I997" s="64"/>
      <c r="J997" s="64"/>
    </row>
    <row r="998" spans="2:15" ht="24.95" customHeight="1" x14ac:dyDescent="0.2">
      <c r="B998" s="64"/>
      <c r="C998" s="64"/>
      <c r="D998" s="64"/>
      <c r="E998" s="64"/>
      <c r="G998" s="249"/>
      <c r="H998" s="64"/>
      <c r="I998" s="64"/>
      <c r="J998" s="64"/>
    </row>
    <row r="999" spans="2:15" ht="24.95" customHeight="1" x14ac:dyDescent="0.2">
      <c r="B999" s="64"/>
      <c r="C999" s="64"/>
      <c r="D999" s="64"/>
      <c r="E999" s="64"/>
      <c r="G999" s="249"/>
      <c r="H999" s="64"/>
      <c r="I999" s="64"/>
      <c r="J999" s="64"/>
    </row>
    <row r="1000" spans="2:15" ht="24.95" customHeight="1" x14ac:dyDescent="0.2">
      <c r="B1000" s="64"/>
      <c r="C1000" s="64"/>
      <c r="D1000" s="64"/>
      <c r="E1000" s="64"/>
      <c r="G1000" s="249"/>
      <c r="H1000" s="64"/>
      <c r="I1000" s="64"/>
      <c r="J1000" s="64"/>
    </row>
    <row r="1001" spans="2:15" ht="24.95" customHeight="1" x14ac:dyDescent="0.2">
      <c r="B1001" s="64"/>
      <c r="C1001" s="64"/>
      <c r="D1001" s="64"/>
      <c r="E1001" s="64"/>
      <c r="G1001" s="249"/>
      <c r="H1001" s="64"/>
      <c r="I1001" s="64"/>
      <c r="J1001" s="64"/>
    </row>
    <row r="1002" spans="2:15" ht="24.95" customHeight="1" x14ac:dyDescent="0.2">
      <c r="B1002" s="64"/>
      <c r="C1002" s="64"/>
      <c r="D1002" s="64"/>
      <c r="E1002" s="64"/>
      <c r="G1002" s="64"/>
      <c r="H1002" s="64"/>
      <c r="I1002" s="64"/>
      <c r="J1002" s="64"/>
    </row>
    <row r="1003" spans="2:15" ht="24.95" customHeight="1" x14ac:dyDescent="0.2">
      <c r="B1003" s="64"/>
      <c r="C1003" s="64"/>
      <c r="D1003" s="64"/>
      <c r="E1003" s="64"/>
      <c r="G1003" s="64"/>
      <c r="H1003" s="64"/>
      <c r="I1003" s="64"/>
      <c r="J1003" s="64"/>
    </row>
    <row r="1004" spans="2:15" ht="25.5" customHeight="1" x14ac:dyDescent="0.2">
      <c r="B1004" s="283" t="s">
        <v>167</v>
      </c>
      <c r="C1004" s="283"/>
      <c r="D1004" s="283"/>
      <c r="E1004" s="283"/>
      <c r="F1004" s="283"/>
      <c r="G1004" s="283"/>
      <c r="H1004" s="283"/>
      <c r="I1004" s="283"/>
      <c r="J1004" s="283"/>
      <c r="K1004" s="283"/>
      <c r="L1004" s="283"/>
      <c r="M1004" s="283"/>
    </row>
    <row r="1005" spans="2:15" s="13" customFormat="1" ht="15" customHeight="1" x14ac:dyDescent="0.2">
      <c r="B1005" s="150"/>
      <c r="C1005" s="150"/>
      <c r="D1005" s="150"/>
      <c r="E1005" s="150"/>
      <c r="F1005" s="150"/>
      <c r="G1005" s="150"/>
    </row>
    <row r="1006" spans="2:15" ht="24.95" customHeight="1" x14ac:dyDescent="0.2">
      <c r="B1006" s="275" t="s">
        <v>13</v>
      </c>
      <c r="C1006" s="275"/>
      <c r="D1006" s="275"/>
      <c r="E1006" s="275"/>
      <c r="F1006" s="275"/>
      <c r="G1006" s="275"/>
      <c r="H1006" s="275"/>
      <c r="I1006" s="38"/>
      <c r="J1006" s="38"/>
      <c r="K1006" s="38"/>
      <c r="L1006" s="38"/>
      <c r="M1006" s="13"/>
      <c r="N1006" s="13"/>
      <c r="O1006" s="13"/>
    </row>
    <row r="1007" spans="2:15" ht="24.95" customHeight="1" x14ac:dyDescent="0.2">
      <c r="B1007" s="130" t="s">
        <v>35</v>
      </c>
      <c r="C1007" s="278" t="s">
        <v>62</v>
      </c>
      <c r="D1007" s="278"/>
      <c r="E1007" s="278" t="s">
        <v>110</v>
      </c>
      <c r="F1007" s="278"/>
      <c r="G1007" s="278" t="s">
        <v>0</v>
      </c>
      <c r="H1007" s="278"/>
      <c r="I1007" s="38"/>
      <c r="J1007" s="38"/>
      <c r="K1007" s="38"/>
      <c r="L1007" s="38"/>
      <c r="M1007" s="13"/>
      <c r="N1007" s="13"/>
      <c r="O1007" s="13"/>
    </row>
    <row r="1008" spans="2:15" ht="24.95" customHeight="1" x14ac:dyDescent="0.2">
      <c r="B1008" s="234" t="s">
        <v>176</v>
      </c>
      <c r="C1008" s="263">
        <v>121</v>
      </c>
      <c r="D1008" s="263"/>
      <c r="E1008" s="263">
        <v>3</v>
      </c>
      <c r="F1008" s="263"/>
      <c r="G1008" s="264">
        <v>124</v>
      </c>
      <c r="H1008" s="265"/>
      <c r="I1008" s="38"/>
      <c r="J1008" s="38"/>
      <c r="K1008" s="38"/>
      <c r="L1008" s="38"/>
      <c r="M1008" s="13"/>
      <c r="N1008" s="13"/>
      <c r="O1008" s="13"/>
    </row>
    <row r="1009" spans="2:15" ht="24.95" customHeight="1" x14ac:dyDescent="0.2">
      <c r="B1009" s="234" t="s">
        <v>156</v>
      </c>
      <c r="C1009" s="266">
        <v>5757</v>
      </c>
      <c r="D1009" s="266"/>
      <c r="E1009" s="266">
        <v>583</v>
      </c>
      <c r="F1009" s="266"/>
      <c r="G1009" s="264">
        <v>6340</v>
      </c>
      <c r="H1009" s="265"/>
      <c r="I1009" s="38"/>
      <c r="J1009" s="38"/>
      <c r="K1009" s="38"/>
      <c r="L1009" s="38"/>
      <c r="M1009" s="13"/>
      <c r="N1009" s="13"/>
      <c r="O1009" s="13"/>
    </row>
    <row r="1010" spans="2:15" ht="24.95" customHeight="1" x14ac:dyDescent="0.2">
      <c r="B1010" s="111" t="s">
        <v>43</v>
      </c>
      <c r="C1010" s="269">
        <f>(C1009-C1008)/C1008</f>
        <v>46.578512396694215</v>
      </c>
      <c r="D1010" s="269"/>
      <c r="E1010" s="269">
        <f>(E1009-E1008)/E1008</f>
        <v>193.33333333333334</v>
      </c>
      <c r="F1010" s="269"/>
      <c r="G1010" s="269">
        <f>(G1009-G1008)/G1008</f>
        <v>50.12903225806452</v>
      </c>
      <c r="H1010" s="269"/>
      <c r="I1010" s="38"/>
      <c r="J1010" s="38"/>
      <c r="K1010" s="38"/>
      <c r="L1010" s="38"/>
      <c r="M1010" s="13"/>
      <c r="N1010" s="13"/>
      <c r="O1010" s="13"/>
    </row>
    <row r="1011" spans="2:15" ht="24.95" customHeight="1" x14ac:dyDescent="0.2">
      <c r="B1011" s="37"/>
      <c r="C1011" s="38"/>
      <c r="D1011" s="38"/>
      <c r="E1011" s="38"/>
      <c r="F1011" s="57"/>
      <c r="G1011" s="37"/>
      <c r="H1011" s="37"/>
      <c r="I1011" s="38"/>
      <c r="J1011" s="38"/>
      <c r="K1011" s="38"/>
      <c r="L1011" s="38"/>
      <c r="M1011" s="13"/>
      <c r="N1011" s="13"/>
      <c r="O1011" s="13"/>
    </row>
    <row r="1012" spans="2:15" ht="24.95" customHeight="1" x14ac:dyDescent="0.2">
      <c r="B1012" s="37"/>
      <c r="C1012" s="38"/>
      <c r="D1012" s="38"/>
      <c r="E1012" s="38"/>
      <c r="F1012" s="57"/>
      <c r="G1012" s="37"/>
      <c r="H1012" s="37"/>
      <c r="I1012" s="38"/>
      <c r="J1012" s="38"/>
      <c r="K1012" s="38"/>
      <c r="L1012" s="38"/>
      <c r="M1012" s="13"/>
      <c r="N1012" s="13"/>
      <c r="O1012" s="13"/>
    </row>
    <row r="1013" spans="2:15" ht="24.95" customHeight="1" x14ac:dyDescent="0.2">
      <c r="B1013" s="37"/>
      <c r="C1013" s="38"/>
      <c r="D1013" s="38"/>
      <c r="E1013" s="38"/>
      <c r="F1013" s="57"/>
      <c r="G1013" s="37"/>
      <c r="H1013" s="37"/>
      <c r="I1013" s="38"/>
      <c r="J1013" s="38"/>
      <c r="K1013" s="38"/>
      <c r="L1013" s="38"/>
      <c r="M1013" s="13"/>
      <c r="N1013" s="13"/>
      <c r="O1013" s="13"/>
    </row>
    <row r="1014" spans="2:15" ht="24.95" customHeight="1" x14ac:dyDescent="0.2">
      <c r="B1014" s="37"/>
      <c r="C1014" s="38"/>
      <c r="D1014" s="38"/>
      <c r="E1014" s="38"/>
      <c r="F1014" s="57"/>
      <c r="G1014" s="37"/>
      <c r="H1014" s="37"/>
      <c r="I1014" s="38"/>
      <c r="J1014" s="38"/>
      <c r="K1014" s="38"/>
      <c r="L1014" s="38"/>
      <c r="M1014" s="13"/>
      <c r="N1014" s="13"/>
      <c r="O1014" s="13"/>
    </row>
    <row r="1015" spans="2:15" ht="24.95" customHeight="1" x14ac:dyDescent="0.2">
      <c r="B1015" s="37"/>
      <c r="C1015" s="38"/>
      <c r="D1015" s="38"/>
      <c r="E1015" s="38"/>
      <c r="F1015" s="57"/>
      <c r="G1015" s="37"/>
      <c r="H1015" s="37"/>
      <c r="I1015" s="38"/>
      <c r="J1015" s="38"/>
      <c r="K1015" s="38"/>
      <c r="L1015" s="38"/>
      <c r="M1015" s="13"/>
      <c r="N1015" s="13"/>
      <c r="O1015" s="13"/>
    </row>
    <row r="1016" spans="2:15" ht="24.95" customHeight="1" x14ac:dyDescent="0.2">
      <c r="B1016" s="37"/>
      <c r="C1016" s="38"/>
      <c r="D1016" s="38"/>
      <c r="E1016" s="38"/>
      <c r="F1016" s="57"/>
      <c r="G1016" s="37"/>
      <c r="H1016" s="37"/>
      <c r="I1016" s="38"/>
      <c r="J1016" s="38"/>
      <c r="K1016" s="38"/>
      <c r="L1016" s="38"/>
      <c r="M1016" s="13"/>
      <c r="N1016" s="13"/>
      <c r="O1016" s="13"/>
    </row>
    <row r="1017" spans="2:15" ht="24.95" customHeight="1" x14ac:dyDescent="0.2">
      <c r="B1017" s="37"/>
      <c r="C1017" s="38"/>
      <c r="D1017" s="38"/>
      <c r="E1017" s="38"/>
      <c r="F1017" s="57"/>
      <c r="G1017" s="37"/>
      <c r="H1017" s="37"/>
      <c r="I1017" s="38"/>
      <c r="J1017" s="38"/>
      <c r="K1017" s="38"/>
      <c r="L1017" s="38"/>
      <c r="M1017" s="13"/>
      <c r="N1017" s="13"/>
      <c r="O1017" s="13"/>
    </row>
    <row r="1018" spans="2:15" ht="24.95" customHeight="1" x14ac:dyDescent="0.2">
      <c r="B1018" s="285"/>
      <c r="C1018" s="285"/>
      <c r="D1018" s="285"/>
      <c r="E1018" s="285"/>
      <c r="F1018" s="285"/>
      <c r="G1018" s="285"/>
      <c r="H1018" s="285"/>
      <c r="I1018" s="285"/>
      <c r="J1018" s="285"/>
      <c r="K1018" s="285"/>
      <c r="L1018" s="285"/>
      <c r="M1018" s="58"/>
      <c r="N1018" s="58"/>
      <c r="O1018" s="58"/>
    </row>
    <row r="1019" spans="2:15" ht="24.95" customHeight="1" x14ac:dyDescent="0.2">
      <c r="B1019" s="58"/>
      <c r="C1019" s="58"/>
      <c r="D1019" s="58"/>
      <c r="E1019" s="58"/>
      <c r="F1019" s="58"/>
      <c r="G1019" s="58"/>
      <c r="H1019" s="58"/>
      <c r="I1019" s="58"/>
      <c r="J1019" s="58"/>
      <c r="K1019" s="58"/>
      <c r="L1019" s="58"/>
      <c r="M1019" s="58"/>
      <c r="N1019" s="58"/>
      <c r="O1019" s="58"/>
    </row>
    <row r="1020" spans="2:15" ht="24.95" customHeight="1" x14ac:dyDescent="0.2">
      <c r="B1020" s="58"/>
      <c r="C1020" s="58"/>
      <c r="D1020" s="58"/>
      <c r="E1020" s="58"/>
      <c r="F1020" s="58"/>
      <c r="G1020" s="58"/>
      <c r="H1020" s="58"/>
      <c r="I1020" s="58"/>
      <c r="J1020" s="58"/>
      <c r="K1020" s="58"/>
      <c r="L1020" s="58"/>
      <c r="M1020" s="58"/>
      <c r="N1020" s="58"/>
      <c r="O1020" s="58"/>
    </row>
    <row r="1021" spans="2:15" ht="24.95" customHeight="1" x14ac:dyDescent="0.2">
      <c r="B1021" s="58"/>
      <c r="C1021" s="58"/>
      <c r="D1021" s="58"/>
      <c r="E1021" s="58"/>
      <c r="F1021" s="58"/>
      <c r="G1021" s="58"/>
      <c r="H1021" s="58"/>
      <c r="I1021" s="58"/>
      <c r="J1021" s="58"/>
      <c r="K1021" s="58"/>
      <c r="L1021" s="58"/>
      <c r="M1021" s="58"/>
      <c r="N1021" s="58"/>
      <c r="O1021" s="58"/>
    </row>
    <row r="1022" spans="2:15" ht="24.95" customHeight="1" x14ac:dyDescent="0.2">
      <c r="B1022" s="58"/>
      <c r="C1022" s="58"/>
      <c r="D1022" s="58"/>
      <c r="E1022" s="58"/>
      <c r="F1022" s="58"/>
      <c r="G1022" s="58"/>
      <c r="H1022" s="58"/>
      <c r="I1022" s="58"/>
      <c r="J1022" s="58"/>
      <c r="K1022" s="58"/>
      <c r="L1022" s="58"/>
      <c r="M1022" s="58"/>
      <c r="N1022" s="58"/>
      <c r="O1022" s="22"/>
    </row>
    <row r="1023" spans="2:15" ht="24.95" customHeight="1" x14ac:dyDescent="0.2">
      <c r="B1023" s="288" t="s">
        <v>15</v>
      </c>
      <c r="C1023" s="288"/>
      <c r="D1023" s="288"/>
      <c r="E1023" s="288"/>
      <c r="F1023" s="288"/>
      <c r="G1023" s="288"/>
      <c r="H1023" s="288"/>
      <c r="I1023" s="288"/>
      <c r="J1023" s="288"/>
    </row>
    <row r="1024" spans="2:15" ht="24.95" customHeight="1" x14ac:dyDescent="0.2">
      <c r="B1024" s="139" t="s">
        <v>35</v>
      </c>
      <c r="C1024" s="289" t="s">
        <v>112</v>
      </c>
      <c r="D1024" s="289"/>
      <c r="E1024" s="289" t="s">
        <v>111</v>
      </c>
      <c r="F1024" s="289"/>
      <c r="G1024" s="289" t="s">
        <v>42</v>
      </c>
      <c r="H1024" s="289"/>
      <c r="I1024" s="289" t="s">
        <v>18</v>
      </c>
      <c r="J1024" s="289"/>
      <c r="L1024" s="39"/>
    </row>
    <row r="1025" spans="2:15" ht="24.95" customHeight="1" x14ac:dyDescent="0.2">
      <c r="B1025" s="234" t="s">
        <v>176</v>
      </c>
      <c r="C1025" s="263">
        <v>235</v>
      </c>
      <c r="D1025" s="263"/>
      <c r="E1025" s="263">
        <v>3</v>
      </c>
      <c r="F1025" s="263"/>
      <c r="G1025" s="264">
        <v>238</v>
      </c>
      <c r="H1025" s="264"/>
      <c r="I1025" s="286">
        <v>2.8551183999999999E-3</v>
      </c>
      <c r="J1025" s="286"/>
    </row>
    <row r="1026" spans="2:15" ht="24.95" customHeight="1" x14ac:dyDescent="0.2">
      <c r="B1026" s="234" t="s">
        <v>156</v>
      </c>
      <c r="C1026" s="266">
        <v>17731</v>
      </c>
      <c r="D1026" s="266"/>
      <c r="E1026" s="266">
        <v>877</v>
      </c>
      <c r="F1026" s="266"/>
      <c r="G1026" s="264">
        <v>18608</v>
      </c>
      <c r="H1026" s="264"/>
      <c r="I1026" s="279">
        <v>3.9836983899999998E-2</v>
      </c>
      <c r="J1026" s="279"/>
    </row>
    <row r="1027" spans="2:15" ht="24.95" customHeight="1" x14ac:dyDescent="0.2">
      <c r="B1027" s="103" t="s">
        <v>43</v>
      </c>
      <c r="C1027" s="267">
        <f>(C1026-C1025)/C1025</f>
        <v>74.45106382978723</v>
      </c>
      <c r="D1027" s="267"/>
      <c r="E1027" s="267">
        <f>(E1026-E1025)/E1025</f>
        <v>291.33333333333331</v>
      </c>
      <c r="F1027" s="267"/>
      <c r="G1027" s="267">
        <f>(G1026-G1025)/G1025</f>
        <v>77.184873949579838</v>
      </c>
      <c r="H1027" s="267"/>
      <c r="I1027" s="267">
        <f>(I1026-I1025)/I1025</f>
        <v>12.952830782779445</v>
      </c>
      <c r="J1027" s="267"/>
    </row>
    <row r="1028" spans="2:15" ht="24.95" customHeight="1" x14ac:dyDescent="0.2">
      <c r="B1028" s="58"/>
      <c r="C1028" s="58"/>
      <c r="D1028" s="58"/>
      <c r="E1028" s="58"/>
      <c r="F1028" s="58"/>
      <c r="G1028" s="58"/>
      <c r="H1028" s="58"/>
      <c r="I1028" s="58"/>
      <c r="J1028" s="58"/>
      <c r="K1028" s="58"/>
      <c r="L1028" s="58"/>
      <c r="M1028" s="58"/>
      <c r="N1028" s="58"/>
      <c r="O1028" s="58"/>
    </row>
    <row r="1029" spans="2:15" ht="24.95" customHeight="1" x14ac:dyDescent="0.2">
      <c r="B1029" s="58"/>
      <c r="C1029" s="58"/>
      <c r="D1029" s="58"/>
      <c r="E1029" s="58"/>
      <c r="F1029" s="58"/>
      <c r="G1029" s="58"/>
      <c r="H1029" s="58"/>
      <c r="I1029" s="58"/>
      <c r="J1029" s="58"/>
      <c r="K1029" s="58"/>
      <c r="L1029" s="58"/>
      <c r="M1029" s="58"/>
      <c r="N1029" s="58"/>
      <c r="O1029" s="58"/>
    </row>
    <row r="1030" spans="2:15" ht="24.95" customHeight="1" x14ac:dyDescent="0.2">
      <c r="B1030" s="58"/>
      <c r="C1030" s="58"/>
      <c r="D1030" s="58"/>
      <c r="E1030" s="58"/>
      <c r="F1030" s="58"/>
      <c r="G1030" s="58"/>
      <c r="H1030" s="58"/>
      <c r="I1030" s="58"/>
      <c r="J1030" s="58"/>
      <c r="K1030" s="58"/>
      <c r="L1030" s="58"/>
      <c r="M1030" s="58"/>
      <c r="N1030" s="58"/>
      <c r="O1030" s="58"/>
    </row>
    <row r="1031" spans="2:15" ht="24.95" customHeight="1" x14ac:dyDescent="0.2">
      <c r="B1031" s="58"/>
      <c r="C1031" s="58"/>
      <c r="D1031" s="58"/>
      <c r="E1031" s="58"/>
      <c r="F1031" s="58"/>
      <c r="G1031" s="58"/>
      <c r="H1031" s="58"/>
      <c r="I1031" s="58"/>
      <c r="J1031" s="58"/>
      <c r="K1031" s="58"/>
      <c r="L1031" s="58"/>
      <c r="M1031" s="58"/>
      <c r="N1031" s="58"/>
      <c r="O1031" s="58"/>
    </row>
    <row r="1032" spans="2:15" ht="24.95" customHeight="1" x14ac:dyDescent="0.2">
      <c r="B1032" s="58"/>
      <c r="C1032" s="58"/>
      <c r="D1032" s="58"/>
      <c r="E1032" s="58"/>
      <c r="F1032" s="58"/>
      <c r="G1032" s="58"/>
      <c r="H1032" s="58"/>
      <c r="I1032" s="58"/>
      <c r="J1032" s="58"/>
      <c r="K1032" s="58"/>
      <c r="L1032" s="58"/>
      <c r="M1032" s="58"/>
      <c r="N1032" s="58"/>
      <c r="O1032" s="58"/>
    </row>
    <row r="1033" spans="2:15" ht="24.95" customHeight="1" x14ac:dyDescent="0.2">
      <c r="B1033" s="58"/>
      <c r="C1033" s="58"/>
      <c r="D1033" s="58"/>
      <c r="E1033" s="58"/>
      <c r="F1033" s="58"/>
      <c r="G1033" s="58"/>
      <c r="H1033" s="58"/>
      <c r="I1033" s="58"/>
      <c r="J1033" s="58"/>
      <c r="K1033" s="58"/>
      <c r="L1033" s="58"/>
      <c r="M1033" s="58"/>
      <c r="N1033" s="58"/>
      <c r="O1033" s="58"/>
    </row>
    <row r="1034" spans="2:15" ht="24.95" customHeight="1" x14ac:dyDescent="0.2">
      <c r="B1034" s="58"/>
      <c r="C1034" s="58"/>
      <c r="D1034" s="58"/>
      <c r="E1034" s="58"/>
      <c r="F1034" s="58"/>
      <c r="G1034" s="58"/>
      <c r="H1034" s="58"/>
      <c r="I1034" s="58"/>
      <c r="J1034" s="58"/>
      <c r="K1034" s="58"/>
      <c r="L1034" s="58"/>
      <c r="M1034" s="58"/>
      <c r="N1034" s="58"/>
      <c r="O1034" s="58"/>
    </row>
    <row r="1035" spans="2:15" ht="24.95" customHeight="1" x14ac:dyDescent="0.2">
      <c r="B1035" s="58"/>
      <c r="C1035" s="58"/>
      <c r="D1035" s="58"/>
      <c r="E1035" s="58"/>
      <c r="F1035" s="58"/>
      <c r="G1035" s="58"/>
      <c r="H1035" s="58"/>
      <c r="I1035" s="58"/>
      <c r="J1035" s="58"/>
      <c r="K1035" s="58"/>
      <c r="L1035" s="58"/>
      <c r="M1035" s="58"/>
      <c r="N1035" s="58"/>
      <c r="O1035" s="58"/>
    </row>
    <row r="1036" spans="2:15" ht="24.95" customHeight="1" x14ac:dyDescent="0.2">
      <c r="B1036" s="58"/>
      <c r="C1036" s="58"/>
      <c r="D1036" s="58"/>
      <c r="E1036" s="58"/>
      <c r="F1036" s="58"/>
      <c r="G1036" s="58"/>
      <c r="H1036" s="58"/>
      <c r="I1036" s="58"/>
      <c r="J1036" s="58"/>
      <c r="K1036" s="58"/>
      <c r="L1036" s="58"/>
      <c r="M1036" s="58"/>
      <c r="N1036" s="58"/>
      <c r="O1036" s="58"/>
    </row>
    <row r="1037" spans="2:15" ht="24.95" customHeight="1" x14ac:dyDescent="0.2">
      <c r="B1037" s="58"/>
      <c r="C1037" s="58"/>
      <c r="D1037" s="58"/>
      <c r="E1037" s="58"/>
      <c r="F1037" s="58"/>
      <c r="G1037" s="58"/>
      <c r="H1037" s="58"/>
      <c r="I1037" s="58"/>
      <c r="J1037" s="58"/>
      <c r="K1037" s="58"/>
      <c r="L1037" s="58"/>
      <c r="M1037" s="58"/>
      <c r="N1037" s="58"/>
    </row>
    <row r="1038" spans="2:15" ht="24.95" customHeight="1" x14ac:dyDescent="0.2">
      <c r="B1038" s="58"/>
      <c r="C1038" s="58"/>
      <c r="D1038" s="58"/>
      <c r="E1038" s="58"/>
      <c r="F1038" s="58"/>
      <c r="G1038" s="58"/>
      <c r="H1038" s="58"/>
      <c r="I1038" s="58"/>
      <c r="J1038" s="58"/>
      <c r="K1038" s="58"/>
      <c r="L1038" s="58"/>
      <c r="M1038" s="58"/>
      <c r="N1038" s="58"/>
    </row>
    <row r="1039" spans="2:15" ht="24.95" customHeight="1" x14ac:dyDescent="0.2">
      <c r="B1039" s="58"/>
      <c r="C1039" s="58"/>
      <c r="D1039" s="58"/>
      <c r="E1039" s="58"/>
      <c r="F1039" s="58"/>
      <c r="G1039" s="58"/>
      <c r="H1039" s="58"/>
      <c r="I1039" s="58"/>
      <c r="J1039" s="58"/>
      <c r="K1039" s="58"/>
      <c r="L1039" s="58"/>
      <c r="M1039" s="58"/>
      <c r="N1039" s="58"/>
      <c r="O1039" s="22"/>
    </row>
    <row r="1040" spans="2:15" ht="24.95" customHeight="1" x14ac:dyDescent="0.2">
      <c r="B1040" s="58"/>
      <c r="C1040" s="58"/>
      <c r="D1040" s="58"/>
      <c r="E1040" s="58"/>
      <c r="F1040" s="58"/>
      <c r="G1040" s="58"/>
      <c r="H1040" s="58"/>
      <c r="I1040" s="58"/>
      <c r="J1040" s="58"/>
      <c r="K1040" s="58"/>
      <c r="M1040" s="22">
        <v>12</v>
      </c>
      <c r="N1040" s="58"/>
    </row>
    <row r="1041" spans="2:15" ht="25.5" customHeight="1" x14ac:dyDescent="0.2">
      <c r="B1041" s="290" t="s">
        <v>168</v>
      </c>
      <c r="C1041" s="290"/>
      <c r="D1041" s="290"/>
      <c r="E1041" s="290"/>
      <c r="F1041" s="290"/>
      <c r="G1041" s="290"/>
      <c r="H1041" s="290"/>
      <c r="I1041" s="290"/>
      <c r="J1041" s="290"/>
      <c r="K1041" s="290"/>
      <c r="L1041" s="290"/>
      <c r="M1041" s="290"/>
    </row>
    <row r="1042" spans="2:15" ht="15" customHeight="1" x14ac:dyDescent="0.2">
      <c r="B1042" s="56"/>
      <c r="C1042" s="56"/>
      <c r="D1042" s="56"/>
      <c r="E1042" s="56"/>
      <c r="F1042" s="56"/>
      <c r="G1042" s="56"/>
    </row>
    <row r="1043" spans="2:15" ht="24.95" customHeight="1" x14ac:dyDescent="0.2">
      <c r="B1043" s="275" t="s">
        <v>13</v>
      </c>
      <c r="C1043" s="275"/>
      <c r="D1043" s="275"/>
      <c r="E1043" s="275"/>
      <c r="F1043" s="275"/>
      <c r="G1043" s="275"/>
      <c r="H1043" s="275"/>
      <c r="I1043" s="38"/>
      <c r="J1043" s="38"/>
      <c r="K1043" s="38"/>
      <c r="L1043" s="38"/>
      <c r="M1043" s="13"/>
      <c r="N1043" s="13"/>
      <c r="O1043" s="13"/>
    </row>
    <row r="1044" spans="2:15" ht="24.95" customHeight="1" x14ac:dyDescent="0.2">
      <c r="B1044" s="130" t="s">
        <v>35</v>
      </c>
      <c r="C1044" s="278" t="s">
        <v>62</v>
      </c>
      <c r="D1044" s="278"/>
      <c r="E1044" s="278" t="s">
        <v>110</v>
      </c>
      <c r="F1044" s="278"/>
      <c r="G1044" s="278" t="s">
        <v>0</v>
      </c>
      <c r="H1044" s="278"/>
      <c r="I1044" s="38"/>
      <c r="J1044" s="38"/>
      <c r="K1044" s="38"/>
      <c r="L1044" s="38"/>
      <c r="M1044" s="13"/>
      <c r="N1044" s="13"/>
      <c r="O1044" s="13"/>
    </row>
    <row r="1045" spans="2:15" ht="24.95" customHeight="1" x14ac:dyDescent="0.2">
      <c r="B1045" s="234" t="s">
        <v>159</v>
      </c>
      <c r="C1045" s="263">
        <v>5203</v>
      </c>
      <c r="D1045" s="263"/>
      <c r="E1045" s="263">
        <v>8803</v>
      </c>
      <c r="F1045" s="263"/>
      <c r="G1045" s="264">
        <v>14006</v>
      </c>
      <c r="H1045" s="265"/>
      <c r="I1045" s="38"/>
      <c r="J1045" s="38"/>
      <c r="K1045" s="38"/>
      <c r="L1045" s="38"/>
      <c r="M1045" s="13"/>
      <c r="N1045" s="13"/>
      <c r="O1045" s="13"/>
    </row>
    <row r="1046" spans="2:15" ht="24.95" customHeight="1" x14ac:dyDescent="0.2">
      <c r="B1046" s="234" t="s">
        <v>160</v>
      </c>
      <c r="C1046" s="266">
        <v>10142</v>
      </c>
      <c r="D1046" s="266"/>
      <c r="E1046" s="266">
        <v>1129</v>
      </c>
      <c r="F1046" s="266"/>
      <c r="G1046" s="264">
        <v>11271</v>
      </c>
      <c r="H1046" s="265"/>
      <c r="I1046" s="38"/>
      <c r="J1046" s="38"/>
      <c r="K1046" s="38"/>
      <c r="L1046" s="38"/>
      <c r="M1046" s="13"/>
      <c r="N1046" s="13"/>
      <c r="O1046" s="13"/>
    </row>
    <row r="1047" spans="2:15" ht="24.95" customHeight="1" x14ac:dyDescent="0.2">
      <c r="B1047" s="111" t="s">
        <v>43</v>
      </c>
      <c r="C1047" s="269">
        <f>(C1046-C1045)/C1045</f>
        <v>0.94926004228329808</v>
      </c>
      <c r="D1047" s="269"/>
      <c r="E1047" s="269">
        <f>(E1046-E1045)/E1045</f>
        <v>-0.87174826763603319</v>
      </c>
      <c r="F1047" s="269"/>
      <c r="G1047" s="269">
        <f>(G1046-G1045)/G1045</f>
        <v>-0.19527345423389975</v>
      </c>
      <c r="H1047" s="269"/>
      <c r="I1047" s="38"/>
      <c r="J1047" s="38"/>
      <c r="K1047" s="38"/>
      <c r="L1047" s="38"/>
      <c r="M1047" s="13"/>
      <c r="N1047" s="13"/>
      <c r="O1047" s="13"/>
    </row>
    <row r="1048" spans="2:15" ht="24.95" customHeight="1" x14ac:dyDescent="0.2">
      <c r="B1048" s="37"/>
      <c r="C1048" s="38"/>
      <c r="D1048" s="38"/>
      <c r="E1048" s="38"/>
      <c r="F1048" s="57"/>
      <c r="G1048" s="37"/>
      <c r="H1048" s="37"/>
      <c r="I1048" s="38"/>
      <c r="J1048" s="38"/>
      <c r="K1048" s="38"/>
      <c r="L1048" s="38"/>
      <c r="M1048" s="13"/>
      <c r="N1048" s="13"/>
      <c r="O1048" s="13"/>
    </row>
    <row r="1049" spans="2:15" ht="24.95" customHeight="1" x14ac:dyDescent="0.2">
      <c r="B1049" s="37"/>
      <c r="C1049" s="38"/>
      <c r="D1049" s="38"/>
      <c r="E1049" s="38"/>
      <c r="F1049" s="57"/>
      <c r="G1049" s="37"/>
      <c r="H1049" s="37"/>
      <c r="I1049" s="38"/>
      <c r="J1049" s="38"/>
      <c r="K1049" s="38"/>
      <c r="L1049" s="38"/>
      <c r="M1049" s="13"/>
      <c r="N1049" s="13"/>
      <c r="O1049" s="13"/>
    </row>
    <row r="1050" spans="2:15" ht="24.95" customHeight="1" x14ac:dyDescent="0.2">
      <c r="B1050" s="37"/>
      <c r="C1050" s="38"/>
      <c r="D1050" s="38"/>
      <c r="E1050" s="38"/>
      <c r="F1050" s="57"/>
      <c r="G1050" s="37"/>
      <c r="H1050" s="37"/>
      <c r="I1050" s="38"/>
      <c r="J1050" s="38"/>
      <c r="K1050" s="38"/>
      <c r="L1050" s="38"/>
      <c r="M1050" s="13"/>
      <c r="N1050" s="13"/>
      <c r="O1050" s="13"/>
    </row>
    <row r="1051" spans="2:15" ht="24.95" customHeight="1" x14ac:dyDescent="0.2">
      <c r="B1051" s="37"/>
      <c r="C1051" s="38"/>
      <c r="D1051" s="38"/>
      <c r="E1051" s="38"/>
      <c r="F1051" s="57"/>
      <c r="G1051" s="37"/>
      <c r="H1051" s="37"/>
      <c r="I1051" s="38"/>
      <c r="J1051" s="38"/>
      <c r="K1051" s="38"/>
      <c r="L1051" s="38"/>
      <c r="M1051" s="13"/>
      <c r="N1051" s="13"/>
      <c r="O1051" s="13"/>
    </row>
    <row r="1052" spans="2:15" ht="24.95" customHeight="1" x14ac:dyDescent="0.2">
      <c r="B1052" s="37"/>
      <c r="C1052" s="38"/>
      <c r="D1052" s="38"/>
      <c r="E1052" s="38"/>
      <c r="F1052" s="57"/>
      <c r="G1052" s="37"/>
      <c r="H1052" s="37"/>
      <c r="I1052" s="38"/>
      <c r="J1052" s="38"/>
      <c r="K1052" s="38"/>
      <c r="L1052" s="38"/>
      <c r="M1052" s="13"/>
      <c r="N1052" s="13"/>
      <c r="O1052" s="13"/>
    </row>
    <row r="1053" spans="2:15" ht="24.95" customHeight="1" x14ac:dyDescent="0.2">
      <c r="B1053" s="37"/>
      <c r="C1053" s="38"/>
      <c r="D1053" s="38"/>
      <c r="E1053" s="38"/>
      <c r="F1053" s="57"/>
      <c r="G1053" s="37"/>
      <c r="H1053" s="37"/>
      <c r="I1053" s="38"/>
      <c r="J1053" s="38"/>
      <c r="K1053" s="38"/>
      <c r="L1053" s="38"/>
      <c r="M1053" s="13"/>
      <c r="N1053" s="13"/>
      <c r="O1053" s="13"/>
    </row>
    <row r="1054" spans="2:15" ht="24.95" customHeight="1" x14ac:dyDescent="0.2">
      <c r="B1054" s="37"/>
      <c r="C1054" s="38"/>
      <c r="D1054" s="38"/>
      <c r="E1054" s="38"/>
      <c r="F1054" s="57"/>
      <c r="G1054" s="37"/>
      <c r="H1054" s="37"/>
      <c r="I1054" s="38"/>
      <c r="J1054" s="38"/>
      <c r="K1054" s="38"/>
      <c r="L1054" s="38"/>
      <c r="M1054" s="13"/>
      <c r="N1054" s="13"/>
      <c r="O1054" s="13"/>
    </row>
    <row r="1055" spans="2:15" ht="24.95" customHeight="1" x14ac:dyDescent="0.2">
      <c r="B1055" s="149"/>
      <c r="C1055" s="149"/>
      <c r="D1055" s="149"/>
      <c r="E1055" s="149"/>
      <c r="F1055" s="149"/>
      <c r="G1055" s="149"/>
      <c r="H1055" s="149"/>
      <c r="I1055" s="149"/>
      <c r="J1055" s="149"/>
      <c r="K1055" s="149"/>
      <c r="L1055" s="149"/>
      <c r="M1055" s="58"/>
      <c r="N1055" s="58"/>
      <c r="O1055" s="58"/>
    </row>
    <row r="1056" spans="2:15" ht="24.95" customHeight="1" x14ac:dyDescent="0.2">
      <c r="B1056" s="58"/>
      <c r="C1056" s="58"/>
      <c r="D1056" s="58"/>
      <c r="E1056" s="58"/>
      <c r="F1056" s="58"/>
      <c r="G1056" s="58"/>
      <c r="H1056" s="58"/>
      <c r="I1056" s="58"/>
      <c r="J1056" s="58"/>
      <c r="K1056" s="58"/>
      <c r="L1056" s="58"/>
      <c r="M1056" s="58"/>
      <c r="N1056" s="58"/>
      <c r="O1056" s="58"/>
    </row>
    <row r="1057" spans="2:15" ht="24.95" customHeight="1" x14ac:dyDescent="0.2">
      <c r="B1057" s="58"/>
      <c r="C1057" s="58"/>
      <c r="D1057" s="58"/>
      <c r="E1057" s="58"/>
      <c r="F1057" s="58"/>
      <c r="G1057" s="58"/>
      <c r="H1057" s="58"/>
      <c r="I1057" s="58"/>
      <c r="J1057" s="58"/>
      <c r="K1057" s="58"/>
      <c r="L1057" s="58"/>
      <c r="M1057" s="58"/>
      <c r="N1057" s="58"/>
      <c r="O1057" s="58"/>
    </row>
    <row r="1058" spans="2:15" ht="24.95" customHeight="1" x14ac:dyDescent="0.2">
      <c r="B1058" s="58"/>
      <c r="C1058" s="58"/>
      <c r="D1058" s="58"/>
      <c r="E1058" s="58"/>
      <c r="F1058" s="58"/>
      <c r="G1058" s="58"/>
      <c r="H1058" s="58"/>
      <c r="I1058" s="58"/>
      <c r="J1058" s="58"/>
      <c r="K1058" s="58"/>
      <c r="L1058" s="58"/>
      <c r="M1058" s="58"/>
      <c r="N1058" s="58"/>
      <c r="O1058" s="58"/>
    </row>
    <row r="1059" spans="2:15" ht="24.95" customHeight="1" x14ac:dyDescent="0.2">
      <c r="B1059" s="58"/>
      <c r="C1059" s="58"/>
      <c r="D1059" s="58"/>
      <c r="E1059" s="58"/>
      <c r="F1059" s="58"/>
      <c r="G1059" s="58"/>
      <c r="H1059" s="58"/>
      <c r="I1059" s="58"/>
      <c r="J1059" s="58"/>
      <c r="K1059" s="58"/>
      <c r="L1059" s="58"/>
      <c r="M1059" s="58"/>
      <c r="N1059" s="58"/>
      <c r="O1059" s="58"/>
    </row>
    <row r="1060" spans="2:15" ht="24.95" customHeight="1" x14ac:dyDescent="0.2">
      <c r="B1060" s="58"/>
      <c r="C1060" s="58"/>
      <c r="D1060" s="58"/>
      <c r="E1060" s="58"/>
      <c r="F1060" s="58"/>
      <c r="G1060" s="58"/>
      <c r="H1060" s="58"/>
      <c r="I1060" s="58"/>
      <c r="J1060" s="58"/>
      <c r="K1060" s="58"/>
      <c r="L1060" s="58"/>
      <c r="M1060" s="58"/>
      <c r="N1060" s="58"/>
      <c r="O1060" s="58"/>
    </row>
    <row r="1061" spans="2:15" ht="24.95" customHeight="1" x14ac:dyDescent="0.2">
      <c r="B1061" s="58"/>
      <c r="C1061" s="58"/>
      <c r="D1061" s="58"/>
      <c r="E1061" s="58"/>
      <c r="F1061" s="58"/>
      <c r="G1061" s="58"/>
      <c r="H1061" s="58"/>
      <c r="I1061" s="58"/>
      <c r="J1061" s="58"/>
      <c r="K1061" s="58"/>
      <c r="L1061" s="58"/>
      <c r="M1061" s="58"/>
      <c r="N1061" s="58"/>
      <c r="O1061" s="58"/>
    </row>
    <row r="1062" spans="2:15" ht="24.95" customHeight="1" x14ac:dyDescent="0.2">
      <c r="B1062" s="58"/>
      <c r="C1062" s="58"/>
      <c r="D1062" s="58"/>
      <c r="E1062" s="58"/>
      <c r="F1062" s="58"/>
      <c r="G1062" s="58"/>
      <c r="H1062" s="58"/>
      <c r="I1062" s="58"/>
      <c r="J1062" s="58"/>
      <c r="K1062" s="58"/>
      <c r="L1062" s="58"/>
      <c r="M1062" s="58"/>
      <c r="N1062" s="58"/>
      <c r="O1062" s="58"/>
    </row>
    <row r="1063" spans="2:15" ht="24.95" customHeight="1" x14ac:dyDescent="0.2">
      <c r="B1063" s="58"/>
      <c r="C1063" s="58"/>
      <c r="D1063" s="58"/>
      <c r="E1063" s="58"/>
      <c r="F1063" s="58"/>
      <c r="G1063" s="58"/>
      <c r="H1063" s="58"/>
      <c r="I1063" s="58"/>
      <c r="J1063" s="58"/>
      <c r="K1063" s="58"/>
      <c r="L1063" s="58"/>
      <c r="M1063" s="58"/>
      <c r="N1063" s="58"/>
      <c r="O1063" s="58"/>
    </row>
    <row r="1064" spans="2:15" ht="24.95" customHeight="1" x14ac:dyDescent="0.2">
      <c r="B1064" s="58"/>
      <c r="C1064" s="58"/>
      <c r="D1064" s="58"/>
      <c r="E1064" s="58"/>
      <c r="F1064" s="58"/>
      <c r="G1064" s="58"/>
      <c r="H1064" s="58"/>
      <c r="I1064" s="58"/>
      <c r="J1064" s="58"/>
      <c r="K1064" s="58"/>
      <c r="L1064" s="58"/>
      <c r="M1064" s="58"/>
      <c r="N1064" s="58"/>
      <c r="O1064" s="58"/>
    </row>
    <row r="1065" spans="2:15" ht="24.95" customHeight="1" x14ac:dyDescent="0.2">
      <c r="B1065" s="58"/>
      <c r="C1065" s="58"/>
      <c r="D1065" s="58"/>
      <c r="E1065" s="58"/>
      <c r="F1065" s="58"/>
      <c r="G1065" s="58"/>
      <c r="H1065" s="58"/>
      <c r="I1065" s="58"/>
      <c r="J1065" s="58"/>
      <c r="K1065" s="58"/>
      <c r="L1065" s="58"/>
      <c r="M1065" s="58"/>
      <c r="N1065" s="58"/>
      <c r="O1065" s="58"/>
    </row>
    <row r="1066" spans="2:15" ht="24.95" customHeight="1" x14ac:dyDescent="0.2">
      <c r="B1066" s="58"/>
      <c r="C1066" s="58"/>
      <c r="D1066" s="58"/>
      <c r="E1066" s="58"/>
      <c r="F1066" s="58"/>
      <c r="G1066" s="58"/>
      <c r="H1066" s="58"/>
      <c r="I1066" s="58"/>
      <c r="J1066" s="58"/>
      <c r="K1066" s="58"/>
      <c r="L1066" s="58"/>
      <c r="M1066" s="58"/>
      <c r="N1066" s="58"/>
      <c r="O1066" s="58"/>
    </row>
    <row r="1067" spans="2:15" ht="24.95" customHeight="1" x14ac:dyDescent="0.2">
      <c r="B1067" s="58"/>
      <c r="C1067" s="58"/>
      <c r="D1067" s="58"/>
      <c r="E1067" s="58"/>
      <c r="F1067" s="58"/>
      <c r="G1067" s="58"/>
      <c r="H1067" s="58"/>
      <c r="I1067" s="58"/>
      <c r="J1067" s="58"/>
      <c r="K1067" s="58"/>
      <c r="L1067" s="58"/>
      <c r="M1067" s="58"/>
      <c r="N1067" s="58"/>
      <c r="O1067" s="58"/>
    </row>
    <row r="1068" spans="2:15" ht="24.95" customHeight="1" x14ac:dyDescent="0.2">
      <c r="B1068" s="58"/>
      <c r="C1068" s="58"/>
      <c r="D1068" s="58"/>
      <c r="E1068" s="58"/>
      <c r="F1068" s="58"/>
      <c r="G1068" s="58"/>
      <c r="H1068" s="58"/>
      <c r="I1068" s="58"/>
      <c r="J1068" s="58"/>
      <c r="K1068" s="58"/>
      <c r="L1068" s="58"/>
      <c r="M1068" s="58"/>
      <c r="N1068" s="58"/>
      <c r="O1068" s="58"/>
    </row>
    <row r="1069" spans="2:15" ht="24.95" customHeight="1" x14ac:dyDescent="0.2">
      <c r="B1069" s="288" t="s">
        <v>15</v>
      </c>
      <c r="C1069" s="288"/>
      <c r="D1069" s="288"/>
      <c r="E1069" s="288"/>
      <c r="F1069" s="288"/>
      <c r="G1069" s="288"/>
      <c r="H1069" s="288"/>
      <c r="I1069" s="288"/>
      <c r="J1069" s="288"/>
    </row>
    <row r="1070" spans="2:15" ht="24.95" customHeight="1" x14ac:dyDescent="0.2">
      <c r="B1070" s="139" t="s">
        <v>35</v>
      </c>
      <c r="C1070" s="289" t="s">
        <v>112</v>
      </c>
      <c r="D1070" s="289"/>
      <c r="E1070" s="289" t="s">
        <v>111</v>
      </c>
      <c r="F1070" s="289"/>
      <c r="G1070" s="289" t="s">
        <v>42</v>
      </c>
      <c r="H1070" s="289"/>
      <c r="I1070" s="289" t="s">
        <v>18</v>
      </c>
      <c r="J1070" s="289"/>
      <c r="L1070" s="39"/>
    </row>
    <row r="1071" spans="2:15" ht="24.95" customHeight="1" x14ac:dyDescent="0.2">
      <c r="B1071" s="234" t="s">
        <v>159</v>
      </c>
      <c r="C1071" s="263">
        <v>9295</v>
      </c>
      <c r="D1071" s="263"/>
      <c r="E1071" s="263">
        <v>11595</v>
      </c>
      <c r="F1071" s="263"/>
      <c r="G1071" s="264">
        <v>20890</v>
      </c>
      <c r="H1071" s="264"/>
      <c r="I1071" s="286">
        <v>2.2995217112404001E-2</v>
      </c>
      <c r="J1071" s="286"/>
    </row>
    <row r="1072" spans="2:15" ht="24.95" customHeight="1" x14ac:dyDescent="0.2">
      <c r="B1072" s="234" t="s">
        <v>160</v>
      </c>
      <c r="C1072" s="266">
        <v>27630</v>
      </c>
      <c r="D1072" s="266"/>
      <c r="E1072" s="266">
        <v>1595</v>
      </c>
      <c r="F1072" s="266"/>
      <c r="G1072" s="264">
        <v>29225</v>
      </c>
      <c r="H1072" s="264"/>
      <c r="I1072" s="279">
        <v>2.6572952200103001E-2</v>
      </c>
      <c r="J1072" s="279"/>
    </row>
    <row r="1073" spans="2:15" ht="24.95" customHeight="1" x14ac:dyDescent="0.2">
      <c r="B1073" s="103" t="s">
        <v>43</v>
      </c>
      <c r="C1073" s="267">
        <f>(C1072-C1071)/C1071</f>
        <v>1.9725658956428187</v>
      </c>
      <c r="D1073" s="267"/>
      <c r="E1073" s="267">
        <f>(E1072-E1071)/E1071</f>
        <v>-0.86244070720137989</v>
      </c>
      <c r="F1073" s="267"/>
      <c r="G1073" s="267">
        <f>(G1072-G1071)/G1071</f>
        <v>0.39899473432264243</v>
      </c>
      <c r="H1073" s="267"/>
      <c r="I1073" s="267">
        <f>(I1072-I1071)/I1071</f>
        <v>0.15558605383939209</v>
      </c>
      <c r="J1073" s="267"/>
    </row>
    <row r="1074" spans="2:15" ht="24.95" customHeight="1" x14ac:dyDescent="0.2">
      <c r="B1074" s="58"/>
      <c r="C1074" s="58"/>
      <c r="D1074" s="58"/>
      <c r="E1074" s="58"/>
      <c r="F1074" s="58"/>
      <c r="G1074" s="58"/>
      <c r="H1074" s="58"/>
      <c r="I1074" s="58"/>
      <c r="J1074" s="58"/>
      <c r="K1074" s="42"/>
      <c r="L1074" s="42"/>
      <c r="M1074" s="58"/>
      <c r="N1074" s="58"/>
      <c r="O1074" s="58"/>
    </row>
    <row r="1075" spans="2:15" ht="24.95" customHeight="1" x14ac:dyDescent="0.2">
      <c r="B1075" s="58"/>
      <c r="C1075" s="58"/>
      <c r="D1075" s="58"/>
      <c r="E1075" s="58"/>
      <c r="F1075" s="58"/>
      <c r="G1075" s="58"/>
      <c r="H1075" s="58"/>
      <c r="I1075" s="58"/>
      <c r="J1075" s="58"/>
      <c r="K1075" s="42"/>
      <c r="L1075" s="42"/>
      <c r="M1075" s="58"/>
      <c r="N1075" s="58"/>
      <c r="O1075" s="58"/>
    </row>
    <row r="1076" spans="2:15" ht="24.95" customHeight="1" x14ac:dyDescent="0.2">
      <c r="B1076" s="58"/>
      <c r="C1076" s="58"/>
      <c r="D1076" s="58"/>
      <c r="E1076" s="58"/>
      <c r="F1076" s="58"/>
      <c r="G1076" s="58"/>
      <c r="H1076" s="58"/>
      <c r="I1076" s="58"/>
      <c r="J1076" s="58"/>
      <c r="K1076" s="42"/>
      <c r="L1076" s="42"/>
      <c r="M1076" s="58"/>
      <c r="N1076" s="58"/>
      <c r="O1076" s="58"/>
    </row>
    <row r="1077" spans="2:15" ht="24.95" customHeight="1" x14ac:dyDescent="0.2">
      <c r="B1077" s="58"/>
      <c r="C1077" s="58"/>
      <c r="D1077" s="58"/>
      <c r="E1077" s="58"/>
      <c r="F1077" s="58"/>
      <c r="G1077" s="58"/>
      <c r="H1077" s="58"/>
      <c r="I1077" s="58"/>
      <c r="J1077" s="58"/>
      <c r="K1077" s="42"/>
      <c r="L1077" s="42"/>
      <c r="M1077" s="58"/>
      <c r="N1077" s="58"/>
      <c r="O1077" s="58"/>
    </row>
    <row r="1078" spans="2:15" ht="24.95" customHeight="1" x14ac:dyDescent="0.2">
      <c r="B1078" s="58"/>
      <c r="C1078" s="58"/>
      <c r="D1078" s="58"/>
      <c r="E1078" s="58"/>
      <c r="F1078" s="58"/>
      <c r="G1078" s="58"/>
      <c r="H1078" s="58"/>
      <c r="I1078" s="58"/>
      <c r="J1078" s="58"/>
      <c r="K1078" s="42"/>
      <c r="L1078" s="42"/>
      <c r="M1078" s="58"/>
      <c r="N1078" s="58"/>
      <c r="O1078" s="58"/>
    </row>
    <row r="1079" spans="2:15" ht="24.95" customHeight="1" x14ac:dyDescent="0.2">
      <c r="B1079" s="58"/>
      <c r="C1079" s="58"/>
      <c r="D1079" s="58"/>
      <c r="E1079" s="58"/>
      <c r="F1079" s="58"/>
      <c r="G1079" s="58"/>
      <c r="H1079" s="58"/>
      <c r="I1079" s="58"/>
      <c r="J1079" s="58"/>
      <c r="K1079" s="42"/>
      <c r="L1079" s="42"/>
      <c r="M1079" s="58"/>
      <c r="N1079" s="58"/>
      <c r="O1079" s="58"/>
    </row>
    <row r="1080" spans="2:15" ht="24.95" customHeight="1" x14ac:dyDescent="0.2">
      <c r="B1080" s="58"/>
      <c r="C1080" s="58"/>
      <c r="D1080" s="58"/>
      <c r="E1080" s="58"/>
      <c r="F1080" s="58"/>
      <c r="G1080" s="58"/>
      <c r="H1080" s="58"/>
      <c r="I1080" s="58"/>
      <c r="J1080" s="58"/>
      <c r="K1080" s="42"/>
      <c r="L1080" s="42"/>
      <c r="M1080" s="58"/>
      <c r="N1080" s="58"/>
      <c r="O1080" s="58"/>
    </row>
    <row r="1081" spans="2:15" ht="24.95" customHeight="1" x14ac:dyDescent="0.2">
      <c r="B1081" s="58"/>
      <c r="C1081" s="58"/>
      <c r="D1081" s="58"/>
      <c r="E1081" s="58"/>
      <c r="F1081" s="58"/>
      <c r="G1081" s="58"/>
      <c r="H1081" s="58"/>
      <c r="I1081" s="58"/>
      <c r="J1081" s="58"/>
      <c r="K1081" s="42"/>
      <c r="L1081" s="42"/>
      <c r="M1081" s="58"/>
      <c r="N1081" s="58"/>
      <c r="O1081" s="58"/>
    </row>
    <row r="1082" spans="2:15" ht="24.95" customHeight="1" x14ac:dyDescent="0.2">
      <c r="B1082" s="58"/>
      <c r="C1082" s="58"/>
      <c r="D1082" s="58"/>
      <c r="E1082" s="58"/>
      <c r="F1082" s="58"/>
      <c r="G1082" s="58"/>
      <c r="H1082" s="58"/>
      <c r="I1082" s="58"/>
      <c r="J1082" s="58"/>
      <c r="K1082" s="42"/>
      <c r="L1082" s="42"/>
      <c r="M1082" s="58"/>
      <c r="N1082" s="58"/>
      <c r="O1082" s="58"/>
    </row>
    <row r="1083" spans="2:15" ht="24.95" customHeight="1" x14ac:dyDescent="0.2">
      <c r="B1083" s="58"/>
      <c r="C1083" s="58"/>
      <c r="D1083" s="58"/>
      <c r="E1083" s="58"/>
      <c r="F1083" s="58"/>
      <c r="G1083" s="58"/>
      <c r="H1083" s="58"/>
      <c r="I1083" s="58"/>
      <c r="J1083" s="58"/>
      <c r="K1083" s="42"/>
      <c r="L1083" s="42"/>
      <c r="M1083" s="58"/>
      <c r="N1083" s="58"/>
      <c r="O1083" s="58"/>
    </row>
    <row r="1084" spans="2:15" ht="24.95" customHeight="1" x14ac:dyDescent="0.2">
      <c r="B1084" s="58"/>
      <c r="C1084" s="58"/>
      <c r="D1084" s="58"/>
      <c r="E1084" s="58"/>
      <c r="F1084" s="58"/>
      <c r="G1084" s="58"/>
      <c r="H1084" s="58"/>
      <c r="I1084" s="58"/>
      <c r="J1084" s="58"/>
      <c r="K1084" s="42"/>
      <c r="L1084" s="42"/>
      <c r="M1084" s="58"/>
      <c r="N1084" s="58"/>
      <c r="O1084" s="58"/>
    </row>
    <row r="1085" spans="2:15" ht="24.95" customHeight="1" x14ac:dyDescent="0.2">
      <c r="B1085" s="58"/>
      <c r="C1085" s="58"/>
      <c r="D1085" s="58"/>
      <c r="E1085" s="58"/>
      <c r="F1085" s="58"/>
      <c r="G1085" s="58"/>
      <c r="H1085" s="58"/>
      <c r="I1085" s="58"/>
      <c r="J1085" s="58"/>
      <c r="K1085" s="42"/>
      <c r="L1085" s="42"/>
      <c r="M1085" s="58"/>
      <c r="N1085" s="58"/>
      <c r="O1085" s="58"/>
    </row>
    <row r="1086" spans="2:15" ht="24.95" customHeight="1" x14ac:dyDescent="0.2">
      <c r="B1086" s="58"/>
      <c r="C1086" s="58"/>
      <c r="D1086" s="58"/>
      <c r="E1086" s="58"/>
      <c r="F1086" s="58"/>
      <c r="G1086" s="58"/>
      <c r="H1086" s="58"/>
      <c r="I1086" s="58"/>
      <c r="J1086" s="58"/>
      <c r="K1086" s="42"/>
      <c r="L1086" s="42"/>
      <c r="M1086" s="58"/>
      <c r="N1086" s="58"/>
      <c r="O1086" s="58"/>
    </row>
    <row r="1087" spans="2:15" ht="24.95" customHeight="1" x14ac:dyDescent="0.2">
      <c r="B1087" s="58"/>
      <c r="C1087" s="58"/>
      <c r="D1087" s="58"/>
      <c r="E1087" s="58"/>
      <c r="F1087" s="58"/>
      <c r="G1087" s="58"/>
      <c r="H1087" s="58"/>
      <c r="I1087" s="58"/>
      <c r="J1087" s="58"/>
      <c r="K1087" s="42"/>
      <c r="L1087" s="42"/>
      <c r="M1087" s="58"/>
      <c r="N1087" s="58"/>
      <c r="O1087" s="58"/>
    </row>
    <row r="1088" spans="2:15" ht="24.95" customHeight="1" x14ac:dyDescent="0.2">
      <c r="B1088" s="58"/>
      <c r="C1088" s="58"/>
      <c r="D1088" s="58"/>
      <c r="E1088" s="58"/>
      <c r="F1088" s="58"/>
      <c r="G1088" s="58"/>
      <c r="H1088" s="58"/>
      <c r="I1088" s="58"/>
      <c r="J1088" s="58"/>
      <c r="K1088" s="42"/>
      <c r="L1088" s="42"/>
      <c r="M1088" s="58"/>
      <c r="N1088" s="58"/>
      <c r="O1088" s="58"/>
    </row>
    <row r="1089" spans="2:15" ht="24.95" customHeight="1" x14ac:dyDescent="0.2">
      <c r="B1089" s="58"/>
      <c r="C1089" s="58"/>
      <c r="D1089" s="58"/>
      <c r="E1089" s="58"/>
      <c r="F1089" s="58"/>
      <c r="G1089" s="58"/>
      <c r="H1089" s="58"/>
      <c r="I1089" s="58"/>
      <c r="J1089" s="58"/>
      <c r="K1089" s="42"/>
      <c r="L1089" s="42"/>
      <c r="M1089" s="58"/>
      <c r="N1089" s="58"/>
      <c r="O1089" s="58"/>
    </row>
    <row r="1090" spans="2:15" ht="24.95" customHeight="1" x14ac:dyDescent="0.2">
      <c r="B1090" s="58"/>
      <c r="C1090" s="58"/>
      <c r="D1090" s="58"/>
      <c r="E1090" s="58"/>
      <c r="F1090" s="58"/>
      <c r="G1090" s="58"/>
      <c r="H1090" s="58"/>
      <c r="I1090" s="58"/>
      <c r="J1090" s="58"/>
      <c r="K1090" s="42"/>
      <c r="L1090" s="42"/>
      <c r="M1090" s="58"/>
      <c r="N1090" s="58"/>
      <c r="O1090" s="58"/>
    </row>
    <row r="1091" spans="2:15" ht="24.95" customHeight="1" x14ac:dyDescent="0.2">
      <c r="B1091" s="58"/>
      <c r="C1091" s="58"/>
      <c r="D1091" s="58"/>
      <c r="E1091" s="58"/>
      <c r="F1091" s="58"/>
      <c r="G1091" s="58"/>
      <c r="H1091" s="58"/>
      <c r="I1091" s="58"/>
      <c r="J1091" s="58"/>
      <c r="K1091" s="42"/>
      <c r="L1091" s="42"/>
      <c r="M1091" s="58"/>
      <c r="N1091" s="58"/>
      <c r="O1091" s="58"/>
    </row>
    <row r="1092" spans="2:15" ht="24.95" customHeight="1" x14ac:dyDescent="0.2">
      <c r="B1092" s="58"/>
      <c r="C1092" s="58"/>
      <c r="D1092" s="58"/>
      <c r="E1092" s="58"/>
      <c r="F1092" s="58"/>
      <c r="G1092" s="58"/>
      <c r="H1092" s="58"/>
      <c r="I1092" s="58"/>
      <c r="J1092" s="58"/>
      <c r="K1092" s="42"/>
      <c r="L1092" s="42"/>
      <c r="M1092" s="58"/>
      <c r="N1092" s="58"/>
      <c r="O1092" s="58"/>
    </row>
    <row r="1093" spans="2:15" ht="24.95" customHeight="1" x14ac:dyDescent="0.2">
      <c r="B1093" s="58"/>
      <c r="C1093" s="58"/>
      <c r="D1093" s="58"/>
      <c r="E1093" s="58"/>
      <c r="F1093" s="58"/>
      <c r="G1093" s="58"/>
      <c r="H1093" s="58"/>
      <c r="I1093" s="58"/>
      <c r="J1093" s="58"/>
      <c r="K1093" s="42"/>
      <c r="L1093" s="42"/>
      <c r="M1093" s="58"/>
      <c r="N1093" s="58"/>
      <c r="O1093" s="58"/>
    </row>
    <row r="1094" spans="2:15" ht="24.95" customHeight="1" x14ac:dyDescent="0.2">
      <c r="B1094" s="58"/>
      <c r="C1094" s="58"/>
      <c r="D1094" s="58"/>
      <c r="E1094" s="58"/>
      <c r="F1094" s="58"/>
      <c r="G1094" s="58"/>
      <c r="H1094" s="58"/>
      <c r="I1094" s="58"/>
      <c r="J1094" s="58"/>
      <c r="K1094" s="42"/>
      <c r="L1094" s="42"/>
      <c r="M1094" s="58"/>
      <c r="N1094" s="58"/>
      <c r="O1094" s="58"/>
    </row>
    <row r="1095" spans="2:15" ht="24.95" customHeight="1" x14ac:dyDescent="0.2">
      <c r="B1095" s="42"/>
      <c r="C1095" s="42"/>
      <c r="D1095" s="42"/>
      <c r="E1095" s="42"/>
      <c r="F1095" s="42"/>
      <c r="G1095" s="42"/>
      <c r="H1095" s="42"/>
      <c r="I1095" s="42"/>
      <c r="J1095" s="42"/>
      <c r="K1095" s="42"/>
      <c r="L1095" s="42"/>
      <c r="M1095" s="58"/>
      <c r="N1095" s="58"/>
      <c r="O1095" s="58"/>
    </row>
    <row r="1096" spans="2:15" ht="24.95" customHeight="1" x14ac:dyDescent="0.2">
      <c r="B1096" s="42"/>
      <c r="C1096" s="42"/>
      <c r="D1096" s="42"/>
      <c r="E1096" s="42"/>
      <c r="F1096" s="42"/>
      <c r="G1096" s="42"/>
      <c r="H1096" s="42"/>
      <c r="I1096" s="42"/>
      <c r="J1096" s="42"/>
      <c r="K1096" s="42"/>
      <c r="L1096" s="42"/>
      <c r="M1096" s="58"/>
      <c r="N1096" s="58"/>
      <c r="O1096" s="58"/>
    </row>
    <row r="1097" spans="2:15" ht="24.95" customHeight="1" x14ac:dyDescent="0.2">
      <c r="B1097" s="42"/>
      <c r="C1097" s="42"/>
      <c r="D1097" s="42"/>
      <c r="E1097" s="42"/>
      <c r="F1097" s="42"/>
      <c r="G1097" s="42"/>
      <c r="H1097" s="42"/>
      <c r="I1097" s="42"/>
      <c r="J1097" s="42"/>
      <c r="K1097" s="42"/>
      <c r="L1097" s="42"/>
      <c r="M1097" s="58"/>
      <c r="N1097" s="58"/>
      <c r="O1097" s="58"/>
    </row>
    <row r="1098" spans="2:15" ht="24.95" customHeight="1" x14ac:dyDescent="0.2">
      <c r="B1098" s="42"/>
      <c r="C1098" s="42"/>
      <c r="D1098" s="42"/>
      <c r="E1098" s="42"/>
      <c r="F1098" s="42"/>
      <c r="G1098" s="42"/>
      <c r="H1098" s="42"/>
      <c r="I1098" s="42"/>
      <c r="J1098" s="42"/>
      <c r="K1098" s="42"/>
      <c r="L1098" s="42"/>
      <c r="M1098" s="58"/>
      <c r="N1098" s="58"/>
      <c r="O1098" s="58"/>
    </row>
    <row r="1099" spans="2:15" ht="24.95" customHeight="1" x14ac:dyDescent="0.2">
      <c r="B1099" s="42"/>
      <c r="C1099" s="42"/>
      <c r="D1099" s="42"/>
      <c r="E1099" s="42"/>
      <c r="F1099" s="42"/>
      <c r="G1099" s="42"/>
      <c r="H1099" s="42"/>
      <c r="I1099" s="42"/>
      <c r="J1099" s="42"/>
      <c r="K1099" s="42"/>
      <c r="L1099" s="42"/>
      <c r="M1099" s="58"/>
      <c r="N1099" s="58"/>
      <c r="O1099" s="58"/>
    </row>
    <row r="1100" spans="2:15" ht="24.95" customHeight="1" x14ac:dyDescent="0.2">
      <c r="B1100" s="42"/>
      <c r="C1100" s="42"/>
      <c r="D1100" s="42"/>
      <c r="E1100" s="42"/>
      <c r="F1100" s="42"/>
      <c r="G1100" s="42"/>
      <c r="H1100" s="42"/>
      <c r="I1100" s="42"/>
      <c r="J1100" s="42"/>
      <c r="K1100" s="42"/>
      <c r="L1100" s="42"/>
      <c r="M1100" s="58"/>
      <c r="N1100" s="58"/>
      <c r="O1100" s="58"/>
    </row>
    <row r="1101" spans="2:15" ht="24.95" customHeight="1" x14ac:dyDescent="0.2">
      <c r="B1101" s="42"/>
      <c r="C1101" s="42"/>
      <c r="D1101" s="42"/>
      <c r="E1101" s="42"/>
      <c r="F1101" s="42"/>
      <c r="G1101" s="42"/>
      <c r="H1101" s="42"/>
      <c r="I1101" s="42"/>
      <c r="J1101" s="42"/>
      <c r="K1101" s="42"/>
      <c r="L1101" s="42"/>
      <c r="M1101" s="58"/>
      <c r="N1101" s="58"/>
      <c r="O1101" s="58"/>
    </row>
    <row r="1102" spans="2:15" ht="24.95" customHeight="1" x14ac:dyDescent="0.2">
      <c r="B1102" s="42"/>
      <c r="C1102" s="42"/>
      <c r="D1102" s="42"/>
      <c r="E1102" s="42"/>
      <c r="F1102" s="42"/>
      <c r="G1102" s="42"/>
      <c r="H1102" s="42"/>
      <c r="I1102" s="42"/>
      <c r="J1102" s="42"/>
      <c r="K1102" s="42"/>
      <c r="L1102" s="42"/>
      <c r="M1102" s="58"/>
      <c r="N1102" s="58"/>
      <c r="O1102" s="58"/>
    </row>
    <row r="1103" spans="2:15" ht="24.95" customHeight="1" x14ac:dyDescent="0.2">
      <c r="B1103" s="42"/>
      <c r="C1103" s="42"/>
      <c r="D1103" s="42"/>
      <c r="E1103" s="42"/>
      <c r="F1103" s="42"/>
      <c r="G1103" s="42"/>
      <c r="H1103" s="42"/>
      <c r="I1103" s="42"/>
      <c r="J1103" s="42"/>
      <c r="K1103" s="42"/>
      <c r="L1103" s="42"/>
      <c r="M1103" s="58"/>
      <c r="N1103" s="58"/>
      <c r="O1103" s="58"/>
    </row>
    <row r="1104" spans="2:15" ht="24.95" customHeight="1" x14ac:dyDescent="0.2">
      <c r="B1104" s="42"/>
      <c r="C1104" s="42"/>
      <c r="D1104" s="42"/>
      <c r="E1104" s="42"/>
      <c r="F1104" s="42"/>
      <c r="G1104" s="42"/>
      <c r="H1104" s="42"/>
      <c r="I1104" s="42"/>
      <c r="J1104" s="42"/>
      <c r="K1104" s="42"/>
      <c r="L1104" s="42"/>
      <c r="M1104" s="58"/>
      <c r="N1104" s="58"/>
      <c r="O1104" s="58"/>
    </row>
    <row r="1105" spans="2:15" ht="24.95" customHeight="1" x14ac:dyDescent="0.2">
      <c r="B1105" s="42"/>
      <c r="C1105" s="42"/>
      <c r="D1105" s="42"/>
      <c r="E1105" s="42"/>
      <c r="F1105" s="42"/>
      <c r="G1105" s="42"/>
      <c r="H1105" s="42"/>
      <c r="I1105" s="42"/>
      <c r="J1105" s="42"/>
      <c r="K1105" s="42"/>
      <c r="L1105" s="42"/>
      <c r="M1105" s="58"/>
      <c r="N1105" s="58"/>
      <c r="O1105" s="58"/>
    </row>
    <row r="1106" spans="2:15" ht="24.95" customHeight="1" x14ac:dyDescent="0.2">
      <c r="B1106" s="42"/>
      <c r="C1106" s="42"/>
      <c r="D1106" s="42"/>
      <c r="E1106" s="42"/>
      <c r="F1106" s="42"/>
      <c r="G1106" s="42"/>
      <c r="H1106" s="42"/>
      <c r="I1106" s="42"/>
      <c r="J1106" s="42"/>
      <c r="K1106" s="42"/>
      <c r="M1106" s="22">
        <v>13</v>
      </c>
      <c r="N1106" s="58"/>
    </row>
    <row r="1107" spans="2:15" ht="25.5" customHeight="1" x14ac:dyDescent="0.2">
      <c r="B1107" s="300" t="s">
        <v>122</v>
      </c>
      <c r="C1107" s="300"/>
      <c r="D1107" s="300"/>
      <c r="E1107" s="300"/>
      <c r="F1107" s="300"/>
      <c r="G1107" s="300"/>
      <c r="H1107" s="300"/>
      <c r="I1107" s="300"/>
      <c r="J1107" s="300"/>
      <c r="K1107" s="300"/>
      <c r="L1107" s="300"/>
      <c r="M1107" s="300"/>
    </row>
    <row r="1108" spans="2:15" ht="15" customHeight="1" x14ac:dyDescent="0.2">
      <c r="B1108" s="65"/>
      <c r="C1108" s="65"/>
      <c r="D1108" s="65"/>
      <c r="E1108" s="65"/>
      <c r="F1108" s="65"/>
      <c r="G1108" s="65"/>
      <c r="H1108" s="65"/>
      <c r="I1108" s="65"/>
      <c r="J1108" s="65"/>
      <c r="K1108" s="65"/>
      <c r="L1108" s="65"/>
    </row>
    <row r="1109" spans="2:15" ht="25.5" customHeight="1" x14ac:dyDescent="0.2">
      <c r="B1109" s="300" t="s">
        <v>118</v>
      </c>
      <c r="C1109" s="300"/>
      <c r="D1109" s="300"/>
      <c r="E1109" s="300"/>
      <c r="F1109" s="300"/>
      <c r="G1109" s="300"/>
      <c r="H1109" s="300"/>
      <c r="I1109" s="300"/>
      <c r="J1109" s="300"/>
      <c r="K1109" s="300"/>
      <c r="L1109" s="300"/>
      <c r="M1109" s="300"/>
    </row>
    <row r="1110" spans="2:15" s="13" customFormat="1" ht="15" customHeight="1" x14ac:dyDescent="0.2">
      <c r="B1110" s="150"/>
      <c r="C1110" s="150"/>
      <c r="D1110" s="150"/>
      <c r="E1110" s="150"/>
      <c r="F1110" s="150"/>
      <c r="G1110" s="150"/>
    </row>
    <row r="1111" spans="2:15" ht="24.95" customHeight="1" x14ac:dyDescent="0.2">
      <c r="B1111" s="298" t="s">
        <v>58</v>
      </c>
      <c r="C1111" s="298"/>
      <c r="D1111" s="298"/>
      <c r="E1111" s="298"/>
      <c r="F1111" s="298"/>
      <c r="G1111" s="298"/>
      <c r="H1111" s="298"/>
      <c r="I1111" s="298"/>
      <c r="J1111" s="298"/>
    </row>
    <row r="1112" spans="2:15" ht="24.95" customHeight="1" x14ac:dyDescent="0.2">
      <c r="B1112" s="276" t="s">
        <v>36</v>
      </c>
      <c r="C1112" s="294" t="s">
        <v>47</v>
      </c>
      <c r="D1112" s="294"/>
      <c r="E1112" s="294"/>
      <c r="F1112" s="294" t="s">
        <v>48</v>
      </c>
      <c r="G1112" s="294"/>
      <c r="H1112" s="294"/>
      <c r="I1112" s="135" t="s">
        <v>52</v>
      </c>
      <c r="J1112" s="137" t="s">
        <v>53</v>
      </c>
      <c r="M1112" s="44"/>
    </row>
    <row r="1113" spans="2:15" ht="24.95" customHeight="1" x14ac:dyDescent="0.2">
      <c r="B1113" s="277"/>
      <c r="C1113" s="133" t="s">
        <v>66</v>
      </c>
      <c r="D1113" s="133" t="s">
        <v>67</v>
      </c>
      <c r="E1113" s="184" t="s">
        <v>68</v>
      </c>
      <c r="F1113" s="133" t="s">
        <v>69</v>
      </c>
      <c r="G1113" s="133" t="s">
        <v>70</v>
      </c>
      <c r="H1113" s="134" t="s">
        <v>71</v>
      </c>
      <c r="I1113" s="136" t="s">
        <v>85</v>
      </c>
      <c r="J1113" s="138" t="s">
        <v>86</v>
      </c>
      <c r="K1113" s="19"/>
      <c r="M1113" s="44"/>
    </row>
    <row r="1114" spans="2:15" ht="24.95" customHeight="1" x14ac:dyDescent="0.2">
      <c r="B1114" s="131" t="s">
        <v>114</v>
      </c>
      <c r="C1114" s="235">
        <v>106</v>
      </c>
      <c r="D1114" s="235">
        <v>1</v>
      </c>
      <c r="E1114" s="241">
        <v>107</v>
      </c>
      <c r="F1114" s="235">
        <v>203</v>
      </c>
      <c r="G1114" s="235">
        <v>1</v>
      </c>
      <c r="H1114" s="242">
        <v>204</v>
      </c>
      <c r="I1114" s="243">
        <v>1.49515178E-2</v>
      </c>
      <c r="J1114" s="244">
        <v>1.9065420560748001</v>
      </c>
      <c r="K1114" s="46"/>
      <c r="M1114" s="44"/>
    </row>
    <row r="1115" spans="2:15" ht="24.95" customHeight="1" x14ac:dyDescent="0.2">
      <c r="B1115" s="131" t="s">
        <v>5</v>
      </c>
      <c r="C1115" s="235">
        <v>127</v>
      </c>
      <c r="D1115" s="235">
        <v>52</v>
      </c>
      <c r="E1115" s="241">
        <v>179</v>
      </c>
      <c r="F1115" s="235">
        <v>150</v>
      </c>
      <c r="G1115" s="235">
        <v>260</v>
      </c>
      <c r="H1115" s="242">
        <v>410</v>
      </c>
      <c r="I1115" s="243">
        <v>3.5079092700000002E-2</v>
      </c>
      <c r="J1115" s="244">
        <v>2.2905027932961</v>
      </c>
      <c r="K1115" s="46"/>
      <c r="M1115" s="44"/>
    </row>
    <row r="1116" spans="2:15" ht="24.95" customHeight="1" x14ac:dyDescent="0.2">
      <c r="B1116" s="131" t="s">
        <v>22</v>
      </c>
      <c r="C1116" s="235">
        <v>541</v>
      </c>
      <c r="D1116" s="235">
        <v>418</v>
      </c>
      <c r="E1116" s="241">
        <v>959</v>
      </c>
      <c r="F1116" s="235">
        <v>687</v>
      </c>
      <c r="G1116" s="235">
        <v>504</v>
      </c>
      <c r="H1116" s="242">
        <v>1191</v>
      </c>
      <c r="I1116" s="243">
        <v>8.5237948600000002E-2</v>
      </c>
      <c r="J1116" s="244">
        <v>1.2419186652762999</v>
      </c>
      <c r="K1116" s="46"/>
      <c r="M1116" s="44"/>
    </row>
    <row r="1117" spans="2:15" ht="24.95" customHeight="1" x14ac:dyDescent="0.2">
      <c r="B1117" s="131" t="s">
        <v>7</v>
      </c>
      <c r="C1117" s="235">
        <v>198</v>
      </c>
      <c r="D1117" s="235">
        <v>156</v>
      </c>
      <c r="E1117" s="241">
        <v>354</v>
      </c>
      <c r="F1117" s="235">
        <v>213</v>
      </c>
      <c r="G1117" s="235">
        <v>156</v>
      </c>
      <c r="H1117" s="242">
        <v>369</v>
      </c>
      <c r="I1117" s="243">
        <v>4.3092751499999998E-2</v>
      </c>
      <c r="J1117" s="244">
        <v>1.0423728813558999</v>
      </c>
      <c r="K1117" s="46"/>
      <c r="M1117" s="44"/>
    </row>
    <row r="1118" spans="2:15" ht="24.95" customHeight="1" x14ac:dyDescent="0.2">
      <c r="B1118" s="131" t="s">
        <v>8</v>
      </c>
      <c r="C1118" s="235">
        <v>262</v>
      </c>
      <c r="D1118" s="235">
        <v>21</v>
      </c>
      <c r="E1118" s="241">
        <v>283</v>
      </c>
      <c r="F1118" s="235">
        <v>453</v>
      </c>
      <c r="G1118" s="235">
        <v>47</v>
      </c>
      <c r="H1118" s="242">
        <v>500</v>
      </c>
      <c r="I1118" s="243">
        <v>0.17248946909999999</v>
      </c>
      <c r="J1118" s="244">
        <v>1.7667844522967999</v>
      </c>
      <c r="K1118" s="46"/>
      <c r="M1118" s="44"/>
    </row>
    <row r="1119" spans="2:15" ht="24.95" customHeight="1" x14ac:dyDescent="0.2">
      <c r="B1119" s="131" t="s">
        <v>9</v>
      </c>
      <c r="C1119" s="235">
        <v>160</v>
      </c>
      <c r="D1119" s="235">
        <v>0</v>
      </c>
      <c r="E1119" s="241">
        <v>160</v>
      </c>
      <c r="F1119" s="235">
        <v>320</v>
      </c>
      <c r="G1119" s="235">
        <v>0</v>
      </c>
      <c r="H1119" s="242">
        <v>320</v>
      </c>
      <c r="I1119" s="243">
        <v>4.04665336E-2</v>
      </c>
      <c r="J1119" s="244">
        <v>2</v>
      </c>
      <c r="K1119" s="46"/>
      <c r="M1119" s="44"/>
    </row>
    <row r="1120" spans="2:15" ht="24.95" customHeight="1" x14ac:dyDescent="0.2">
      <c r="B1120" s="131" t="s">
        <v>10</v>
      </c>
      <c r="C1120" s="235">
        <v>17</v>
      </c>
      <c r="D1120" s="235">
        <v>0</v>
      </c>
      <c r="E1120" s="241">
        <v>17</v>
      </c>
      <c r="F1120" s="235">
        <v>17</v>
      </c>
      <c r="G1120" s="235">
        <v>0</v>
      </c>
      <c r="H1120" s="242">
        <v>17</v>
      </c>
      <c r="I1120" s="243">
        <v>1.19112335E-2</v>
      </c>
      <c r="J1120" s="244">
        <v>1</v>
      </c>
      <c r="K1120" s="46"/>
      <c r="M1120" s="44"/>
    </row>
    <row r="1121" spans="2:14" ht="24.95" customHeight="1" x14ac:dyDescent="0.2">
      <c r="B1121" s="131" t="s">
        <v>11</v>
      </c>
      <c r="C1121" s="235">
        <v>18</v>
      </c>
      <c r="D1121" s="235">
        <v>3</v>
      </c>
      <c r="E1121" s="241">
        <v>21</v>
      </c>
      <c r="F1121" s="235">
        <v>75</v>
      </c>
      <c r="G1121" s="235">
        <v>37</v>
      </c>
      <c r="H1121" s="242">
        <v>112</v>
      </c>
      <c r="I1121" s="243">
        <v>4.084749E-2</v>
      </c>
      <c r="J1121" s="244">
        <v>5.3333333333333002</v>
      </c>
      <c r="K1121" s="46"/>
      <c r="M1121" s="47"/>
    </row>
    <row r="1122" spans="2:14" ht="24.95" customHeight="1" x14ac:dyDescent="0.2">
      <c r="B1122" s="131" t="s">
        <v>12</v>
      </c>
      <c r="C1122" s="235">
        <v>28</v>
      </c>
      <c r="D1122" s="235">
        <v>21</v>
      </c>
      <c r="E1122" s="241">
        <v>49</v>
      </c>
      <c r="F1122" s="235">
        <v>28</v>
      </c>
      <c r="G1122" s="235">
        <v>21</v>
      </c>
      <c r="H1122" s="242">
        <v>49</v>
      </c>
      <c r="I1122" s="243">
        <v>6.7014523800000003E-2</v>
      </c>
      <c r="J1122" s="244">
        <v>1</v>
      </c>
      <c r="K1122" s="46"/>
      <c r="M1122" s="47"/>
    </row>
    <row r="1123" spans="2:14" ht="24.95" customHeight="1" x14ac:dyDescent="0.2">
      <c r="B1123" s="132" t="s">
        <v>14</v>
      </c>
      <c r="C1123" s="227">
        <v>1457</v>
      </c>
      <c r="D1123" s="227">
        <v>672</v>
      </c>
      <c r="E1123" s="245">
        <v>2129</v>
      </c>
      <c r="F1123" s="227">
        <v>2146</v>
      </c>
      <c r="G1123" s="227">
        <v>1026</v>
      </c>
      <c r="H1123" s="246">
        <v>3172</v>
      </c>
      <c r="I1123" s="247">
        <v>4.9894328299999999E-2</v>
      </c>
      <c r="J1123" s="248">
        <v>1.4899013621418999</v>
      </c>
      <c r="M1123" s="47"/>
    </row>
    <row r="1124" spans="2:14" ht="24.95" customHeight="1" x14ac:dyDescent="0.2">
      <c r="B1124" s="212"/>
      <c r="C1124" s="53"/>
      <c r="D1124" s="53"/>
      <c r="E1124" s="54"/>
      <c r="F1124" s="53"/>
      <c r="G1124" s="53"/>
      <c r="H1124" s="54"/>
      <c r="I1124" s="62"/>
      <c r="J1124" s="63"/>
      <c r="K1124" s="67"/>
      <c r="L1124" s="67"/>
      <c r="M1124" s="66"/>
      <c r="N1124" s="19"/>
    </row>
    <row r="1125" spans="2:14" ht="24.95" customHeight="1" x14ac:dyDescent="0.2">
      <c r="B1125" s="70"/>
      <c r="C1125" s="70"/>
      <c r="D1125" s="70"/>
      <c r="E1125" s="70"/>
      <c r="F1125" s="70"/>
      <c r="G1125" s="69"/>
      <c r="H1125" s="70"/>
      <c r="I1125" s="70"/>
      <c r="J1125" s="70"/>
      <c r="K1125" s="70"/>
      <c r="L1125" s="70"/>
      <c r="M1125" s="70"/>
      <c r="N1125" s="70"/>
    </row>
    <row r="1126" spans="2:14" ht="24.95" customHeight="1" x14ac:dyDescent="0.2">
      <c r="B1126" s="68"/>
      <c r="C1126" s="68"/>
      <c r="D1126" s="68"/>
      <c r="E1126" s="68"/>
      <c r="F1126" s="68"/>
      <c r="G1126" s="260"/>
      <c r="H1126" s="68"/>
      <c r="I1126" s="68"/>
      <c r="J1126" s="68"/>
      <c r="K1126" s="69"/>
      <c r="L1126" s="69"/>
      <c r="M1126" s="69"/>
      <c r="N1126" s="69"/>
    </row>
    <row r="1127" spans="2:14" ht="24.95" customHeight="1" x14ac:dyDescent="0.2">
      <c r="B1127" s="64"/>
      <c r="C1127" s="64"/>
      <c r="D1127" s="64"/>
      <c r="E1127" s="64"/>
      <c r="G1127" s="249"/>
      <c r="H1127" s="64"/>
      <c r="I1127" s="64"/>
      <c r="J1127" s="64"/>
    </row>
    <row r="1128" spans="2:14" ht="24.95" customHeight="1" x14ac:dyDescent="0.2">
      <c r="B1128" s="64"/>
      <c r="C1128" s="64"/>
      <c r="D1128" s="64"/>
      <c r="E1128" s="64"/>
      <c r="G1128" s="249"/>
      <c r="H1128" s="64"/>
      <c r="I1128" s="64"/>
      <c r="J1128" s="64"/>
    </row>
    <row r="1129" spans="2:14" ht="24.95" customHeight="1" x14ac:dyDescent="0.2">
      <c r="B1129" s="64"/>
      <c r="C1129" s="64"/>
      <c r="D1129" s="64"/>
      <c r="E1129" s="64"/>
      <c r="G1129" s="249"/>
      <c r="H1129" s="64"/>
      <c r="I1129" s="64"/>
      <c r="J1129" s="64"/>
    </row>
    <row r="1130" spans="2:14" ht="24.95" customHeight="1" x14ac:dyDescent="0.2">
      <c r="B1130" s="64"/>
      <c r="C1130" s="64"/>
      <c r="D1130" s="64"/>
      <c r="E1130" s="64"/>
      <c r="G1130" s="249"/>
      <c r="H1130" s="64"/>
      <c r="I1130" s="64"/>
      <c r="J1130" s="64"/>
    </row>
    <row r="1131" spans="2:14" ht="24.95" customHeight="1" x14ac:dyDescent="0.2">
      <c r="B1131" s="64"/>
      <c r="C1131" s="64"/>
      <c r="D1131" s="64"/>
      <c r="E1131" s="64"/>
      <c r="G1131" s="249"/>
      <c r="H1131" s="64"/>
      <c r="I1131" s="64"/>
      <c r="J1131" s="64"/>
    </row>
    <row r="1132" spans="2:14" ht="24.95" customHeight="1" x14ac:dyDescent="0.2">
      <c r="B1132" s="64"/>
      <c r="C1132" s="64"/>
      <c r="D1132" s="64"/>
      <c r="E1132" s="64"/>
      <c r="G1132" s="249"/>
      <c r="H1132" s="64"/>
      <c r="I1132" s="64"/>
      <c r="J1132" s="64"/>
    </row>
    <row r="1133" spans="2:14" ht="24.95" customHeight="1" x14ac:dyDescent="0.2">
      <c r="B1133" s="64"/>
      <c r="C1133" s="64"/>
      <c r="D1133" s="64"/>
      <c r="E1133" s="64"/>
      <c r="G1133" s="249"/>
      <c r="H1133" s="64"/>
      <c r="I1133" s="64"/>
      <c r="J1133" s="64"/>
    </row>
    <row r="1134" spans="2:14" ht="24.95" customHeight="1" x14ac:dyDescent="0.2">
      <c r="B1134" s="64"/>
      <c r="C1134" s="64"/>
      <c r="D1134" s="64"/>
      <c r="E1134" s="64"/>
      <c r="G1134" s="249"/>
      <c r="H1134" s="64"/>
      <c r="I1134" s="64"/>
      <c r="J1134" s="64"/>
    </row>
    <row r="1135" spans="2:14" ht="24.95" customHeight="1" x14ac:dyDescent="0.2">
      <c r="B1135" s="64"/>
      <c r="C1135" s="64"/>
      <c r="D1135" s="64"/>
      <c r="E1135" s="64"/>
      <c r="G1135" s="249"/>
      <c r="H1135" s="64"/>
      <c r="I1135" s="64"/>
      <c r="J1135" s="64"/>
    </row>
    <row r="1136" spans="2:14" ht="24.95" customHeight="1" x14ac:dyDescent="0.2">
      <c r="B1136" s="64"/>
      <c r="C1136" s="64"/>
      <c r="D1136" s="64"/>
      <c r="E1136" s="64"/>
      <c r="G1136" s="64"/>
      <c r="H1136" s="64"/>
      <c r="I1136" s="64"/>
      <c r="J1136" s="64"/>
    </row>
    <row r="1137" spans="2:15" ht="25.5" customHeight="1" x14ac:dyDescent="0.2">
      <c r="B1137" s="283" t="s">
        <v>169</v>
      </c>
      <c r="C1137" s="283"/>
      <c r="D1137" s="283"/>
      <c r="E1137" s="283"/>
      <c r="F1137" s="283"/>
      <c r="G1137" s="283"/>
      <c r="H1137" s="283"/>
      <c r="I1137" s="283"/>
      <c r="J1137" s="283"/>
      <c r="K1137" s="283"/>
      <c r="L1137" s="283"/>
      <c r="M1137" s="283"/>
    </row>
    <row r="1138" spans="2:15" ht="15" customHeight="1" x14ac:dyDescent="0.2">
      <c r="B1138" s="56"/>
      <c r="C1138" s="56"/>
      <c r="D1138" s="56"/>
      <c r="E1138" s="56"/>
      <c r="F1138" s="56"/>
      <c r="G1138" s="56"/>
    </row>
    <row r="1139" spans="2:15" ht="24.95" customHeight="1" x14ac:dyDescent="0.2">
      <c r="B1139" s="275" t="s">
        <v>13</v>
      </c>
      <c r="C1139" s="275"/>
      <c r="D1139" s="275"/>
      <c r="E1139" s="275"/>
      <c r="F1139" s="275"/>
      <c r="G1139" s="275"/>
      <c r="H1139" s="275"/>
      <c r="I1139" s="38"/>
      <c r="J1139" s="38"/>
      <c r="K1139" s="38"/>
      <c r="L1139" s="38"/>
      <c r="M1139" s="13"/>
      <c r="N1139" s="13"/>
      <c r="O1139" s="13"/>
    </row>
    <row r="1140" spans="2:15" ht="24.95" customHeight="1" x14ac:dyDescent="0.2">
      <c r="B1140" s="130" t="s">
        <v>35</v>
      </c>
      <c r="C1140" s="278" t="s">
        <v>62</v>
      </c>
      <c r="D1140" s="278"/>
      <c r="E1140" s="278" t="s">
        <v>63</v>
      </c>
      <c r="F1140" s="278"/>
      <c r="G1140" s="278" t="s">
        <v>0</v>
      </c>
      <c r="H1140" s="278"/>
      <c r="I1140" s="38"/>
      <c r="J1140" s="38"/>
      <c r="K1140" s="38"/>
      <c r="L1140" s="38"/>
      <c r="M1140" s="13"/>
      <c r="N1140" s="13"/>
      <c r="O1140" s="13"/>
    </row>
    <row r="1141" spans="2:15" ht="24.95" customHeight="1" x14ac:dyDescent="0.2">
      <c r="B1141" s="234" t="s">
        <v>176</v>
      </c>
      <c r="C1141" s="263">
        <v>0</v>
      </c>
      <c r="D1141" s="263"/>
      <c r="E1141" s="263">
        <v>0</v>
      </c>
      <c r="F1141" s="263"/>
      <c r="G1141" s="264">
        <v>0</v>
      </c>
      <c r="H1141" s="265"/>
      <c r="I1141" s="38"/>
      <c r="J1141" s="38"/>
      <c r="K1141" s="38"/>
      <c r="L1141" s="38"/>
      <c r="M1141" s="13"/>
      <c r="N1141" s="13"/>
      <c r="O1141" s="13"/>
    </row>
    <row r="1142" spans="2:15" ht="24.95" customHeight="1" x14ac:dyDescent="0.2">
      <c r="B1142" s="234" t="s">
        <v>156</v>
      </c>
      <c r="C1142" s="266">
        <v>1457</v>
      </c>
      <c r="D1142" s="266"/>
      <c r="E1142" s="266">
        <v>672</v>
      </c>
      <c r="F1142" s="266"/>
      <c r="G1142" s="264">
        <v>2129</v>
      </c>
      <c r="H1142" s="265"/>
      <c r="I1142" s="38"/>
      <c r="J1142" s="38"/>
      <c r="K1142" s="38"/>
      <c r="L1142" s="38"/>
      <c r="M1142" s="13"/>
      <c r="N1142" s="13"/>
      <c r="O1142" s="13"/>
    </row>
    <row r="1143" spans="2:15" ht="24.95" customHeight="1" x14ac:dyDescent="0.2">
      <c r="B1143" s="111" t="s">
        <v>43</v>
      </c>
      <c r="C1143" s="269">
        <v>1</v>
      </c>
      <c r="D1143" s="269"/>
      <c r="E1143" s="269">
        <v>1</v>
      </c>
      <c r="F1143" s="269"/>
      <c r="G1143" s="269">
        <v>1</v>
      </c>
      <c r="H1143" s="269"/>
      <c r="I1143" s="38"/>
      <c r="J1143" s="38"/>
      <c r="K1143" s="38"/>
      <c r="L1143" s="38"/>
      <c r="M1143" s="13"/>
      <c r="N1143" s="13"/>
      <c r="O1143" s="13"/>
    </row>
    <row r="1144" spans="2:15" ht="24.95" customHeight="1" x14ac:dyDescent="0.2"/>
    <row r="1145" spans="2:15" ht="24.95" customHeight="1" x14ac:dyDescent="0.2"/>
    <row r="1146" spans="2:15" ht="24.95" customHeight="1" x14ac:dyDescent="0.2"/>
    <row r="1147" spans="2:15" ht="24.95" customHeight="1" x14ac:dyDescent="0.2"/>
    <row r="1148" spans="2:15" ht="24.95" customHeight="1" x14ac:dyDescent="0.2"/>
    <row r="1149" spans="2:15" ht="24.95" customHeight="1" x14ac:dyDescent="0.2"/>
    <row r="1150" spans="2:15" ht="24.95" customHeight="1" x14ac:dyDescent="0.2"/>
    <row r="1151" spans="2:15" ht="24.95" customHeight="1" x14ac:dyDescent="0.2"/>
    <row r="1152" spans="2:15" ht="24.95" customHeight="1" x14ac:dyDescent="0.2"/>
    <row r="1153" spans="2:12" ht="24.95" customHeight="1" x14ac:dyDescent="0.2"/>
    <row r="1154" spans="2:12" ht="24.95" customHeight="1" x14ac:dyDescent="0.2"/>
    <row r="1155" spans="2:12" ht="24.95" customHeight="1" x14ac:dyDescent="0.2">
      <c r="B1155" s="42"/>
      <c r="C1155" s="42"/>
      <c r="D1155" s="42"/>
      <c r="E1155" s="42"/>
      <c r="F1155" s="42"/>
      <c r="G1155" s="42"/>
      <c r="H1155" s="42"/>
      <c r="I1155" s="42"/>
      <c r="J1155" s="42"/>
      <c r="K1155" s="42"/>
      <c r="L1155" s="42"/>
    </row>
    <row r="1156" spans="2:12" ht="24.95" customHeight="1" x14ac:dyDescent="0.2">
      <c r="B1156" s="288" t="s">
        <v>15</v>
      </c>
      <c r="C1156" s="288"/>
      <c r="D1156" s="288"/>
      <c r="E1156" s="288"/>
      <c r="F1156" s="288"/>
      <c r="G1156" s="288"/>
      <c r="H1156" s="288"/>
      <c r="I1156" s="288"/>
      <c r="J1156" s="288"/>
    </row>
    <row r="1157" spans="2:12" ht="24.95" customHeight="1" x14ac:dyDescent="0.2">
      <c r="B1157" s="139" t="s">
        <v>35</v>
      </c>
      <c r="C1157" s="289" t="s">
        <v>64</v>
      </c>
      <c r="D1157" s="289"/>
      <c r="E1157" s="289" t="s">
        <v>65</v>
      </c>
      <c r="F1157" s="289"/>
      <c r="G1157" s="289" t="s">
        <v>1</v>
      </c>
      <c r="H1157" s="289"/>
      <c r="I1157" s="289" t="s">
        <v>18</v>
      </c>
      <c r="J1157" s="289"/>
      <c r="L1157" s="39"/>
    </row>
    <row r="1158" spans="2:12" ht="24.95" customHeight="1" x14ac:dyDescent="0.2">
      <c r="B1158" s="234" t="s">
        <v>176</v>
      </c>
      <c r="C1158" s="282">
        <v>0</v>
      </c>
      <c r="D1158" s="282"/>
      <c r="E1158" s="282">
        <v>0</v>
      </c>
      <c r="F1158" s="282"/>
      <c r="G1158" s="264">
        <v>0</v>
      </c>
      <c r="H1158" s="264"/>
      <c r="I1158" s="281">
        <v>0</v>
      </c>
      <c r="J1158" s="265"/>
    </row>
    <row r="1159" spans="2:12" ht="24.95" customHeight="1" x14ac:dyDescent="0.2">
      <c r="B1159" s="234" t="s">
        <v>156</v>
      </c>
      <c r="C1159" s="282">
        <v>2146</v>
      </c>
      <c r="D1159" s="282"/>
      <c r="E1159" s="282">
        <v>1026</v>
      </c>
      <c r="F1159" s="282"/>
      <c r="G1159" s="264">
        <v>3172</v>
      </c>
      <c r="H1159" s="264"/>
      <c r="I1159" s="281">
        <v>4.9894328299999999E-2</v>
      </c>
      <c r="J1159" s="265"/>
    </row>
    <row r="1160" spans="2:12" ht="24.95" customHeight="1" x14ac:dyDescent="0.2">
      <c r="B1160" s="103" t="s">
        <v>43</v>
      </c>
      <c r="C1160" s="267">
        <v>1</v>
      </c>
      <c r="D1160" s="267"/>
      <c r="E1160" s="267">
        <v>1</v>
      </c>
      <c r="F1160" s="267"/>
      <c r="G1160" s="267">
        <v>1</v>
      </c>
      <c r="H1160" s="267"/>
      <c r="I1160" s="267">
        <v>1</v>
      </c>
      <c r="J1160" s="267"/>
    </row>
    <row r="1161" spans="2:12" ht="24.95" customHeight="1" x14ac:dyDescent="0.2"/>
    <row r="1162" spans="2:12" ht="24.95" customHeight="1" x14ac:dyDescent="0.2"/>
    <row r="1163" spans="2:12" ht="24.95" customHeight="1" x14ac:dyDescent="0.2"/>
    <row r="1164" spans="2:12" ht="24.95" customHeight="1" x14ac:dyDescent="0.2"/>
    <row r="1165" spans="2:12" ht="24.95" customHeight="1" x14ac:dyDescent="0.2"/>
    <row r="1166" spans="2:12" ht="24.95" customHeight="1" x14ac:dyDescent="0.2"/>
    <row r="1167" spans="2:12" ht="24.95" customHeight="1" x14ac:dyDescent="0.2"/>
    <row r="1168" spans="2:12" ht="24.95" customHeight="1" x14ac:dyDescent="0.2"/>
    <row r="1169" spans="2:15" ht="24.95" customHeight="1" x14ac:dyDescent="0.2"/>
    <row r="1170" spans="2:15" ht="24.95" customHeight="1" x14ac:dyDescent="0.2"/>
    <row r="1171" spans="2:15" ht="24.95" customHeight="1" x14ac:dyDescent="0.2"/>
    <row r="1172" spans="2:15" ht="24.95" customHeight="1" x14ac:dyDescent="0.2">
      <c r="M1172" s="22">
        <v>14</v>
      </c>
    </row>
    <row r="1173" spans="2:15" ht="25.5" customHeight="1" x14ac:dyDescent="0.2">
      <c r="B1173" s="290" t="s">
        <v>170</v>
      </c>
      <c r="C1173" s="290"/>
      <c r="D1173" s="290"/>
      <c r="E1173" s="290"/>
      <c r="F1173" s="290"/>
      <c r="G1173" s="290"/>
      <c r="H1173" s="290"/>
      <c r="I1173" s="290"/>
      <c r="J1173" s="290"/>
      <c r="K1173" s="290"/>
      <c r="L1173" s="290"/>
      <c r="M1173" s="290"/>
    </row>
    <row r="1174" spans="2:15" ht="15" customHeight="1" x14ac:dyDescent="0.2">
      <c r="B1174" s="56"/>
      <c r="C1174" s="56"/>
      <c r="D1174" s="56"/>
      <c r="E1174" s="56"/>
      <c r="F1174" s="56"/>
      <c r="G1174" s="56"/>
    </row>
    <row r="1175" spans="2:15" ht="24.95" customHeight="1" x14ac:dyDescent="0.2">
      <c r="B1175" s="275" t="s">
        <v>13</v>
      </c>
      <c r="C1175" s="275"/>
      <c r="D1175" s="275"/>
      <c r="E1175" s="275"/>
      <c r="F1175" s="275"/>
      <c r="G1175" s="275"/>
      <c r="H1175" s="275"/>
      <c r="I1175" s="38"/>
      <c r="J1175" s="38"/>
      <c r="K1175" s="38"/>
      <c r="L1175" s="38"/>
      <c r="M1175" s="13"/>
      <c r="N1175" s="13"/>
      <c r="O1175" s="13"/>
    </row>
    <row r="1176" spans="2:15" ht="24.95" customHeight="1" x14ac:dyDescent="0.2">
      <c r="B1176" s="130" t="s">
        <v>35</v>
      </c>
      <c r="C1176" s="278" t="s">
        <v>62</v>
      </c>
      <c r="D1176" s="278"/>
      <c r="E1176" s="278" t="s">
        <v>110</v>
      </c>
      <c r="F1176" s="278"/>
      <c r="G1176" s="278" t="s">
        <v>0</v>
      </c>
      <c r="H1176" s="278"/>
      <c r="I1176" s="38"/>
      <c r="J1176" s="38"/>
      <c r="K1176" s="38"/>
      <c r="L1176" s="38"/>
      <c r="M1176" s="13"/>
      <c r="N1176" s="13"/>
      <c r="O1176" s="13"/>
    </row>
    <row r="1177" spans="2:15" ht="24.95" customHeight="1" x14ac:dyDescent="0.2">
      <c r="B1177" s="234" t="s">
        <v>159</v>
      </c>
      <c r="C1177" s="282">
        <v>9189</v>
      </c>
      <c r="D1177" s="282"/>
      <c r="E1177" s="282">
        <v>3939</v>
      </c>
      <c r="F1177" s="282"/>
      <c r="G1177" s="264">
        <v>13128</v>
      </c>
      <c r="H1177" s="265"/>
      <c r="I1177" s="38"/>
      <c r="J1177" s="38"/>
      <c r="K1177" s="38"/>
      <c r="L1177" s="38"/>
      <c r="M1177" s="13"/>
      <c r="N1177" s="13"/>
      <c r="O1177" s="13"/>
    </row>
    <row r="1178" spans="2:15" ht="24.95" customHeight="1" x14ac:dyDescent="0.2">
      <c r="B1178" s="234" t="s">
        <v>160</v>
      </c>
      <c r="C1178" s="266">
        <v>2456</v>
      </c>
      <c r="D1178" s="266"/>
      <c r="E1178" s="266">
        <v>762</v>
      </c>
      <c r="F1178" s="266"/>
      <c r="G1178" s="264">
        <v>3218</v>
      </c>
      <c r="H1178" s="265"/>
      <c r="I1178" s="38"/>
      <c r="J1178" s="38"/>
      <c r="K1178" s="38"/>
      <c r="L1178" s="38"/>
      <c r="M1178" s="13"/>
      <c r="N1178" s="13"/>
      <c r="O1178" s="13"/>
    </row>
    <row r="1179" spans="2:15" ht="24.95" customHeight="1" x14ac:dyDescent="0.2">
      <c r="B1179" s="111" t="s">
        <v>43</v>
      </c>
      <c r="C1179" s="269">
        <f>(C1178-C1177)/C1177</f>
        <v>-0.73272390902165629</v>
      </c>
      <c r="D1179" s="269"/>
      <c r="E1179" s="269">
        <f>(E1178-E1177)/E1177</f>
        <v>-0.80654988575780651</v>
      </c>
      <c r="F1179" s="269"/>
      <c r="G1179" s="269">
        <f>(G1178-G1177)/G1177</f>
        <v>-0.75487507617306515</v>
      </c>
      <c r="H1179" s="269"/>
      <c r="I1179" s="38"/>
      <c r="J1179" s="38"/>
      <c r="K1179" s="38"/>
      <c r="L1179" s="38"/>
      <c r="M1179" s="13"/>
      <c r="N1179" s="13"/>
      <c r="O1179" s="13"/>
    </row>
    <row r="1180" spans="2:15" ht="24.95" customHeight="1" x14ac:dyDescent="0.2">
      <c r="B1180" s="37"/>
      <c r="C1180" s="38"/>
      <c r="D1180" s="38"/>
      <c r="E1180" s="38"/>
      <c r="F1180" s="57"/>
      <c r="G1180" s="37"/>
      <c r="H1180" s="37"/>
      <c r="I1180" s="38"/>
      <c r="J1180" s="38"/>
      <c r="K1180" s="38"/>
      <c r="L1180" s="38"/>
      <c r="M1180" s="13"/>
      <c r="N1180" s="13"/>
      <c r="O1180" s="13"/>
    </row>
    <row r="1181" spans="2:15" ht="24.95" customHeight="1" x14ac:dyDescent="0.2">
      <c r="B1181" s="37"/>
      <c r="C1181" s="38"/>
      <c r="D1181" s="38"/>
      <c r="E1181" s="38"/>
      <c r="F1181" s="57"/>
      <c r="G1181" s="37"/>
      <c r="H1181" s="37"/>
      <c r="I1181" s="38"/>
      <c r="J1181" s="38"/>
      <c r="K1181" s="38"/>
      <c r="L1181" s="38"/>
      <c r="M1181" s="13"/>
      <c r="N1181" s="13"/>
      <c r="O1181" s="13"/>
    </row>
    <row r="1182" spans="2:15" ht="24.95" customHeight="1" x14ac:dyDescent="0.2">
      <c r="B1182" s="37"/>
      <c r="C1182" s="38"/>
      <c r="D1182" s="38"/>
      <c r="E1182" s="38"/>
      <c r="F1182" s="57"/>
      <c r="G1182" s="37"/>
      <c r="H1182" s="37"/>
      <c r="I1182" s="38"/>
      <c r="J1182" s="38"/>
      <c r="K1182" s="38"/>
      <c r="L1182" s="38"/>
      <c r="M1182" s="13"/>
      <c r="N1182" s="13"/>
      <c r="O1182" s="13"/>
    </row>
    <row r="1183" spans="2:15" ht="24.95" customHeight="1" x14ac:dyDescent="0.2">
      <c r="B1183" s="37"/>
      <c r="C1183" s="38"/>
      <c r="D1183" s="38"/>
      <c r="E1183" s="38"/>
      <c r="F1183" s="57"/>
      <c r="G1183" s="37"/>
      <c r="H1183" s="37"/>
      <c r="I1183" s="38"/>
      <c r="J1183" s="38"/>
      <c r="K1183" s="38"/>
      <c r="L1183" s="38"/>
      <c r="M1183" s="13"/>
      <c r="N1183" s="13"/>
      <c r="O1183" s="13"/>
    </row>
    <row r="1184" spans="2:15" ht="24.95" customHeight="1" x14ac:dyDescent="0.2">
      <c r="B1184" s="37"/>
      <c r="C1184" s="38"/>
      <c r="D1184" s="38"/>
      <c r="E1184" s="38"/>
      <c r="F1184" s="57"/>
      <c r="G1184" s="37"/>
      <c r="H1184" s="37"/>
      <c r="I1184" s="38"/>
      <c r="J1184" s="38"/>
      <c r="K1184" s="38"/>
      <c r="L1184" s="38"/>
      <c r="M1184" s="13"/>
      <c r="N1184" s="13"/>
      <c r="O1184" s="13"/>
    </row>
    <row r="1185" spans="2:15" ht="24.95" customHeight="1" x14ac:dyDescent="0.2">
      <c r="B1185" s="37"/>
      <c r="C1185" s="38"/>
      <c r="D1185" s="38"/>
      <c r="E1185" s="38"/>
      <c r="F1185" s="57"/>
      <c r="G1185" s="37"/>
      <c r="H1185" s="37"/>
      <c r="I1185" s="38"/>
      <c r="J1185" s="38"/>
      <c r="K1185" s="38"/>
      <c r="L1185" s="38"/>
      <c r="M1185" s="13"/>
      <c r="N1185" s="13"/>
      <c r="O1185" s="13"/>
    </row>
    <row r="1186" spans="2:15" ht="24.95" customHeight="1" x14ac:dyDescent="0.2">
      <c r="B1186" s="37"/>
      <c r="C1186" s="38"/>
      <c r="D1186" s="38"/>
      <c r="E1186" s="38"/>
      <c r="F1186" s="57"/>
      <c r="G1186" s="37"/>
      <c r="H1186" s="37"/>
      <c r="I1186" s="38"/>
      <c r="J1186" s="38"/>
      <c r="K1186" s="38"/>
      <c r="L1186" s="38"/>
      <c r="M1186" s="13"/>
      <c r="N1186" s="13"/>
      <c r="O1186" s="13"/>
    </row>
    <row r="1187" spans="2:15" ht="24.95" customHeight="1" x14ac:dyDescent="0.2">
      <c r="B1187" s="149"/>
      <c r="C1187" s="149"/>
      <c r="D1187" s="149"/>
      <c r="E1187" s="149"/>
      <c r="F1187" s="149"/>
      <c r="G1187" s="149"/>
      <c r="H1187" s="149"/>
      <c r="I1187" s="149"/>
      <c r="J1187" s="149"/>
      <c r="K1187" s="149"/>
      <c r="L1187" s="149"/>
      <c r="M1187" s="58"/>
      <c r="N1187" s="58"/>
      <c r="O1187" s="58"/>
    </row>
    <row r="1188" spans="2:15" ht="24.95" customHeight="1" x14ac:dyDescent="0.2">
      <c r="B1188" s="58"/>
      <c r="C1188" s="58"/>
      <c r="D1188" s="58"/>
      <c r="E1188" s="58"/>
      <c r="F1188" s="58"/>
      <c r="G1188" s="58"/>
      <c r="H1188" s="58"/>
      <c r="I1188" s="58"/>
      <c r="J1188" s="58"/>
      <c r="K1188" s="58"/>
      <c r="L1188" s="58"/>
      <c r="M1188" s="58"/>
      <c r="N1188" s="58"/>
      <c r="O1188" s="58"/>
    </row>
    <row r="1189" spans="2:15" ht="24.95" customHeight="1" x14ac:dyDescent="0.2">
      <c r="B1189" s="58"/>
      <c r="C1189" s="58"/>
      <c r="D1189" s="58"/>
      <c r="E1189" s="58"/>
      <c r="F1189" s="58"/>
      <c r="G1189" s="58"/>
      <c r="H1189" s="58"/>
      <c r="I1189" s="58"/>
      <c r="J1189" s="58"/>
      <c r="K1189" s="58"/>
      <c r="L1189" s="58"/>
      <c r="M1189" s="58"/>
      <c r="N1189" s="58"/>
      <c r="O1189" s="58"/>
    </row>
    <row r="1190" spans="2:15" ht="24.95" customHeight="1" x14ac:dyDescent="0.2">
      <c r="B1190" s="58"/>
      <c r="C1190" s="58"/>
      <c r="D1190" s="58"/>
      <c r="E1190" s="58"/>
      <c r="F1190" s="58"/>
      <c r="G1190" s="58"/>
      <c r="H1190" s="58"/>
      <c r="I1190" s="58"/>
      <c r="J1190" s="58"/>
      <c r="K1190" s="58"/>
      <c r="L1190" s="58"/>
      <c r="M1190" s="58"/>
      <c r="N1190" s="58"/>
      <c r="O1190" s="58"/>
    </row>
    <row r="1191" spans="2:15" ht="24.95" customHeight="1" x14ac:dyDescent="0.2">
      <c r="B1191" s="58"/>
      <c r="C1191" s="58"/>
      <c r="D1191" s="58"/>
      <c r="E1191" s="58"/>
      <c r="F1191" s="58"/>
      <c r="G1191" s="58"/>
      <c r="H1191" s="58"/>
      <c r="I1191" s="58"/>
      <c r="J1191" s="58"/>
      <c r="K1191" s="58"/>
      <c r="L1191" s="58"/>
      <c r="M1191" s="58"/>
      <c r="N1191" s="58"/>
      <c r="O1191" s="58"/>
    </row>
    <row r="1192" spans="2:15" ht="24.95" customHeight="1" x14ac:dyDescent="0.2">
      <c r="B1192" s="58"/>
      <c r="C1192" s="58"/>
      <c r="D1192" s="58"/>
      <c r="E1192" s="58"/>
      <c r="F1192" s="58"/>
      <c r="G1192" s="58"/>
      <c r="H1192" s="58"/>
      <c r="I1192" s="58"/>
      <c r="J1192" s="58"/>
      <c r="K1192" s="58"/>
      <c r="L1192" s="58"/>
      <c r="M1192" s="58"/>
      <c r="N1192" s="58"/>
      <c r="O1192" s="58"/>
    </row>
    <row r="1193" spans="2:15" ht="24.95" customHeight="1" x14ac:dyDescent="0.2">
      <c r="B1193" s="58"/>
      <c r="C1193" s="58"/>
      <c r="D1193" s="58"/>
      <c r="E1193" s="58"/>
      <c r="F1193" s="58"/>
      <c r="G1193" s="58"/>
      <c r="H1193" s="58"/>
      <c r="I1193" s="58"/>
      <c r="J1193" s="58"/>
      <c r="K1193" s="58"/>
      <c r="L1193" s="58"/>
      <c r="M1193" s="58"/>
      <c r="N1193" s="58"/>
      <c r="O1193" s="58"/>
    </row>
    <row r="1194" spans="2:15" ht="24.95" customHeight="1" x14ac:dyDescent="0.2">
      <c r="B1194" s="58"/>
      <c r="C1194" s="58"/>
      <c r="D1194" s="58"/>
      <c r="E1194" s="58"/>
      <c r="F1194" s="58"/>
      <c r="G1194" s="58"/>
      <c r="H1194" s="58"/>
      <c r="I1194" s="58"/>
      <c r="J1194" s="58"/>
      <c r="K1194" s="58"/>
      <c r="L1194" s="58"/>
      <c r="M1194" s="58"/>
      <c r="N1194" s="58"/>
      <c r="O1194" s="58"/>
    </row>
    <row r="1195" spans="2:15" ht="24.95" customHeight="1" x14ac:dyDescent="0.2">
      <c r="B1195" s="58"/>
      <c r="C1195" s="58"/>
      <c r="D1195" s="58"/>
      <c r="E1195" s="58"/>
      <c r="F1195" s="58"/>
      <c r="G1195" s="58"/>
      <c r="H1195" s="58"/>
      <c r="I1195" s="58"/>
      <c r="J1195" s="58"/>
      <c r="K1195" s="58"/>
      <c r="L1195" s="58"/>
      <c r="M1195" s="58"/>
      <c r="N1195" s="58"/>
      <c r="O1195" s="58"/>
    </row>
    <row r="1196" spans="2:15" ht="24.95" customHeight="1" x14ac:dyDescent="0.2">
      <c r="B1196" s="58"/>
      <c r="C1196" s="58"/>
      <c r="D1196" s="58"/>
      <c r="E1196" s="58"/>
      <c r="F1196" s="58"/>
      <c r="G1196" s="58"/>
      <c r="H1196" s="58"/>
      <c r="I1196" s="58"/>
      <c r="J1196" s="58"/>
      <c r="K1196" s="58"/>
      <c r="L1196" s="58"/>
      <c r="M1196" s="58"/>
      <c r="N1196" s="58"/>
      <c r="O1196" s="58"/>
    </row>
    <row r="1197" spans="2:15" ht="24.95" customHeight="1" x14ac:dyDescent="0.2">
      <c r="B1197" s="58"/>
      <c r="C1197" s="58"/>
      <c r="D1197" s="58"/>
      <c r="E1197" s="58"/>
      <c r="F1197" s="58"/>
      <c r="G1197" s="58"/>
      <c r="H1197" s="58"/>
      <c r="I1197" s="58"/>
      <c r="J1197" s="58"/>
      <c r="K1197" s="58"/>
      <c r="L1197" s="58"/>
      <c r="M1197" s="58"/>
      <c r="N1197" s="58"/>
      <c r="O1197" s="58"/>
    </row>
    <row r="1198" spans="2:15" ht="24.95" customHeight="1" x14ac:dyDescent="0.2">
      <c r="B1198" s="58"/>
      <c r="C1198" s="58"/>
      <c r="D1198" s="58"/>
      <c r="E1198" s="58"/>
      <c r="F1198" s="58"/>
      <c r="G1198" s="58"/>
      <c r="H1198" s="58"/>
      <c r="I1198" s="58"/>
      <c r="J1198" s="58"/>
      <c r="K1198" s="58"/>
      <c r="L1198" s="58"/>
      <c r="M1198" s="58"/>
      <c r="N1198" s="58"/>
      <c r="O1198" s="58"/>
    </row>
    <row r="1199" spans="2:15" ht="24.95" customHeight="1" x14ac:dyDescent="0.2">
      <c r="B1199" s="58"/>
      <c r="C1199" s="58"/>
      <c r="D1199" s="58"/>
      <c r="E1199" s="58"/>
      <c r="F1199" s="58"/>
      <c r="G1199" s="58"/>
      <c r="H1199" s="58"/>
      <c r="I1199" s="58"/>
      <c r="J1199" s="58"/>
      <c r="K1199" s="58"/>
      <c r="L1199" s="58"/>
      <c r="M1199" s="58"/>
      <c r="N1199" s="58"/>
      <c r="O1199" s="58"/>
    </row>
    <row r="1200" spans="2:15" ht="24.95" customHeight="1" x14ac:dyDescent="0.2">
      <c r="B1200" s="58"/>
      <c r="C1200" s="58"/>
      <c r="D1200" s="58"/>
      <c r="E1200" s="58"/>
      <c r="F1200" s="58"/>
      <c r="G1200" s="58"/>
      <c r="H1200" s="58"/>
      <c r="I1200" s="58"/>
      <c r="J1200" s="58"/>
      <c r="K1200" s="58"/>
      <c r="L1200" s="58"/>
      <c r="M1200" s="58"/>
      <c r="N1200" s="58"/>
      <c r="O1200" s="58"/>
    </row>
    <row r="1201" spans="2:15" ht="24.95" customHeight="1" x14ac:dyDescent="0.2">
      <c r="B1201" s="288" t="s">
        <v>15</v>
      </c>
      <c r="C1201" s="288"/>
      <c r="D1201" s="288"/>
      <c r="E1201" s="288"/>
      <c r="F1201" s="288"/>
      <c r="G1201" s="288"/>
      <c r="H1201" s="288"/>
      <c r="I1201" s="288"/>
      <c r="J1201" s="288"/>
    </row>
    <row r="1202" spans="2:15" ht="24.95" customHeight="1" x14ac:dyDescent="0.2">
      <c r="B1202" s="139" t="s">
        <v>35</v>
      </c>
      <c r="C1202" s="289" t="s">
        <v>112</v>
      </c>
      <c r="D1202" s="289"/>
      <c r="E1202" s="289" t="s">
        <v>111</v>
      </c>
      <c r="F1202" s="289"/>
      <c r="G1202" s="289" t="s">
        <v>42</v>
      </c>
      <c r="H1202" s="289"/>
      <c r="I1202" s="289" t="s">
        <v>18</v>
      </c>
      <c r="J1202" s="289"/>
      <c r="L1202" s="39"/>
    </row>
    <row r="1203" spans="2:15" ht="24.95" customHeight="1" x14ac:dyDescent="0.2">
      <c r="B1203" s="234" t="s">
        <v>159</v>
      </c>
      <c r="C1203" s="282">
        <v>17473</v>
      </c>
      <c r="D1203" s="282"/>
      <c r="E1203" s="282">
        <v>5296</v>
      </c>
      <c r="F1203" s="282"/>
      <c r="G1203" s="264">
        <v>22769</v>
      </c>
      <c r="H1203" s="264"/>
      <c r="I1203" s="281">
        <v>6.4072222526791997E-2</v>
      </c>
      <c r="J1203" s="265"/>
    </row>
    <row r="1204" spans="2:15" ht="24.95" customHeight="1" x14ac:dyDescent="0.2">
      <c r="B1204" s="234" t="s">
        <v>160</v>
      </c>
      <c r="C1204" s="266">
        <v>4425</v>
      </c>
      <c r="D1204" s="266"/>
      <c r="E1204" s="266">
        <v>1277</v>
      </c>
      <c r="F1204" s="266"/>
      <c r="G1204" s="264">
        <v>5702</v>
      </c>
      <c r="H1204" s="264"/>
      <c r="I1204" s="279">
        <v>2.2765434117135001E-2</v>
      </c>
      <c r="J1204" s="279"/>
    </row>
    <row r="1205" spans="2:15" ht="24.95" customHeight="1" x14ac:dyDescent="0.2">
      <c r="B1205" s="103" t="s">
        <v>43</v>
      </c>
      <c r="C1205" s="267">
        <f>(C1204-C1203)/C1203</f>
        <v>-0.74675213186058487</v>
      </c>
      <c r="D1205" s="267"/>
      <c r="E1205" s="267">
        <f>(E1204-E1203)/E1203</f>
        <v>-0.7588746223564955</v>
      </c>
      <c r="F1205" s="267"/>
      <c r="G1205" s="267">
        <f>(G1204-G1203)/G1203</f>
        <v>-0.74957178620053577</v>
      </c>
      <c r="H1205" s="267"/>
      <c r="I1205" s="267">
        <f>(I1204-I1203)/I1203</f>
        <v>-0.64469104989115122</v>
      </c>
      <c r="J1205" s="267"/>
    </row>
    <row r="1206" spans="2:15" ht="24.95" customHeight="1" x14ac:dyDescent="0.2">
      <c r="B1206" s="58"/>
      <c r="C1206" s="58"/>
      <c r="D1206" s="58"/>
      <c r="E1206" s="58"/>
      <c r="F1206" s="58"/>
      <c r="G1206" s="58"/>
      <c r="H1206" s="58"/>
      <c r="I1206" s="58"/>
      <c r="J1206" s="58"/>
      <c r="K1206" s="42"/>
      <c r="L1206" s="42"/>
      <c r="M1206" s="58"/>
      <c r="N1206" s="58"/>
      <c r="O1206" s="58"/>
    </row>
    <row r="1207" spans="2:15" ht="24.95" customHeight="1" x14ac:dyDescent="0.2">
      <c r="B1207" s="58"/>
      <c r="C1207" s="58"/>
      <c r="D1207" s="58"/>
      <c r="E1207" s="58"/>
      <c r="F1207" s="58"/>
      <c r="G1207" s="58"/>
      <c r="H1207" s="58"/>
      <c r="I1207" s="58"/>
      <c r="J1207" s="58"/>
      <c r="K1207" s="42"/>
      <c r="L1207" s="42"/>
      <c r="M1207" s="58"/>
      <c r="N1207" s="58"/>
      <c r="O1207" s="58"/>
    </row>
    <row r="1208" spans="2:15" ht="24.95" customHeight="1" x14ac:dyDescent="0.2">
      <c r="B1208" s="58"/>
      <c r="C1208" s="58"/>
      <c r="D1208" s="58"/>
      <c r="E1208" s="58"/>
      <c r="F1208" s="58"/>
      <c r="G1208" s="58"/>
      <c r="H1208" s="58"/>
      <c r="I1208" s="58"/>
      <c r="J1208" s="58"/>
      <c r="K1208" s="42"/>
      <c r="L1208" s="42"/>
      <c r="M1208" s="58"/>
      <c r="N1208" s="58"/>
      <c r="O1208" s="58"/>
    </row>
    <row r="1209" spans="2:15" ht="24.95" customHeight="1" x14ac:dyDescent="0.2">
      <c r="B1209" s="58"/>
      <c r="C1209" s="58"/>
      <c r="D1209" s="58"/>
      <c r="E1209" s="58"/>
      <c r="F1209" s="58"/>
      <c r="G1209" s="58"/>
      <c r="H1209" s="58"/>
      <c r="I1209" s="58"/>
      <c r="J1209" s="58"/>
      <c r="K1209" s="42"/>
      <c r="L1209" s="42"/>
      <c r="M1209" s="58"/>
      <c r="N1209" s="58"/>
      <c r="O1209" s="58"/>
    </row>
    <row r="1210" spans="2:15" ht="24.95" customHeight="1" x14ac:dyDescent="0.2">
      <c r="B1210" s="58"/>
      <c r="C1210" s="58"/>
      <c r="D1210" s="58"/>
      <c r="E1210" s="58"/>
      <c r="F1210" s="58"/>
      <c r="G1210" s="58"/>
      <c r="H1210" s="58"/>
      <c r="I1210" s="58"/>
      <c r="J1210" s="58"/>
      <c r="K1210" s="42"/>
      <c r="L1210" s="42"/>
      <c r="M1210" s="58"/>
      <c r="N1210" s="58"/>
      <c r="O1210" s="58"/>
    </row>
    <row r="1211" spans="2:15" ht="24.95" customHeight="1" x14ac:dyDescent="0.2">
      <c r="B1211" s="58"/>
      <c r="C1211" s="58"/>
      <c r="D1211" s="58"/>
      <c r="E1211" s="58"/>
      <c r="F1211" s="58"/>
      <c r="G1211" s="58"/>
      <c r="H1211" s="58"/>
      <c r="I1211" s="58"/>
      <c r="J1211" s="58"/>
      <c r="K1211" s="42"/>
      <c r="L1211" s="42"/>
      <c r="M1211" s="58"/>
      <c r="N1211" s="58"/>
      <c r="O1211" s="58"/>
    </row>
    <row r="1212" spans="2:15" ht="24.95" customHeight="1" x14ac:dyDescent="0.2">
      <c r="B1212" s="58"/>
      <c r="C1212" s="58"/>
      <c r="D1212" s="58"/>
      <c r="E1212" s="58"/>
      <c r="F1212" s="58"/>
      <c r="G1212" s="58"/>
      <c r="H1212" s="58"/>
      <c r="I1212" s="58"/>
      <c r="J1212" s="58"/>
      <c r="K1212" s="42"/>
      <c r="L1212" s="42"/>
      <c r="M1212" s="58"/>
      <c r="N1212" s="58"/>
      <c r="O1212" s="58"/>
    </row>
    <row r="1213" spans="2:15" ht="24.95" customHeight="1" x14ac:dyDescent="0.2">
      <c r="B1213" s="58"/>
      <c r="C1213" s="58"/>
      <c r="D1213" s="58"/>
      <c r="E1213" s="58"/>
      <c r="F1213" s="58"/>
      <c r="G1213" s="58"/>
      <c r="H1213" s="58"/>
      <c r="I1213" s="58"/>
      <c r="J1213" s="58"/>
      <c r="K1213" s="42"/>
      <c r="L1213" s="42"/>
      <c r="M1213" s="58"/>
      <c r="N1213" s="58"/>
      <c r="O1213" s="58"/>
    </row>
    <row r="1214" spans="2:15" ht="24.95" customHeight="1" x14ac:dyDescent="0.2">
      <c r="B1214" s="58"/>
      <c r="C1214" s="58"/>
      <c r="D1214" s="58"/>
      <c r="E1214" s="58"/>
      <c r="F1214" s="58"/>
      <c r="G1214" s="58"/>
      <c r="H1214" s="58"/>
      <c r="I1214" s="58"/>
      <c r="J1214" s="58"/>
      <c r="K1214" s="42"/>
      <c r="L1214" s="42"/>
      <c r="M1214" s="58"/>
      <c r="N1214" s="58"/>
      <c r="O1214" s="58"/>
    </row>
    <row r="1215" spans="2:15" ht="24.95" customHeight="1" x14ac:dyDescent="0.2">
      <c r="B1215" s="58"/>
      <c r="C1215" s="58"/>
      <c r="D1215" s="58"/>
      <c r="E1215" s="58"/>
      <c r="F1215" s="58"/>
      <c r="G1215" s="58"/>
      <c r="H1215" s="58"/>
      <c r="I1215" s="58"/>
      <c r="J1215" s="58"/>
      <c r="K1215" s="42"/>
      <c r="L1215" s="42"/>
      <c r="M1215" s="58"/>
      <c r="N1215" s="58"/>
      <c r="O1215" s="58"/>
    </row>
    <row r="1216" spans="2:15" ht="24.95" customHeight="1" x14ac:dyDescent="0.2">
      <c r="B1216" s="58"/>
      <c r="C1216" s="58"/>
      <c r="D1216" s="58"/>
      <c r="E1216" s="58"/>
      <c r="F1216" s="58"/>
      <c r="G1216" s="58"/>
      <c r="H1216" s="58"/>
      <c r="I1216" s="58"/>
      <c r="J1216" s="58"/>
      <c r="K1216" s="42"/>
      <c r="L1216" s="42"/>
      <c r="M1216" s="58"/>
      <c r="N1216" s="58"/>
      <c r="O1216" s="58"/>
    </row>
    <row r="1217" spans="2:15" ht="24.95" customHeight="1" x14ac:dyDescent="0.2">
      <c r="B1217" s="58"/>
      <c r="C1217" s="58"/>
      <c r="D1217" s="58"/>
      <c r="E1217" s="58"/>
      <c r="F1217" s="58"/>
      <c r="G1217" s="58"/>
      <c r="H1217" s="58"/>
      <c r="I1217" s="58"/>
      <c r="J1217" s="58"/>
      <c r="K1217" s="42"/>
      <c r="L1217" s="42"/>
      <c r="M1217" s="58"/>
      <c r="N1217" s="58"/>
      <c r="O1217" s="58"/>
    </row>
    <row r="1218" spans="2:15" ht="24.95" customHeight="1" x14ac:dyDescent="0.2">
      <c r="B1218" s="58"/>
      <c r="C1218" s="58"/>
      <c r="D1218" s="58"/>
      <c r="E1218" s="58"/>
      <c r="F1218" s="58"/>
      <c r="G1218" s="58"/>
      <c r="H1218" s="58"/>
      <c r="I1218" s="58"/>
      <c r="J1218" s="58"/>
      <c r="K1218" s="42"/>
      <c r="L1218" s="42"/>
      <c r="M1218" s="58"/>
      <c r="N1218" s="58"/>
      <c r="O1218" s="58"/>
    </row>
    <row r="1219" spans="2:15" ht="24.95" customHeight="1" x14ac:dyDescent="0.2">
      <c r="B1219" s="58"/>
      <c r="C1219" s="58"/>
      <c r="D1219" s="58"/>
      <c r="E1219" s="58"/>
      <c r="F1219" s="58"/>
      <c r="G1219" s="58"/>
      <c r="H1219" s="58"/>
      <c r="I1219" s="58"/>
      <c r="J1219" s="58"/>
      <c r="K1219" s="42"/>
      <c r="L1219" s="42"/>
      <c r="M1219" s="58"/>
      <c r="N1219" s="58"/>
      <c r="O1219" s="58"/>
    </row>
    <row r="1220" spans="2:15" ht="24.95" customHeight="1" x14ac:dyDescent="0.2">
      <c r="B1220" s="58"/>
      <c r="C1220" s="58"/>
      <c r="D1220" s="58"/>
      <c r="E1220" s="58"/>
      <c r="F1220" s="58"/>
      <c r="G1220" s="58"/>
      <c r="H1220" s="58"/>
      <c r="I1220" s="58"/>
      <c r="J1220" s="58"/>
      <c r="K1220" s="42"/>
      <c r="L1220" s="42"/>
      <c r="M1220" s="58"/>
      <c r="N1220" s="58"/>
      <c r="O1220" s="58"/>
    </row>
    <row r="1221" spans="2:15" ht="24.95" customHeight="1" x14ac:dyDescent="0.2">
      <c r="B1221" s="58"/>
      <c r="C1221" s="58"/>
      <c r="D1221" s="58"/>
      <c r="E1221" s="58"/>
      <c r="F1221" s="58"/>
      <c r="G1221" s="58"/>
      <c r="H1221" s="58"/>
      <c r="I1221" s="58"/>
      <c r="J1221" s="58"/>
      <c r="K1221" s="42"/>
      <c r="L1221" s="42"/>
      <c r="M1221" s="58"/>
      <c r="N1221" s="58"/>
      <c r="O1221" s="58"/>
    </row>
    <row r="1222" spans="2:15" ht="24.95" customHeight="1" x14ac:dyDescent="0.2">
      <c r="B1222" s="58"/>
      <c r="C1222" s="58"/>
      <c r="D1222" s="58"/>
      <c r="E1222" s="58"/>
      <c r="F1222" s="58"/>
      <c r="G1222" s="58"/>
      <c r="H1222" s="58"/>
      <c r="I1222" s="58"/>
      <c r="J1222" s="58"/>
      <c r="K1222" s="42"/>
      <c r="L1222" s="42"/>
      <c r="M1222" s="58"/>
      <c r="N1222" s="58"/>
      <c r="O1222" s="58"/>
    </row>
    <row r="1223" spans="2:15" ht="24.95" customHeight="1" x14ac:dyDescent="0.2">
      <c r="B1223" s="58"/>
      <c r="C1223" s="58"/>
      <c r="D1223" s="58"/>
      <c r="E1223" s="58"/>
      <c r="F1223" s="58"/>
      <c r="G1223" s="58"/>
      <c r="H1223" s="58"/>
      <c r="I1223" s="58"/>
      <c r="J1223" s="58"/>
      <c r="K1223" s="42"/>
      <c r="L1223" s="42"/>
      <c r="M1223" s="58"/>
      <c r="N1223" s="58"/>
      <c r="O1223" s="58"/>
    </row>
    <row r="1224" spans="2:15" ht="24.95" customHeight="1" x14ac:dyDescent="0.2">
      <c r="B1224" s="58"/>
      <c r="C1224" s="58"/>
      <c r="D1224" s="58"/>
      <c r="E1224" s="58"/>
      <c r="F1224" s="58"/>
      <c r="G1224" s="58"/>
      <c r="H1224" s="58"/>
      <c r="I1224" s="58"/>
      <c r="J1224" s="58"/>
      <c r="K1224" s="42"/>
      <c r="L1224" s="42"/>
      <c r="M1224" s="58"/>
      <c r="N1224" s="58"/>
      <c r="O1224" s="58"/>
    </row>
    <row r="1225" spans="2:15" ht="24.95" customHeight="1" x14ac:dyDescent="0.2">
      <c r="B1225" s="42"/>
      <c r="C1225" s="42"/>
      <c r="D1225" s="42"/>
      <c r="E1225" s="42"/>
      <c r="F1225" s="42"/>
      <c r="G1225" s="42"/>
      <c r="H1225" s="42"/>
      <c r="I1225" s="42"/>
      <c r="J1225" s="42"/>
      <c r="K1225" s="42"/>
      <c r="L1225" s="42"/>
      <c r="M1225" s="58"/>
      <c r="N1225" s="58"/>
      <c r="O1225" s="58"/>
    </row>
    <row r="1226" spans="2:15" ht="24.95" customHeight="1" x14ac:dyDescent="0.2">
      <c r="B1226" s="42"/>
      <c r="C1226" s="42"/>
      <c r="D1226" s="42"/>
      <c r="E1226" s="42"/>
      <c r="F1226" s="42"/>
      <c r="G1226" s="42"/>
      <c r="H1226" s="42"/>
      <c r="I1226" s="42"/>
      <c r="J1226" s="42"/>
      <c r="K1226" s="42"/>
      <c r="L1226" s="42"/>
      <c r="M1226" s="58"/>
      <c r="N1226" s="58"/>
      <c r="O1226" s="58"/>
    </row>
    <row r="1227" spans="2:15" ht="24.95" customHeight="1" x14ac:dyDescent="0.2"/>
    <row r="1228" spans="2:15" ht="24.95" customHeight="1" x14ac:dyDescent="0.2"/>
    <row r="1229" spans="2:15" ht="24.95" customHeight="1" x14ac:dyDescent="0.2"/>
    <row r="1230" spans="2:15" ht="24.95" customHeight="1" x14ac:dyDescent="0.2"/>
    <row r="1231" spans="2:15" ht="24.95" customHeight="1" x14ac:dyDescent="0.2"/>
    <row r="1232" spans="2:15" ht="24.95" customHeight="1" x14ac:dyDescent="0.2"/>
    <row r="1233" spans="2:13" ht="24.95" customHeight="1" x14ac:dyDescent="0.2"/>
    <row r="1234" spans="2:13" ht="24.95" customHeight="1" x14ac:dyDescent="0.2"/>
    <row r="1235" spans="2:13" ht="24.95" customHeight="1" x14ac:dyDescent="0.2"/>
    <row r="1236" spans="2:13" ht="24.95" customHeight="1" x14ac:dyDescent="0.2"/>
    <row r="1237" spans="2:13" ht="24.95" customHeight="1" x14ac:dyDescent="0.2"/>
    <row r="1238" spans="2:13" ht="24.95" customHeight="1" x14ac:dyDescent="0.2">
      <c r="M1238" s="22">
        <v>15</v>
      </c>
    </row>
    <row r="1239" spans="2:13" ht="25.5" customHeight="1" x14ac:dyDescent="0.2">
      <c r="B1239" s="300" t="s">
        <v>123</v>
      </c>
      <c r="C1239" s="300"/>
      <c r="D1239" s="300"/>
      <c r="E1239" s="300"/>
      <c r="F1239" s="300"/>
      <c r="G1239" s="300"/>
      <c r="H1239" s="300"/>
      <c r="I1239" s="300"/>
      <c r="J1239" s="300"/>
      <c r="K1239" s="300"/>
      <c r="L1239" s="300"/>
      <c r="M1239" s="300"/>
    </row>
    <row r="1240" spans="2:13" ht="15" customHeight="1" x14ac:dyDescent="0.2">
      <c r="B1240" s="65"/>
      <c r="C1240" s="65"/>
      <c r="D1240" s="65"/>
      <c r="E1240" s="65"/>
      <c r="F1240" s="65"/>
      <c r="G1240" s="65"/>
      <c r="H1240" s="65"/>
      <c r="I1240" s="65"/>
      <c r="J1240" s="65"/>
      <c r="K1240" s="65"/>
      <c r="L1240" s="65"/>
    </row>
    <row r="1241" spans="2:13" ht="25.5" customHeight="1" x14ac:dyDescent="0.2">
      <c r="B1241" s="300" t="s">
        <v>96</v>
      </c>
      <c r="C1241" s="300"/>
      <c r="D1241" s="300"/>
      <c r="E1241" s="300"/>
      <c r="F1241" s="300"/>
      <c r="G1241" s="300"/>
      <c r="H1241" s="300"/>
      <c r="I1241" s="300"/>
      <c r="J1241" s="300"/>
      <c r="K1241" s="300"/>
      <c r="L1241" s="300"/>
      <c r="M1241" s="300"/>
    </row>
    <row r="1242" spans="2:13" ht="15" customHeight="1" x14ac:dyDescent="0.2">
      <c r="B1242" s="56"/>
      <c r="C1242" s="56"/>
      <c r="D1242" s="56"/>
      <c r="E1242" s="56"/>
      <c r="F1242" s="56"/>
      <c r="G1242" s="56"/>
    </row>
    <row r="1243" spans="2:13" ht="24.95" customHeight="1" x14ac:dyDescent="0.2">
      <c r="B1243" s="298" t="s">
        <v>94</v>
      </c>
      <c r="C1243" s="298"/>
      <c r="D1243" s="298"/>
      <c r="E1243" s="298"/>
      <c r="F1243" s="298"/>
      <c r="G1243" s="298"/>
      <c r="H1243" s="298"/>
      <c r="I1243" s="298"/>
      <c r="J1243" s="298"/>
    </row>
    <row r="1244" spans="2:13" ht="24.95" customHeight="1" x14ac:dyDescent="0.2">
      <c r="B1244" s="276" t="s">
        <v>36</v>
      </c>
      <c r="C1244" s="294" t="s">
        <v>47</v>
      </c>
      <c r="D1244" s="294"/>
      <c r="E1244" s="294"/>
      <c r="F1244" s="294" t="s">
        <v>48</v>
      </c>
      <c r="G1244" s="294"/>
      <c r="H1244" s="294"/>
      <c r="I1244" s="135" t="s">
        <v>52</v>
      </c>
      <c r="J1244" s="137" t="s">
        <v>53</v>
      </c>
      <c r="M1244" s="44"/>
    </row>
    <row r="1245" spans="2:13" ht="24.95" customHeight="1" x14ac:dyDescent="0.2">
      <c r="B1245" s="277"/>
      <c r="C1245" s="133" t="s">
        <v>66</v>
      </c>
      <c r="D1245" s="133" t="s">
        <v>67</v>
      </c>
      <c r="E1245" s="184" t="s">
        <v>68</v>
      </c>
      <c r="F1245" s="133" t="s">
        <v>69</v>
      </c>
      <c r="G1245" s="133" t="s">
        <v>70</v>
      </c>
      <c r="H1245" s="134" t="s">
        <v>71</v>
      </c>
      <c r="I1245" s="136" t="s">
        <v>85</v>
      </c>
      <c r="J1245" s="138" t="s">
        <v>86</v>
      </c>
      <c r="K1245" s="19"/>
      <c r="M1245" s="44"/>
    </row>
    <row r="1246" spans="2:13" ht="24.95" customHeight="1" x14ac:dyDescent="0.2">
      <c r="B1246" s="131" t="s">
        <v>114</v>
      </c>
      <c r="C1246" s="235">
        <v>877</v>
      </c>
      <c r="D1246" s="235">
        <v>10</v>
      </c>
      <c r="E1246" s="241">
        <v>887</v>
      </c>
      <c r="F1246" s="235">
        <v>1545</v>
      </c>
      <c r="G1246" s="235">
        <v>20</v>
      </c>
      <c r="H1246" s="242">
        <v>1565</v>
      </c>
      <c r="I1246" s="243">
        <v>3.09895052E-2</v>
      </c>
      <c r="J1246" s="244">
        <v>1.7643742953777</v>
      </c>
      <c r="K1246" s="46"/>
      <c r="M1246" s="44"/>
    </row>
    <row r="1247" spans="2:13" ht="24.95" customHeight="1" x14ac:dyDescent="0.2">
      <c r="B1247" s="131" t="s">
        <v>5</v>
      </c>
      <c r="C1247" s="235">
        <v>820</v>
      </c>
      <c r="D1247" s="235">
        <v>69</v>
      </c>
      <c r="E1247" s="241">
        <v>889</v>
      </c>
      <c r="F1247" s="235">
        <v>2230</v>
      </c>
      <c r="G1247" s="235">
        <v>528</v>
      </c>
      <c r="H1247" s="242">
        <v>2758</v>
      </c>
      <c r="I1247" s="243">
        <v>0.1767991257</v>
      </c>
      <c r="J1247" s="244">
        <v>3.1023622047243999</v>
      </c>
      <c r="K1247" s="46"/>
      <c r="M1247" s="44"/>
    </row>
    <row r="1248" spans="2:13" ht="24.95" customHeight="1" x14ac:dyDescent="0.2">
      <c r="B1248" s="131" t="s">
        <v>22</v>
      </c>
      <c r="C1248" s="235">
        <v>290</v>
      </c>
      <c r="D1248" s="235">
        <v>0</v>
      </c>
      <c r="E1248" s="241">
        <v>290</v>
      </c>
      <c r="F1248" s="235">
        <v>906</v>
      </c>
      <c r="G1248" s="235">
        <v>0</v>
      </c>
      <c r="H1248" s="242">
        <v>906</v>
      </c>
      <c r="I1248" s="243">
        <v>2.8515438899999999E-2</v>
      </c>
      <c r="J1248" s="244">
        <v>3.1241379310344999</v>
      </c>
      <c r="K1248" s="46"/>
      <c r="M1248" s="44"/>
    </row>
    <row r="1249" spans="2:14" ht="24.95" customHeight="1" x14ac:dyDescent="0.2">
      <c r="B1249" s="131" t="s">
        <v>7</v>
      </c>
      <c r="C1249" s="235">
        <v>19</v>
      </c>
      <c r="D1249" s="235">
        <v>0</v>
      </c>
      <c r="E1249" s="241">
        <v>19</v>
      </c>
      <c r="F1249" s="235">
        <v>330</v>
      </c>
      <c r="G1249" s="235">
        <v>0</v>
      </c>
      <c r="H1249" s="242">
        <v>330</v>
      </c>
      <c r="I1249" s="243">
        <v>0.124049305</v>
      </c>
      <c r="J1249" s="244">
        <v>17.368421052632002</v>
      </c>
      <c r="K1249" s="46"/>
      <c r="M1249" s="44"/>
    </row>
    <row r="1250" spans="2:14" ht="24.95" customHeight="1" x14ac:dyDescent="0.2">
      <c r="B1250" s="131" t="s">
        <v>8</v>
      </c>
      <c r="C1250" s="235">
        <v>822</v>
      </c>
      <c r="D1250" s="235">
        <v>138</v>
      </c>
      <c r="E1250" s="241">
        <v>960</v>
      </c>
      <c r="F1250" s="235">
        <v>2531</v>
      </c>
      <c r="G1250" s="235">
        <v>1123</v>
      </c>
      <c r="H1250" s="242">
        <v>3654</v>
      </c>
      <c r="I1250" s="243">
        <v>0.1366440428</v>
      </c>
      <c r="J1250" s="244">
        <v>3.8062499999999999</v>
      </c>
      <c r="K1250" s="46"/>
      <c r="M1250" s="44"/>
    </row>
    <row r="1251" spans="2:14" ht="24.95" customHeight="1" x14ac:dyDescent="0.2">
      <c r="B1251" s="131" t="s">
        <v>9</v>
      </c>
      <c r="C1251" s="235">
        <v>2617</v>
      </c>
      <c r="D1251" s="235">
        <v>104</v>
      </c>
      <c r="E1251" s="241">
        <v>2721</v>
      </c>
      <c r="F1251" s="235">
        <v>5899</v>
      </c>
      <c r="G1251" s="235">
        <v>104</v>
      </c>
      <c r="H1251" s="242">
        <v>6003</v>
      </c>
      <c r="I1251" s="243">
        <v>9.9830356100000003E-2</v>
      </c>
      <c r="J1251" s="244">
        <v>2.2061742006615002</v>
      </c>
      <c r="K1251" s="46"/>
      <c r="M1251" s="44"/>
    </row>
    <row r="1252" spans="2:14" ht="24.95" customHeight="1" x14ac:dyDescent="0.2">
      <c r="B1252" s="131" t="s">
        <v>10</v>
      </c>
      <c r="C1252" s="235">
        <v>276</v>
      </c>
      <c r="D1252" s="235">
        <v>32</v>
      </c>
      <c r="E1252" s="241">
        <v>308</v>
      </c>
      <c r="F1252" s="235">
        <v>1854</v>
      </c>
      <c r="G1252" s="235">
        <v>63</v>
      </c>
      <c r="H1252" s="242">
        <v>1917</v>
      </c>
      <c r="I1252" s="243">
        <v>0.17752571419999999</v>
      </c>
      <c r="J1252" s="244">
        <v>6.2240259740260004</v>
      </c>
      <c r="K1252" s="46"/>
      <c r="M1252" s="44"/>
    </row>
    <row r="1253" spans="2:14" ht="24.95" customHeight="1" x14ac:dyDescent="0.2">
      <c r="B1253" s="131" t="s">
        <v>11</v>
      </c>
      <c r="C1253" s="235">
        <v>663</v>
      </c>
      <c r="D1253" s="235">
        <v>47</v>
      </c>
      <c r="E1253" s="241">
        <v>710</v>
      </c>
      <c r="F1253" s="235">
        <v>3409</v>
      </c>
      <c r="G1253" s="235">
        <v>884</v>
      </c>
      <c r="H1253" s="242">
        <v>4293</v>
      </c>
      <c r="I1253" s="243">
        <v>0.19955461629999999</v>
      </c>
      <c r="J1253" s="244">
        <v>6.0464788732394004</v>
      </c>
      <c r="K1253" s="46"/>
      <c r="M1253" s="47"/>
    </row>
    <row r="1254" spans="2:14" ht="24.95" customHeight="1" x14ac:dyDescent="0.2">
      <c r="B1254" s="131" t="s">
        <v>12</v>
      </c>
      <c r="C1254" s="235">
        <v>1640</v>
      </c>
      <c r="D1254" s="235">
        <v>25</v>
      </c>
      <c r="E1254" s="241">
        <v>1665</v>
      </c>
      <c r="F1254" s="235">
        <v>3289</v>
      </c>
      <c r="G1254" s="235">
        <v>26</v>
      </c>
      <c r="H1254" s="242">
        <v>3315</v>
      </c>
      <c r="I1254" s="243">
        <v>0.13873418800000001</v>
      </c>
      <c r="J1254" s="244">
        <v>1.990990990991</v>
      </c>
      <c r="K1254" s="46"/>
      <c r="M1254" s="47"/>
    </row>
    <row r="1255" spans="2:14" ht="24.95" customHeight="1" x14ac:dyDescent="0.2">
      <c r="B1255" s="132" t="s">
        <v>14</v>
      </c>
      <c r="C1255" s="227">
        <v>8024</v>
      </c>
      <c r="D1255" s="227">
        <v>425</v>
      </c>
      <c r="E1255" s="245">
        <v>8449</v>
      </c>
      <c r="F1255" s="227">
        <v>21993</v>
      </c>
      <c r="G1255" s="227">
        <v>2748</v>
      </c>
      <c r="H1255" s="246">
        <v>24741</v>
      </c>
      <c r="I1255" s="247">
        <v>0.1015590084</v>
      </c>
      <c r="J1255" s="248">
        <v>2.9282755355662999</v>
      </c>
      <c r="M1255" s="47"/>
    </row>
    <row r="1256" spans="2:14" ht="24.95" customHeight="1" x14ac:dyDescent="0.2">
      <c r="B1256" s="212"/>
      <c r="C1256" s="53"/>
      <c r="D1256" s="53"/>
      <c r="E1256" s="54"/>
      <c r="F1256" s="53"/>
      <c r="G1256" s="53"/>
      <c r="H1256" s="54"/>
      <c r="I1256" s="62"/>
      <c r="J1256" s="63"/>
      <c r="K1256" s="67"/>
      <c r="L1256" s="67"/>
      <c r="M1256" s="66"/>
      <c r="N1256" s="19"/>
    </row>
    <row r="1257" spans="2:14" ht="24.95" customHeight="1" x14ac:dyDescent="0.2">
      <c r="B1257" s="70"/>
      <c r="C1257" s="70"/>
      <c r="D1257" s="70"/>
      <c r="E1257" s="70"/>
      <c r="F1257" s="70"/>
      <c r="G1257" s="69"/>
      <c r="H1257" s="70"/>
      <c r="I1257" s="70"/>
      <c r="J1257" s="70"/>
      <c r="K1257" s="70"/>
      <c r="L1257" s="70"/>
      <c r="M1257" s="70"/>
      <c r="N1257" s="70"/>
    </row>
    <row r="1258" spans="2:14" ht="24.95" customHeight="1" x14ac:dyDescent="0.2">
      <c r="B1258" s="68"/>
      <c r="C1258" s="68"/>
      <c r="D1258" s="68"/>
      <c r="E1258" s="68"/>
      <c r="F1258" s="68"/>
      <c r="G1258" s="260"/>
      <c r="H1258" s="68"/>
      <c r="I1258" s="68"/>
      <c r="J1258" s="68"/>
      <c r="K1258" s="69"/>
      <c r="L1258" s="69"/>
      <c r="M1258" s="69"/>
      <c r="N1258" s="69"/>
    </row>
    <row r="1259" spans="2:14" ht="24.95" customHeight="1" x14ac:dyDescent="0.2">
      <c r="B1259" s="64"/>
      <c r="C1259" s="64"/>
      <c r="D1259" s="64"/>
      <c r="E1259" s="64"/>
      <c r="G1259" s="249"/>
      <c r="H1259" s="64"/>
      <c r="I1259" s="64"/>
      <c r="J1259" s="64"/>
    </row>
    <row r="1260" spans="2:14" ht="24.95" customHeight="1" x14ac:dyDescent="0.2">
      <c r="B1260" s="64"/>
      <c r="C1260" s="64"/>
      <c r="D1260" s="64"/>
      <c r="E1260" s="64"/>
      <c r="G1260" s="249"/>
      <c r="H1260" s="64"/>
      <c r="I1260" s="64"/>
      <c r="J1260" s="64"/>
    </row>
    <row r="1261" spans="2:14" ht="24.95" customHeight="1" x14ac:dyDescent="0.2">
      <c r="B1261" s="64"/>
      <c r="C1261" s="64"/>
      <c r="D1261" s="64"/>
      <c r="E1261" s="64"/>
      <c r="G1261" s="249"/>
      <c r="H1261" s="64"/>
      <c r="I1261" s="64"/>
      <c r="J1261" s="64"/>
    </row>
    <row r="1262" spans="2:14" ht="24.95" customHeight="1" x14ac:dyDescent="0.2">
      <c r="B1262" s="64"/>
      <c r="C1262" s="64"/>
      <c r="D1262" s="64"/>
      <c r="E1262" s="64"/>
      <c r="G1262" s="249"/>
      <c r="H1262" s="64"/>
      <c r="I1262" s="64"/>
      <c r="J1262" s="64"/>
    </row>
    <row r="1263" spans="2:14" ht="24.95" customHeight="1" x14ac:dyDescent="0.2">
      <c r="B1263" s="64"/>
      <c r="C1263" s="64"/>
      <c r="D1263" s="64"/>
      <c r="E1263" s="64"/>
      <c r="G1263" s="249"/>
      <c r="H1263" s="64"/>
      <c r="I1263" s="64"/>
      <c r="J1263" s="64"/>
    </row>
    <row r="1264" spans="2:14" ht="24.95" customHeight="1" x14ac:dyDescent="0.2">
      <c r="B1264" s="64"/>
      <c r="C1264" s="64"/>
      <c r="D1264" s="64"/>
      <c r="E1264" s="64"/>
      <c r="G1264" s="249"/>
      <c r="H1264" s="64"/>
      <c r="I1264" s="64"/>
      <c r="J1264" s="64"/>
    </row>
    <row r="1265" spans="2:15" ht="24.95" customHeight="1" x14ac:dyDescent="0.2">
      <c r="B1265" s="64"/>
      <c r="C1265" s="64"/>
      <c r="D1265" s="64"/>
      <c r="E1265" s="64"/>
      <c r="G1265" s="249"/>
      <c r="H1265" s="64"/>
      <c r="I1265" s="64"/>
      <c r="J1265" s="64"/>
    </row>
    <row r="1266" spans="2:15" ht="24.95" customHeight="1" x14ac:dyDescent="0.2">
      <c r="B1266" s="64"/>
      <c r="C1266" s="64"/>
      <c r="D1266" s="64"/>
      <c r="E1266" s="64"/>
      <c r="G1266" s="249"/>
      <c r="H1266" s="64"/>
      <c r="I1266" s="64"/>
      <c r="J1266" s="64"/>
    </row>
    <row r="1267" spans="2:15" ht="24.95" customHeight="1" x14ac:dyDescent="0.2">
      <c r="B1267" s="64"/>
      <c r="C1267" s="64"/>
      <c r="D1267" s="64"/>
      <c r="E1267" s="64"/>
      <c r="F1267" s="64"/>
      <c r="G1267" s="249"/>
      <c r="H1267" s="64"/>
      <c r="I1267" s="64"/>
      <c r="J1267" s="64"/>
      <c r="K1267" s="64"/>
    </row>
    <row r="1268" spans="2:15" ht="24.95" customHeight="1" x14ac:dyDescent="0.2"/>
    <row r="1269" spans="2:15" ht="25.5" customHeight="1" x14ac:dyDescent="0.2">
      <c r="B1269" s="283" t="s">
        <v>171</v>
      </c>
      <c r="C1269" s="283"/>
      <c r="D1269" s="283"/>
      <c r="E1269" s="283"/>
      <c r="F1269" s="283"/>
      <c r="G1269" s="283"/>
      <c r="H1269" s="283"/>
      <c r="I1269" s="283"/>
      <c r="J1269" s="283"/>
      <c r="K1269" s="283"/>
      <c r="L1269" s="283"/>
      <c r="M1269" s="283"/>
    </row>
    <row r="1270" spans="2:15" ht="15" customHeight="1" x14ac:dyDescent="0.2">
      <c r="B1270" s="56"/>
      <c r="C1270" s="56"/>
      <c r="D1270" s="56"/>
      <c r="E1270" s="56"/>
      <c r="F1270" s="56"/>
      <c r="G1270" s="56"/>
    </row>
    <row r="1271" spans="2:15" ht="24.95" customHeight="1" x14ac:dyDescent="0.2">
      <c r="B1271" s="275" t="s">
        <v>13</v>
      </c>
      <c r="C1271" s="275"/>
      <c r="D1271" s="275"/>
      <c r="E1271" s="275"/>
      <c r="F1271" s="275"/>
      <c r="G1271" s="275"/>
      <c r="H1271" s="275"/>
      <c r="I1271" s="38"/>
      <c r="J1271" s="38"/>
      <c r="K1271" s="38"/>
      <c r="L1271" s="38"/>
      <c r="M1271" s="13"/>
      <c r="N1271" s="13"/>
      <c r="O1271" s="13"/>
    </row>
    <row r="1272" spans="2:15" ht="24.95" customHeight="1" x14ac:dyDescent="0.2">
      <c r="B1272" s="130" t="s">
        <v>35</v>
      </c>
      <c r="C1272" s="278" t="s">
        <v>62</v>
      </c>
      <c r="D1272" s="278"/>
      <c r="E1272" s="278" t="s">
        <v>63</v>
      </c>
      <c r="F1272" s="278"/>
      <c r="G1272" s="278" t="s">
        <v>0</v>
      </c>
      <c r="H1272" s="278"/>
      <c r="I1272" s="38"/>
      <c r="J1272" s="38"/>
      <c r="K1272" s="38"/>
      <c r="L1272" s="38"/>
      <c r="M1272" s="13"/>
      <c r="N1272" s="13"/>
      <c r="O1272" s="13"/>
    </row>
    <row r="1273" spans="2:15" ht="24.95" customHeight="1" x14ac:dyDescent="0.2">
      <c r="B1273" s="234" t="s">
        <v>176</v>
      </c>
      <c r="C1273" s="263">
        <v>603</v>
      </c>
      <c r="D1273" s="263"/>
      <c r="E1273" s="263">
        <v>56</v>
      </c>
      <c r="F1273" s="263"/>
      <c r="G1273" s="264">
        <v>659</v>
      </c>
      <c r="H1273" s="265"/>
      <c r="I1273" s="38"/>
      <c r="J1273" s="38"/>
      <c r="K1273" s="38"/>
      <c r="L1273" s="38"/>
      <c r="M1273" s="13"/>
      <c r="N1273" s="13"/>
      <c r="O1273" s="13"/>
    </row>
    <row r="1274" spans="2:15" ht="24.95" customHeight="1" x14ac:dyDescent="0.2">
      <c r="B1274" s="234" t="s">
        <v>156</v>
      </c>
      <c r="C1274" s="266">
        <v>8024</v>
      </c>
      <c r="D1274" s="266"/>
      <c r="E1274" s="266">
        <v>425</v>
      </c>
      <c r="F1274" s="266"/>
      <c r="G1274" s="264">
        <v>8449</v>
      </c>
      <c r="H1274" s="265"/>
      <c r="I1274" s="38"/>
      <c r="J1274" s="38"/>
      <c r="K1274" s="38"/>
      <c r="L1274" s="38"/>
      <c r="M1274" s="13"/>
      <c r="N1274" s="13"/>
      <c r="O1274" s="13"/>
    </row>
    <row r="1275" spans="2:15" ht="24.95" customHeight="1" x14ac:dyDescent="0.2">
      <c r="B1275" s="111" t="s">
        <v>43</v>
      </c>
      <c r="C1275" s="269">
        <f>(C1274-C1273)/C1273</f>
        <v>12.306799336650084</v>
      </c>
      <c r="D1275" s="269"/>
      <c r="E1275" s="269">
        <f>(E1274-E1273)/E1273</f>
        <v>6.5892857142857144</v>
      </c>
      <c r="F1275" s="269"/>
      <c r="G1275" s="269">
        <f>(G1274-G1273)/G1273</f>
        <v>11.820940819423368</v>
      </c>
      <c r="H1275" s="269"/>
      <c r="I1275" s="38"/>
      <c r="J1275" s="38"/>
      <c r="K1275" s="38"/>
      <c r="L1275" s="38"/>
      <c r="M1275" s="13"/>
      <c r="N1275" s="13"/>
      <c r="O1275" s="13"/>
    </row>
    <row r="1276" spans="2:15" ht="24.95" customHeight="1" x14ac:dyDescent="0.2"/>
    <row r="1277" spans="2:15" ht="24.95" customHeight="1" x14ac:dyDescent="0.2"/>
    <row r="1278" spans="2:15" ht="24.95" customHeight="1" x14ac:dyDescent="0.2"/>
    <row r="1279" spans="2:15" ht="24.95" customHeight="1" x14ac:dyDescent="0.2"/>
    <row r="1280" spans="2:15" ht="24.95" customHeight="1" x14ac:dyDescent="0.2"/>
    <row r="1281" spans="2:12" ht="24.95" customHeight="1" x14ac:dyDescent="0.2"/>
    <row r="1282" spans="2:12" ht="24.95" customHeight="1" x14ac:dyDescent="0.2"/>
    <row r="1283" spans="2:12" ht="24.95" customHeight="1" x14ac:dyDescent="0.2"/>
    <row r="1284" spans="2:12" ht="24.95" customHeight="1" x14ac:dyDescent="0.2"/>
    <row r="1285" spans="2:12" ht="24.95" customHeight="1" x14ac:dyDescent="0.2"/>
    <row r="1286" spans="2:12" ht="24.95" customHeight="1" x14ac:dyDescent="0.2"/>
    <row r="1287" spans="2:12" ht="24.95" customHeight="1" x14ac:dyDescent="0.2">
      <c r="B1287" s="42"/>
      <c r="C1287" s="42"/>
      <c r="D1287" s="42"/>
      <c r="E1287" s="42"/>
      <c r="F1287" s="42"/>
      <c r="G1287" s="42"/>
      <c r="H1287" s="42"/>
      <c r="I1287" s="42"/>
      <c r="J1287" s="42"/>
      <c r="K1287" s="42"/>
      <c r="L1287" s="42"/>
    </row>
    <row r="1288" spans="2:12" ht="24.95" customHeight="1" x14ac:dyDescent="0.2">
      <c r="B1288" s="288" t="s">
        <v>15</v>
      </c>
      <c r="C1288" s="288"/>
      <c r="D1288" s="288"/>
      <c r="E1288" s="288"/>
      <c r="F1288" s="288"/>
      <c r="G1288" s="288"/>
      <c r="H1288" s="288"/>
      <c r="I1288" s="288"/>
      <c r="J1288" s="288"/>
    </row>
    <row r="1289" spans="2:12" ht="24.95" customHeight="1" x14ac:dyDescent="0.2">
      <c r="B1289" s="139" t="s">
        <v>35</v>
      </c>
      <c r="C1289" s="289" t="s">
        <v>64</v>
      </c>
      <c r="D1289" s="289"/>
      <c r="E1289" s="289" t="s">
        <v>65</v>
      </c>
      <c r="F1289" s="289"/>
      <c r="G1289" s="289" t="s">
        <v>1</v>
      </c>
      <c r="H1289" s="289"/>
      <c r="I1289" s="289" t="s">
        <v>18</v>
      </c>
      <c r="J1289" s="289"/>
      <c r="L1289" s="39"/>
    </row>
    <row r="1290" spans="2:12" ht="24.95" customHeight="1" x14ac:dyDescent="0.2">
      <c r="B1290" s="234" t="s">
        <v>176</v>
      </c>
      <c r="C1290" s="282">
        <v>3463</v>
      </c>
      <c r="D1290" s="282"/>
      <c r="E1290" s="282">
        <v>83</v>
      </c>
      <c r="F1290" s="282"/>
      <c r="G1290" s="264">
        <v>3546</v>
      </c>
      <c r="H1290" s="264"/>
      <c r="I1290" s="281">
        <v>2.9873742200000001E-2</v>
      </c>
      <c r="J1290" s="265"/>
    </row>
    <row r="1291" spans="2:12" ht="24.95" customHeight="1" x14ac:dyDescent="0.2">
      <c r="B1291" s="234" t="s">
        <v>156</v>
      </c>
      <c r="C1291" s="282">
        <v>21993</v>
      </c>
      <c r="D1291" s="282"/>
      <c r="E1291" s="282">
        <v>2748</v>
      </c>
      <c r="F1291" s="282"/>
      <c r="G1291" s="264">
        <v>24741</v>
      </c>
      <c r="H1291" s="264"/>
      <c r="I1291" s="281">
        <v>0.1015590084</v>
      </c>
      <c r="J1291" s="265"/>
    </row>
    <row r="1292" spans="2:12" ht="24.95" customHeight="1" x14ac:dyDescent="0.2">
      <c r="B1292" s="103" t="s">
        <v>43</v>
      </c>
      <c r="C1292" s="267">
        <f>(C1291-C1290)/C1290</f>
        <v>5.350851862546925</v>
      </c>
      <c r="D1292" s="267"/>
      <c r="E1292" s="267">
        <f>(E1291-E1290)/E1290</f>
        <v>32.108433734939759</v>
      </c>
      <c r="F1292" s="267"/>
      <c r="G1292" s="267">
        <f>(G1291-G1290)/G1290</f>
        <v>5.9771573604060917</v>
      </c>
      <c r="H1292" s="267"/>
      <c r="I1292" s="267">
        <f>(I1291-I1290)/I1290</f>
        <v>2.3996078469204973</v>
      </c>
      <c r="J1292" s="267"/>
    </row>
    <row r="1293" spans="2:12" ht="24.95" customHeight="1" x14ac:dyDescent="0.2"/>
    <row r="1294" spans="2:12" ht="24.95" customHeight="1" x14ac:dyDescent="0.2"/>
    <row r="1295" spans="2:12" ht="24.95" customHeight="1" x14ac:dyDescent="0.2"/>
    <row r="1296" spans="2:12" ht="24.95" customHeight="1" x14ac:dyDescent="0.2"/>
    <row r="1297" spans="2:14" ht="24.95" customHeight="1" x14ac:dyDescent="0.2"/>
    <row r="1298" spans="2:14" ht="24.95" customHeight="1" x14ac:dyDescent="0.2"/>
    <row r="1299" spans="2:14" ht="24.95" customHeight="1" x14ac:dyDescent="0.2"/>
    <row r="1300" spans="2:14" ht="24.95" customHeight="1" x14ac:dyDescent="0.2"/>
    <row r="1301" spans="2:14" ht="24.95" customHeight="1" x14ac:dyDescent="0.2"/>
    <row r="1302" spans="2:14" ht="24.95" customHeight="1" x14ac:dyDescent="0.2"/>
    <row r="1303" spans="2:14" ht="24.95" customHeight="1" x14ac:dyDescent="0.2"/>
    <row r="1304" spans="2:14" ht="24.95" customHeight="1" x14ac:dyDescent="0.2"/>
    <row r="1305" spans="2:14" ht="24.95" customHeight="1" x14ac:dyDescent="0.2">
      <c r="M1305" s="22">
        <v>16</v>
      </c>
    </row>
    <row r="1306" spans="2:14" s="123" customFormat="1" ht="25.5" customHeight="1" x14ac:dyDescent="0.2">
      <c r="B1306" s="290" t="s">
        <v>172</v>
      </c>
      <c r="C1306" s="290"/>
      <c r="D1306" s="290"/>
      <c r="E1306" s="290"/>
      <c r="F1306" s="290"/>
      <c r="G1306" s="290"/>
      <c r="H1306" s="290"/>
      <c r="I1306" s="290"/>
      <c r="J1306" s="290"/>
      <c r="K1306" s="290"/>
      <c r="L1306" s="290"/>
      <c r="M1306" s="290"/>
    </row>
    <row r="1307" spans="2:14" ht="15" customHeight="1" x14ac:dyDescent="0.2">
      <c r="B1307" s="28"/>
      <c r="C1307" s="32"/>
      <c r="D1307" s="32"/>
      <c r="E1307" s="32"/>
      <c r="F1307" s="32"/>
      <c r="G1307" s="32"/>
      <c r="H1307" s="32"/>
      <c r="I1307" s="32"/>
      <c r="J1307" s="32"/>
      <c r="K1307" s="32"/>
      <c r="L1307" s="32"/>
      <c r="M1307" s="32"/>
      <c r="N1307" s="32"/>
    </row>
    <row r="1308" spans="2:14" ht="24.95" customHeight="1" x14ac:dyDescent="0.2">
      <c r="B1308" s="284" t="s">
        <v>13</v>
      </c>
      <c r="C1308" s="284"/>
      <c r="D1308" s="284"/>
      <c r="E1308" s="284"/>
      <c r="F1308" s="284"/>
      <c r="G1308" s="284"/>
      <c r="H1308" s="284"/>
      <c r="I1308" s="115"/>
      <c r="J1308" s="115"/>
      <c r="K1308" s="115"/>
      <c r="L1308" s="115"/>
      <c r="M1308" s="115"/>
      <c r="N1308" s="115"/>
    </row>
    <row r="1309" spans="2:14" ht="24.95" customHeight="1" x14ac:dyDescent="0.2">
      <c r="B1309" s="91" t="s">
        <v>35</v>
      </c>
      <c r="C1309" s="268" t="s">
        <v>51</v>
      </c>
      <c r="D1309" s="268"/>
      <c r="E1309" s="268" t="s">
        <v>50</v>
      </c>
      <c r="F1309" s="268"/>
      <c r="G1309" s="268" t="s">
        <v>0</v>
      </c>
      <c r="H1309" s="268"/>
    </row>
    <row r="1310" spans="2:14" ht="24.95" customHeight="1" x14ac:dyDescent="0.2">
      <c r="B1310" s="234" t="s">
        <v>159</v>
      </c>
      <c r="C1310" s="282">
        <v>54908</v>
      </c>
      <c r="D1310" s="282"/>
      <c r="E1310" s="282">
        <v>11433</v>
      </c>
      <c r="F1310" s="282"/>
      <c r="G1310" s="264">
        <v>66341</v>
      </c>
      <c r="H1310" s="265"/>
    </row>
    <row r="1311" spans="2:14" ht="24.95" customHeight="1" x14ac:dyDescent="0.2">
      <c r="B1311" s="234" t="s">
        <v>160</v>
      </c>
      <c r="C1311" s="266">
        <v>19353</v>
      </c>
      <c r="D1311" s="266"/>
      <c r="E1311" s="266">
        <v>1413</v>
      </c>
      <c r="F1311" s="266"/>
      <c r="G1311" s="264">
        <v>20766</v>
      </c>
      <c r="H1311" s="265"/>
    </row>
    <row r="1312" spans="2:14" ht="24.95" customHeight="1" x14ac:dyDescent="0.2">
      <c r="B1312" s="111" t="s">
        <v>43</v>
      </c>
      <c r="C1312" s="269">
        <f>(C1311-C1310)/C1310</f>
        <v>-0.64753769942449191</v>
      </c>
      <c r="D1312" s="269"/>
      <c r="E1312" s="269">
        <f>(E1311-E1310)/E1310</f>
        <v>-0.87641039097349782</v>
      </c>
      <c r="F1312" s="269"/>
      <c r="G1312" s="269">
        <f>(G1311-G1310)/G1310</f>
        <v>-0.68698090170482806</v>
      </c>
      <c r="H1312" s="269"/>
    </row>
    <row r="1313" spans="2:15" ht="24.95" customHeight="1" x14ac:dyDescent="0.2">
      <c r="B1313" s="33"/>
      <c r="C1313" s="34"/>
      <c r="D1313" s="34"/>
      <c r="E1313" s="34"/>
      <c r="F1313" s="34"/>
      <c r="G1313" s="34"/>
      <c r="H1313" s="34"/>
      <c r="I1313" s="13"/>
      <c r="J1313" s="13"/>
      <c r="K1313" s="13"/>
      <c r="L1313" s="13"/>
      <c r="M1313" s="13"/>
      <c r="N1313" s="13"/>
      <c r="O1313" s="13"/>
    </row>
    <row r="1314" spans="2:15" ht="24.95" customHeight="1" x14ac:dyDescent="0.2">
      <c r="B1314" s="33"/>
      <c r="C1314" s="34"/>
      <c r="D1314" s="34"/>
      <c r="E1314" s="34"/>
      <c r="F1314" s="34"/>
      <c r="G1314" s="34"/>
      <c r="H1314" s="34"/>
      <c r="I1314" s="13"/>
      <c r="J1314" s="13"/>
      <c r="K1314" s="13"/>
      <c r="L1314" s="13"/>
      <c r="M1314" s="13"/>
      <c r="N1314" s="13"/>
      <c r="O1314" s="13"/>
    </row>
    <row r="1315" spans="2:15" ht="24.95" customHeight="1" x14ac:dyDescent="0.2">
      <c r="B1315" s="33"/>
      <c r="C1315" s="34"/>
      <c r="D1315" s="34"/>
      <c r="E1315" s="34"/>
      <c r="F1315" s="34"/>
      <c r="G1315" s="34"/>
      <c r="H1315" s="34"/>
      <c r="I1315" s="13"/>
      <c r="J1315" s="13"/>
      <c r="K1315" s="13"/>
      <c r="L1315" s="13"/>
      <c r="M1315" s="13"/>
      <c r="N1315" s="13"/>
      <c r="O1315" s="13"/>
    </row>
    <row r="1316" spans="2:15" ht="24.95" customHeight="1" x14ac:dyDescent="0.2">
      <c r="B1316" s="33"/>
      <c r="C1316" s="34"/>
      <c r="D1316" s="34"/>
      <c r="E1316" s="34"/>
      <c r="F1316" s="34"/>
      <c r="G1316" s="34"/>
      <c r="H1316" s="34"/>
      <c r="I1316" s="13"/>
      <c r="J1316" s="13"/>
      <c r="K1316" s="13"/>
      <c r="L1316" s="13"/>
      <c r="M1316" s="13"/>
      <c r="N1316" s="13"/>
      <c r="O1316" s="13"/>
    </row>
    <row r="1317" spans="2:15" ht="24.95" customHeight="1" x14ac:dyDescent="0.2">
      <c r="B1317" s="33"/>
      <c r="C1317" s="34"/>
      <c r="D1317" s="34"/>
      <c r="E1317" s="34"/>
      <c r="F1317" s="34"/>
      <c r="G1317" s="34"/>
      <c r="H1317" s="34"/>
      <c r="I1317" s="13"/>
      <c r="J1317" s="13"/>
      <c r="K1317" s="13"/>
      <c r="L1317" s="13"/>
      <c r="M1317" s="13"/>
      <c r="N1317" s="13"/>
      <c r="O1317" s="13"/>
    </row>
    <row r="1318" spans="2:15" ht="24.95" customHeight="1" x14ac:dyDescent="0.2">
      <c r="B1318" s="33"/>
      <c r="C1318" s="34"/>
      <c r="D1318" s="34"/>
      <c r="E1318" s="34"/>
      <c r="F1318" s="34"/>
      <c r="G1318" s="34"/>
      <c r="H1318" s="34"/>
      <c r="I1318" s="13"/>
      <c r="J1318" s="13"/>
      <c r="K1318" s="13"/>
      <c r="L1318" s="13"/>
      <c r="M1318" s="13"/>
      <c r="N1318" s="13"/>
      <c r="O1318" s="13"/>
    </row>
    <row r="1319" spans="2:15" ht="24.95" customHeight="1" x14ac:dyDescent="0.2">
      <c r="B1319" s="33"/>
      <c r="C1319" s="34"/>
      <c r="D1319" s="34"/>
      <c r="E1319" s="34"/>
      <c r="F1319" s="34"/>
      <c r="G1319" s="34"/>
      <c r="H1319" s="34"/>
      <c r="I1319" s="13"/>
      <c r="J1319" s="13"/>
      <c r="K1319" s="13"/>
      <c r="L1319" s="13"/>
      <c r="M1319" s="13"/>
      <c r="N1319" s="13"/>
      <c r="O1319" s="13"/>
    </row>
    <row r="1320" spans="2:15" ht="24.95" customHeight="1" x14ac:dyDescent="0.2">
      <c r="B1320" s="33"/>
      <c r="C1320" s="34"/>
      <c r="D1320" s="34"/>
      <c r="E1320" s="34"/>
      <c r="F1320" s="34"/>
      <c r="G1320" s="34"/>
      <c r="H1320" s="34"/>
      <c r="I1320" s="13"/>
      <c r="J1320" s="13"/>
      <c r="K1320" s="13"/>
      <c r="L1320" s="13"/>
      <c r="M1320" s="13"/>
      <c r="N1320" s="13"/>
      <c r="O1320" s="13"/>
    </row>
    <row r="1321" spans="2:15" ht="24.95" customHeight="1" x14ac:dyDescent="0.2">
      <c r="B1321" s="33"/>
      <c r="C1321" s="34"/>
      <c r="D1321" s="34"/>
      <c r="E1321" s="34"/>
      <c r="F1321" s="34"/>
      <c r="G1321" s="34"/>
      <c r="H1321" s="34"/>
      <c r="I1321" s="13"/>
      <c r="J1321" s="13"/>
      <c r="K1321" s="13"/>
      <c r="L1321" s="13"/>
      <c r="M1321" s="13"/>
      <c r="N1321" s="13"/>
      <c r="O1321" s="13"/>
    </row>
    <row r="1322" spans="2:15" ht="24.95" customHeight="1" x14ac:dyDescent="0.2"/>
    <row r="1323" spans="2:15" ht="24.95" customHeight="1" x14ac:dyDescent="0.2"/>
    <row r="1324" spans="2:15" ht="24.95" customHeight="1" x14ac:dyDescent="0.2"/>
    <row r="1325" spans="2:15" ht="24.95" customHeight="1" x14ac:dyDescent="0.2"/>
    <row r="1326" spans="2:15" ht="24.95" customHeight="1" x14ac:dyDescent="0.2"/>
    <row r="1327" spans="2:15" ht="24.95" customHeight="1" x14ac:dyDescent="0.2"/>
    <row r="1328" spans="2:15" ht="24.95" customHeight="1" x14ac:dyDescent="0.2"/>
    <row r="1329" spans="2:12" ht="24.95" customHeight="1" x14ac:dyDescent="0.2"/>
    <row r="1330" spans="2:12" ht="24.95" customHeight="1" x14ac:dyDescent="0.2"/>
    <row r="1331" spans="2:12" ht="24.95" customHeight="1" x14ac:dyDescent="0.2"/>
    <row r="1332" spans="2:12" ht="24.95" customHeight="1" x14ac:dyDescent="0.2"/>
    <row r="1333" spans="2:12" ht="24.95" customHeight="1" x14ac:dyDescent="0.2"/>
    <row r="1334" spans="2:12" ht="24.95" customHeight="1" x14ac:dyDescent="0.2">
      <c r="B1334" s="288" t="s">
        <v>15</v>
      </c>
      <c r="C1334" s="288"/>
      <c r="D1334" s="288"/>
      <c r="E1334" s="288"/>
      <c r="F1334" s="288"/>
      <c r="G1334" s="288"/>
      <c r="H1334" s="288"/>
      <c r="I1334" s="288"/>
      <c r="J1334" s="288"/>
      <c r="K1334" s="115"/>
    </row>
    <row r="1335" spans="2:12" ht="24.95" customHeight="1" x14ac:dyDescent="0.2">
      <c r="B1335" s="139" t="s">
        <v>35</v>
      </c>
      <c r="C1335" s="289" t="s">
        <v>40</v>
      </c>
      <c r="D1335" s="289"/>
      <c r="E1335" s="289" t="s">
        <v>41</v>
      </c>
      <c r="F1335" s="289"/>
      <c r="G1335" s="289" t="s">
        <v>42</v>
      </c>
      <c r="H1335" s="289"/>
      <c r="I1335" s="289" t="s">
        <v>89</v>
      </c>
      <c r="J1335" s="289"/>
      <c r="L1335" s="39"/>
    </row>
    <row r="1336" spans="2:12" ht="24.95" customHeight="1" x14ac:dyDescent="0.2">
      <c r="B1336" s="234" t="s">
        <v>159</v>
      </c>
      <c r="C1336" s="282">
        <v>101400</v>
      </c>
      <c r="D1336" s="282"/>
      <c r="E1336" s="282">
        <v>21676</v>
      </c>
      <c r="F1336" s="282"/>
      <c r="G1336" s="264">
        <v>123076</v>
      </c>
      <c r="H1336" s="264"/>
      <c r="I1336" s="281">
        <v>9.1106356412458997E-2</v>
      </c>
      <c r="J1336" s="265"/>
    </row>
    <row r="1337" spans="2:12" ht="24.95" customHeight="1" x14ac:dyDescent="0.2">
      <c r="B1337" s="234" t="s">
        <v>160</v>
      </c>
      <c r="C1337" s="266">
        <v>55558</v>
      </c>
      <c r="D1337" s="266"/>
      <c r="E1337" s="266">
        <v>9477</v>
      </c>
      <c r="F1337" s="266"/>
      <c r="G1337" s="264">
        <v>65035</v>
      </c>
      <c r="H1337" s="264"/>
      <c r="I1337" s="279">
        <v>5.4140062017644999E-2</v>
      </c>
      <c r="J1337" s="279"/>
    </row>
    <row r="1338" spans="2:12" ht="24.95" customHeight="1" x14ac:dyDescent="0.2">
      <c r="B1338" s="103" t="s">
        <v>43</v>
      </c>
      <c r="C1338" s="267">
        <f>(C1337-C1336)/C1336</f>
        <v>-0.45209072978303749</v>
      </c>
      <c r="D1338" s="267"/>
      <c r="E1338" s="267">
        <f>(E1337-E1336)/E1336</f>
        <v>-0.56278833733161104</v>
      </c>
      <c r="F1338" s="267"/>
      <c r="G1338" s="267">
        <f>(G1337-G1336)/G1336</f>
        <v>-0.47158666189996423</v>
      </c>
      <c r="H1338" s="267"/>
      <c r="I1338" s="267">
        <f>(I1337-I1336)/I1336</f>
        <v>-0.40574879569828537</v>
      </c>
      <c r="J1338" s="267"/>
    </row>
    <row r="1339" spans="2:12" ht="24.95" customHeight="1" x14ac:dyDescent="0.2">
      <c r="B1339" s="37"/>
      <c r="C1339" s="38"/>
      <c r="D1339" s="38"/>
      <c r="E1339" s="38"/>
      <c r="F1339" s="38"/>
      <c r="G1339" s="40"/>
      <c r="H1339" s="40"/>
      <c r="I1339" s="40"/>
      <c r="J1339" s="40"/>
      <c r="K1339" s="13"/>
    </row>
    <row r="1340" spans="2:12" ht="24.95" customHeight="1" x14ac:dyDescent="0.2"/>
    <row r="1341" spans="2:12" ht="24.95" customHeight="1" x14ac:dyDescent="0.2"/>
    <row r="1342" spans="2:12" ht="24.95" customHeight="1" x14ac:dyDescent="0.2"/>
    <row r="1343" spans="2:12" ht="24.95" customHeight="1" x14ac:dyDescent="0.2">
      <c r="L1343" s="41"/>
    </row>
    <row r="1344" spans="2:12" ht="24.95" customHeight="1" x14ac:dyDescent="0.2"/>
    <row r="1345" spans="2:15" ht="24.95" customHeight="1" x14ac:dyDescent="0.2"/>
    <row r="1346" spans="2:15" ht="24.95" customHeight="1" x14ac:dyDescent="0.2">
      <c r="L1346" s="27"/>
    </row>
    <row r="1347" spans="2:15" ht="24.95" customHeight="1" x14ac:dyDescent="0.2"/>
    <row r="1348" spans="2:15" ht="24.95" customHeight="1" x14ac:dyDescent="0.2"/>
    <row r="1349" spans="2:15" ht="24.95" customHeight="1" x14ac:dyDescent="0.2"/>
    <row r="1350" spans="2:15" ht="24.95" customHeight="1" x14ac:dyDescent="0.2"/>
    <row r="1351" spans="2:15" ht="24.95" customHeight="1" x14ac:dyDescent="0.2"/>
    <row r="1352" spans="2:15" ht="24.95" customHeight="1" x14ac:dyDescent="0.2"/>
    <row r="1353" spans="2:15" ht="24.95" customHeight="1" x14ac:dyDescent="0.2"/>
    <row r="1354" spans="2:15" ht="24.95" customHeight="1" x14ac:dyDescent="0.2"/>
    <row r="1355" spans="2:15" ht="24.95" customHeight="1" x14ac:dyDescent="0.2"/>
    <row r="1356" spans="2:15" ht="24.95" customHeight="1" x14ac:dyDescent="0.2">
      <c r="O1356" s="31"/>
    </row>
    <row r="1357" spans="2:15" ht="24.95" customHeight="1" x14ac:dyDescent="0.2">
      <c r="O1357" s="31"/>
    </row>
    <row r="1358" spans="2:15" ht="24.95" customHeight="1" x14ac:dyDescent="0.2">
      <c r="O1358" s="31"/>
    </row>
    <row r="1359" spans="2:15" ht="24.95" customHeight="1" x14ac:dyDescent="0.2">
      <c r="B1359" s="58"/>
      <c r="C1359" s="58"/>
      <c r="D1359" s="58"/>
      <c r="E1359" s="58"/>
      <c r="F1359" s="58"/>
      <c r="G1359" s="58"/>
      <c r="H1359" s="58"/>
      <c r="I1359" s="58"/>
      <c r="J1359" s="58"/>
      <c r="K1359" s="58"/>
      <c r="L1359" s="58"/>
      <c r="M1359" s="58"/>
      <c r="N1359" s="58"/>
      <c r="O1359" s="58"/>
    </row>
    <row r="1360" spans="2:15" ht="24.95" customHeight="1" x14ac:dyDescent="0.2">
      <c r="B1360" s="58"/>
      <c r="C1360" s="58"/>
      <c r="D1360" s="58"/>
      <c r="E1360" s="58"/>
      <c r="F1360" s="58"/>
      <c r="G1360" s="58"/>
      <c r="H1360" s="58"/>
      <c r="I1360" s="58"/>
      <c r="J1360" s="58"/>
      <c r="K1360" s="58"/>
      <c r="L1360" s="58"/>
      <c r="M1360" s="58"/>
      <c r="N1360" s="58"/>
      <c r="O1360" s="58"/>
    </row>
    <row r="1361" spans="2:15" ht="24.95" customHeight="1" x14ac:dyDescent="0.2">
      <c r="B1361" s="58"/>
      <c r="C1361" s="58"/>
      <c r="D1361" s="58"/>
      <c r="E1361" s="58"/>
      <c r="F1361" s="58"/>
      <c r="G1361" s="58"/>
      <c r="H1361" s="58"/>
      <c r="I1361" s="58"/>
      <c r="J1361" s="58"/>
      <c r="K1361" s="58"/>
      <c r="L1361" s="58"/>
      <c r="M1361" s="58"/>
      <c r="N1361" s="58"/>
      <c r="O1361" s="58"/>
    </row>
    <row r="1362" spans="2:15" ht="24.95" customHeight="1" x14ac:dyDescent="0.2">
      <c r="B1362" s="58"/>
      <c r="C1362" s="58"/>
      <c r="D1362" s="58"/>
      <c r="E1362" s="58"/>
      <c r="F1362" s="58"/>
      <c r="G1362" s="58"/>
      <c r="H1362" s="58"/>
      <c r="I1362" s="58"/>
      <c r="J1362" s="58"/>
      <c r="K1362" s="58"/>
      <c r="L1362" s="58"/>
      <c r="M1362" s="58"/>
      <c r="N1362" s="58"/>
      <c r="O1362" s="58"/>
    </row>
    <row r="1363" spans="2:15" ht="24.95" customHeight="1" x14ac:dyDescent="0.2">
      <c r="B1363" s="58"/>
      <c r="C1363" s="58"/>
      <c r="D1363" s="58"/>
      <c r="E1363" s="58"/>
      <c r="F1363" s="58"/>
      <c r="G1363" s="58"/>
      <c r="H1363" s="58"/>
      <c r="I1363" s="58"/>
      <c r="J1363" s="58"/>
      <c r="K1363" s="58"/>
      <c r="L1363" s="58"/>
      <c r="M1363" s="58"/>
      <c r="N1363" s="58"/>
      <c r="O1363" s="58"/>
    </row>
    <row r="1364" spans="2:15" ht="24.95" customHeight="1" x14ac:dyDescent="0.2">
      <c r="B1364" s="58"/>
      <c r="C1364" s="58"/>
      <c r="D1364" s="58"/>
      <c r="E1364" s="58"/>
      <c r="F1364" s="58"/>
      <c r="G1364" s="58"/>
      <c r="H1364" s="58"/>
      <c r="I1364" s="58"/>
      <c r="J1364" s="58"/>
      <c r="K1364" s="58"/>
      <c r="L1364" s="58"/>
      <c r="M1364" s="58"/>
      <c r="N1364" s="58"/>
      <c r="O1364" s="58"/>
    </row>
    <row r="1365" spans="2:15" ht="24.95" customHeight="1" x14ac:dyDescent="0.2">
      <c r="B1365" s="58"/>
      <c r="C1365" s="58"/>
      <c r="D1365" s="58"/>
      <c r="E1365" s="58"/>
      <c r="F1365" s="58"/>
      <c r="G1365" s="58"/>
      <c r="H1365" s="58"/>
      <c r="I1365" s="58"/>
      <c r="J1365" s="58"/>
      <c r="K1365" s="58"/>
      <c r="L1365" s="58"/>
      <c r="M1365" s="58"/>
      <c r="N1365" s="58"/>
      <c r="O1365" s="58"/>
    </row>
    <row r="1366" spans="2:15" ht="24.95" customHeight="1" x14ac:dyDescent="0.2">
      <c r="B1366" s="58"/>
      <c r="C1366" s="58"/>
      <c r="D1366" s="58"/>
      <c r="E1366" s="58"/>
      <c r="F1366" s="58"/>
      <c r="G1366" s="58"/>
      <c r="H1366" s="58"/>
      <c r="I1366" s="58"/>
      <c r="J1366" s="58"/>
      <c r="K1366" s="58"/>
      <c r="L1366" s="58"/>
      <c r="M1366" s="58"/>
      <c r="N1366" s="58"/>
      <c r="O1366" s="58"/>
    </row>
    <row r="1367" spans="2:15" ht="24.95" customHeight="1" x14ac:dyDescent="0.2">
      <c r="B1367" s="58"/>
      <c r="C1367" s="58"/>
      <c r="D1367" s="58"/>
      <c r="E1367" s="58"/>
      <c r="F1367" s="58"/>
      <c r="G1367" s="58"/>
      <c r="H1367" s="58"/>
      <c r="I1367" s="58"/>
      <c r="J1367" s="58"/>
      <c r="K1367" s="58"/>
      <c r="L1367" s="58"/>
      <c r="M1367" s="58"/>
      <c r="N1367" s="58"/>
      <c r="O1367" s="58"/>
    </row>
    <row r="1368" spans="2:15" ht="24.95" customHeight="1" x14ac:dyDescent="0.2">
      <c r="B1368" s="58"/>
      <c r="C1368" s="58"/>
      <c r="D1368" s="58"/>
      <c r="E1368" s="58"/>
      <c r="F1368" s="58"/>
      <c r="G1368" s="58"/>
      <c r="H1368" s="58"/>
      <c r="I1368" s="58"/>
      <c r="J1368" s="58"/>
      <c r="K1368" s="58"/>
      <c r="L1368" s="58"/>
      <c r="M1368" s="58"/>
      <c r="N1368" s="58"/>
      <c r="O1368" s="58"/>
    </row>
    <row r="1369" spans="2:15" ht="24.95" customHeight="1" x14ac:dyDescent="0.2">
      <c r="B1369" s="58"/>
      <c r="C1369" s="58"/>
      <c r="D1369" s="58"/>
      <c r="E1369" s="58"/>
      <c r="F1369" s="58"/>
      <c r="G1369" s="58"/>
      <c r="H1369" s="58"/>
      <c r="I1369" s="58"/>
      <c r="J1369" s="58"/>
      <c r="K1369" s="58"/>
      <c r="L1369" s="58"/>
      <c r="M1369" s="58"/>
      <c r="N1369" s="58"/>
      <c r="O1369" s="58"/>
    </row>
    <row r="1370" spans="2:15" ht="24.95" customHeight="1" x14ac:dyDescent="0.2">
      <c r="B1370" s="58"/>
      <c r="C1370" s="58"/>
      <c r="D1370" s="58"/>
      <c r="E1370" s="58"/>
      <c r="F1370" s="58"/>
      <c r="G1370" s="58"/>
      <c r="H1370" s="58"/>
      <c r="I1370" s="58"/>
      <c r="J1370" s="58"/>
      <c r="K1370" s="58"/>
      <c r="L1370" s="58"/>
      <c r="M1370" s="58"/>
      <c r="N1370" s="58"/>
      <c r="O1370" s="58"/>
    </row>
    <row r="1371" spans="2:15" ht="24.95" customHeight="1" x14ac:dyDescent="0.2">
      <c r="B1371" s="58"/>
      <c r="C1371" s="58"/>
      <c r="D1371" s="58"/>
      <c r="E1371" s="58"/>
      <c r="F1371" s="58"/>
      <c r="G1371" s="58"/>
      <c r="H1371" s="58"/>
      <c r="I1371" s="58"/>
      <c r="J1371" s="58"/>
      <c r="K1371" s="58"/>
      <c r="M1371" s="31">
        <v>17</v>
      </c>
      <c r="N1371" s="58"/>
    </row>
    <row r="1372" spans="2:15" ht="25.5" customHeight="1" x14ac:dyDescent="0.2">
      <c r="B1372" s="300" t="s">
        <v>124</v>
      </c>
      <c r="C1372" s="300"/>
      <c r="D1372" s="300"/>
      <c r="E1372" s="300"/>
      <c r="F1372" s="300"/>
      <c r="G1372" s="300"/>
      <c r="H1372" s="300"/>
      <c r="I1372" s="300"/>
      <c r="J1372" s="300"/>
      <c r="K1372" s="300"/>
      <c r="L1372" s="300"/>
      <c r="M1372" s="300"/>
    </row>
    <row r="1373" spans="2:15" ht="15" customHeight="1" x14ac:dyDescent="0.2">
      <c r="B1373" s="65"/>
      <c r="C1373" s="65"/>
      <c r="D1373" s="65"/>
      <c r="E1373" s="65"/>
      <c r="F1373" s="65"/>
      <c r="G1373" s="65"/>
      <c r="H1373" s="65"/>
      <c r="I1373" s="65"/>
      <c r="J1373" s="65"/>
      <c r="K1373" s="65"/>
      <c r="L1373" s="65"/>
    </row>
    <row r="1374" spans="2:15" ht="25.5" customHeight="1" x14ac:dyDescent="0.2">
      <c r="B1374" s="300" t="s">
        <v>125</v>
      </c>
      <c r="C1374" s="300"/>
      <c r="D1374" s="300"/>
      <c r="E1374" s="300"/>
      <c r="F1374" s="300"/>
      <c r="G1374" s="300"/>
      <c r="H1374" s="300"/>
      <c r="I1374" s="300"/>
      <c r="J1374" s="300"/>
      <c r="K1374" s="300"/>
      <c r="L1374" s="300"/>
      <c r="M1374" s="300"/>
    </row>
    <row r="1375" spans="2:15" ht="15" customHeight="1" x14ac:dyDescent="0.2">
      <c r="B1375" s="56"/>
      <c r="C1375" s="56"/>
      <c r="D1375" s="56"/>
      <c r="E1375" s="56"/>
      <c r="F1375" s="56"/>
      <c r="G1375" s="56"/>
    </row>
    <row r="1376" spans="2:15" ht="24.95" customHeight="1" x14ac:dyDescent="0.2">
      <c r="B1376" s="298" t="s">
        <v>97</v>
      </c>
      <c r="C1376" s="298"/>
      <c r="D1376" s="298"/>
      <c r="E1376" s="298"/>
      <c r="F1376" s="298"/>
      <c r="G1376" s="298"/>
      <c r="H1376" s="298"/>
      <c r="I1376" s="298"/>
      <c r="J1376" s="298"/>
    </row>
    <row r="1377" spans="2:14" ht="24.95" customHeight="1" x14ac:dyDescent="0.2">
      <c r="B1377" s="276" t="s">
        <v>36</v>
      </c>
      <c r="C1377" s="294" t="s">
        <v>47</v>
      </c>
      <c r="D1377" s="294"/>
      <c r="E1377" s="294"/>
      <c r="F1377" s="294" t="s">
        <v>48</v>
      </c>
      <c r="G1377" s="294"/>
      <c r="H1377" s="294"/>
      <c r="I1377" s="135" t="s">
        <v>52</v>
      </c>
      <c r="J1377" s="137" t="s">
        <v>53</v>
      </c>
      <c r="M1377" s="44"/>
    </row>
    <row r="1378" spans="2:14" ht="24.95" customHeight="1" x14ac:dyDescent="0.2">
      <c r="B1378" s="277"/>
      <c r="C1378" s="133" t="s">
        <v>66</v>
      </c>
      <c r="D1378" s="133" t="s">
        <v>67</v>
      </c>
      <c r="E1378" s="184" t="s">
        <v>68</v>
      </c>
      <c r="F1378" s="133" t="s">
        <v>69</v>
      </c>
      <c r="G1378" s="133" t="s">
        <v>70</v>
      </c>
      <c r="H1378" s="134" t="s">
        <v>71</v>
      </c>
      <c r="I1378" s="136" t="s">
        <v>85</v>
      </c>
      <c r="J1378" s="138" t="s">
        <v>86</v>
      </c>
      <c r="K1378" s="19"/>
      <c r="M1378" s="44"/>
    </row>
    <row r="1379" spans="2:14" ht="24.95" customHeight="1" x14ac:dyDescent="0.2">
      <c r="B1379" s="131" t="s">
        <v>114</v>
      </c>
      <c r="C1379" s="235">
        <v>649</v>
      </c>
      <c r="D1379" s="235">
        <v>3</v>
      </c>
      <c r="E1379" s="241">
        <v>652</v>
      </c>
      <c r="F1379" s="235">
        <v>1183</v>
      </c>
      <c r="G1379" s="235">
        <v>3</v>
      </c>
      <c r="H1379" s="242">
        <v>1186</v>
      </c>
      <c r="I1379" s="243">
        <v>6.0849575900000001E-2</v>
      </c>
      <c r="J1379" s="244">
        <v>1.819018404908</v>
      </c>
      <c r="K1379" s="46"/>
      <c r="M1379" s="44"/>
    </row>
    <row r="1380" spans="2:14" ht="24.95" customHeight="1" x14ac:dyDescent="0.2">
      <c r="B1380" s="131" t="s">
        <v>5</v>
      </c>
      <c r="C1380" s="235">
        <v>906</v>
      </c>
      <c r="D1380" s="235">
        <v>11</v>
      </c>
      <c r="E1380" s="241">
        <v>917</v>
      </c>
      <c r="F1380" s="235">
        <v>3013</v>
      </c>
      <c r="G1380" s="235">
        <v>90</v>
      </c>
      <c r="H1380" s="242">
        <v>3103</v>
      </c>
      <c r="I1380" s="243">
        <v>0.16833208559999999</v>
      </c>
      <c r="J1380" s="244">
        <v>3.3838604143948001</v>
      </c>
      <c r="K1380" s="46"/>
      <c r="M1380" s="44"/>
    </row>
    <row r="1381" spans="2:14" ht="24.95" customHeight="1" x14ac:dyDescent="0.2">
      <c r="B1381" s="131" t="s">
        <v>22</v>
      </c>
      <c r="C1381" s="235">
        <v>1227</v>
      </c>
      <c r="D1381" s="235">
        <v>67</v>
      </c>
      <c r="E1381" s="241">
        <v>1294</v>
      </c>
      <c r="F1381" s="235">
        <v>2959</v>
      </c>
      <c r="G1381" s="235">
        <v>220</v>
      </c>
      <c r="H1381" s="242">
        <v>3179</v>
      </c>
      <c r="I1381" s="243">
        <v>0.15731854840000001</v>
      </c>
      <c r="J1381" s="244">
        <v>2.4567233384853</v>
      </c>
      <c r="K1381" s="46"/>
      <c r="M1381" s="44"/>
    </row>
    <row r="1382" spans="2:14" ht="24.95" customHeight="1" x14ac:dyDescent="0.2">
      <c r="B1382" s="131" t="s">
        <v>7</v>
      </c>
      <c r="C1382" s="235">
        <v>50</v>
      </c>
      <c r="D1382" s="235">
        <v>8</v>
      </c>
      <c r="E1382" s="241">
        <v>58</v>
      </c>
      <c r="F1382" s="235">
        <v>339</v>
      </c>
      <c r="G1382" s="235">
        <v>99</v>
      </c>
      <c r="H1382" s="242">
        <v>438</v>
      </c>
      <c r="I1382" s="243">
        <v>8.1717942500000001E-2</v>
      </c>
      <c r="J1382" s="244">
        <v>7.5517241379310001</v>
      </c>
      <c r="K1382" s="46"/>
      <c r="M1382" s="44"/>
    </row>
    <row r="1383" spans="2:14" ht="24.95" customHeight="1" x14ac:dyDescent="0.2">
      <c r="B1383" s="131" t="s">
        <v>8</v>
      </c>
      <c r="C1383" s="235">
        <v>1589</v>
      </c>
      <c r="D1383" s="235">
        <v>284</v>
      </c>
      <c r="E1383" s="241">
        <v>1873</v>
      </c>
      <c r="F1383" s="235">
        <v>3079</v>
      </c>
      <c r="G1383" s="235">
        <v>798</v>
      </c>
      <c r="H1383" s="242">
        <v>3877</v>
      </c>
      <c r="I1383" s="243">
        <v>0.1433897609</v>
      </c>
      <c r="J1383" s="244">
        <v>2.0699412706886999</v>
      </c>
      <c r="K1383" s="46"/>
      <c r="M1383" s="44"/>
    </row>
    <row r="1384" spans="2:14" ht="24.95" customHeight="1" x14ac:dyDescent="0.2">
      <c r="B1384" s="131" t="s">
        <v>9</v>
      </c>
      <c r="C1384" s="235">
        <v>553</v>
      </c>
      <c r="D1384" s="235">
        <v>16</v>
      </c>
      <c r="E1384" s="241">
        <v>569</v>
      </c>
      <c r="F1384" s="235">
        <v>1760</v>
      </c>
      <c r="G1384" s="235">
        <v>16</v>
      </c>
      <c r="H1384" s="242">
        <v>1776</v>
      </c>
      <c r="I1384" s="243">
        <v>6.3279742200000003E-2</v>
      </c>
      <c r="J1384" s="244">
        <v>3.1212653778559001</v>
      </c>
      <c r="K1384" s="46"/>
      <c r="M1384" s="44"/>
    </row>
    <row r="1385" spans="2:14" ht="24.95" customHeight="1" x14ac:dyDescent="0.2">
      <c r="B1385" s="131" t="s">
        <v>10</v>
      </c>
      <c r="C1385" s="235">
        <v>207</v>
      </c>
      <c r="D1385" s="235">
        <v>9</v>
      </c>
      <c r="E1385" s="241">
        <v>216</v>
      </c>
      <c r="F1385" s="235">
        <v>1494</v>
      </c>
      <c r="G1385" s="235">
        <v>72</v>
      </c>
      <c r="H1385" s="242">
        <v>1566</v>
      </c>
      <c r="I1385" s="243">
        <v>0.17240290750000001</v>
      </c>
      <c r="J1385" s="244">
        <v>7.25</v>
      </c>
      <c r="K1385" s="46"/>
      <c r="M1385" s="44"/>
    </row>
    <row r="1386" spans="2:14" ht="24.95" customHeight="1" x14ac:dyDescent="0.2">
      <c r="B1386" s="131" t="s">
        <v>11</v>
      </c>
      <c r="C1386" s="235">
        <v>704</v>
      </c>
      <c r="D1386" s="235">
        <v>0</v>
      </c>
      <c r="E1386" s="241">
        <v>704</v>
      </c>
      <c r="F1386" s="235">
        <v>1580</v>
      </c>
      <c r="G1386" s="235">
        <v>0</v>
      </c>
      <c r="H1386" s="242">
        <v>1580</v>
      </c>
      <c r="I1386" s="243">
        <v>0.1252330824</v>
      </c>
      <c r="J1386" s="244">
        <v>2.2443181818181999</v>
      </c>
      <c r="K1386" s="46"/>
      <c r="M1386" s="47"/>
    </row>
    <row r="1387" spans="2:14" ht="24.95" customHeight="1" x14ac:dyDescent="0.2">
      <c r="B1387" s="131" t="s">
        <v>12</v>
      </c>
      <c r="C1387" s="235">
        <v>1435</v>
      </c>
      <c r="D1387" s="235">
        <v>10</v>
      </c>
      <c r="E1387" s="241">
        <v>1445</v>
      </c>
      <c r="F1387" s="235">
        <v>2875</v>
      </c>
      <c r="G1387" s="235">
        <v>10</v>
      </c>
      <c r="H1387" s="242">
        <v>2885</v>
      </c>
      <c r="I1387" s="243">
        <v>0.29186546800000002</v>
      </c>
      <c r="J1387" s="244">
        <v>1.9965397923874999</v>
      </c>
      <c r="K1387" s="46"/>
      <c r="M1387" s="47"/>
    </row>
    <row r="1388" spans="2:14" ht="24.95" customHeight="1" x14ac:dyDescent="0.2">
      <c r="B1388" s="132" t="s">
        <v>14</v>
      </c>
      <c r="C1388" s="227">
        <v>7320</v>
      </c>
      <c r="D1388" s="227">
        <v>408</v>
      </c>
      <c r="E1388" s="245">
        <v>7728</v>
      </c>
      <c r="F1388" s="227">
        <v>18282</v>
      </c>
      <c r="G1388" s="227">
        <v>1308</v>
      </c>
      <c r="H1388" s="246">
        <v>19590</v>
      </c>
      <c r="I1388" s="247">
        <v>0.13044313809999999</v>
      </c>
      <c r="J1388" s="248">
        <v>2.5349378881988001</v>
      </c>
      <c r="M1388" s="47"/>
    </row>
    <row r="1389" spans="2:14" ht="24.95" customHeight="1" x14ac:dyDescent="0.2">
      <c r="B1389" s="212"/>
      <c r="C1389" s="53"/>
      <c r="D1389" s="53"/>
      <c r="E1389" s="54"/>
      <c r="F1389" s="53"/>
      <c r="G1389" s="53"/>
      <c r="H1389" s="54"/>
      <c r="I1389" s="62"/>
      <c r="J1389" s="63"/>
      <c r="K1389" s="67"/>
      <c r="L1389" s="67"/>
      <c r="M1389" s="66"/>
      <c r="N1389" s="19"/>
    </row>
    <row r="1390" spans="2:14" ht="24.95" customHeight="1" x14ac:dyDescent="0.2">
      <c r="B1390" s="70"/>
      <c r="C1390" s="70"/>
      <c r="D1390" s="70"/>
      <c r="E1390" s="70"/>
      <c r="F1390" s="70"/>
      <c r="G1390" s="70"/>
      <c r="H1390" s="70"/>
      <c r="I1390" s="70"/>
      <c r="J1390" s="70"/>
      <c r="K1390" s="70"/>
      <c r="L1390" s="70"/>
      <c r="M1390" s="70"/>
      <c r="N1390" s="70"/>
    </row>
    <row r="1391" spans="2:14" ht="24.95" customHeight="1" x14ac:dyDescent="0.2">
      <c r="B1391" s="68"/>
      <c r="C1391" s="68"/>
      <c r="D1391" s="68"/>
      <c r="E1391" s="68"/>
      <c r="F1391" s="68"/>
      <c r="G1391" s="68"/>
      <c r="H1391" s="68"/>
      <c r="I1391" s="68"/>
      <c r="J1391" s="68"/>
      <c r="K1391" s="69"/>
      <c r="L1391" s="69"/>
      <c r="M1391" s="69"/>
      <c r="N1391" s="69"/>
    </row>
    <row r="1392" spans="2:14" ht="24.95" customHeight="1" x14ac:dyDescent="0.2">
      <c r="B1392" s="64"/>
      <c r="C1392" s="64"/>
      <c r="D1392" s="64"/>
      <c r="E1392" s="64"/>
      <c r="G1392" s="64"/>
      <c r="H1392" s="64"/>
      <c r="I1392" s="64"/>
      <c r="J1392" s="64"/>
    </row>
    <row r="1393" spans="2:15" ht="24.95" customHeight="1" x14ac:dyDescent="0.2">
      <c r="B1393" s="64"/>
      <c r="C1393" s="64"/>
      <c r="D1393" s="64"/>
      <c r="E1393" s="64"/>
      <c r="G1393" s="64"/>
      <c r="H1393" s="64"/>
      <c r="I1393" s="64"/>
      <c r="J1393" s="64"/>
    </row>
    <row r="1394" spans="2:15" ht="24.95" customHeight="1" x14ac:dyDescent="0.2">
      <c r="B1394" s="64"/>
      <c r="C1394" s="64"/>
      <c r="D1394" s="64"/>
      <c r="E1394" s="64"/>
      <c r="G1394" s="64"/>
      <c r="H1394" s="64"/>
      <c r="I1394" s="64"/>
      <c r="J1394" s="64"/>
    </row>
    <row r="1395" spans="2:15" ht="24.95" customHeight="1" x14ac:dyDescent="0.2">
      <c r="B1395" s="64"/>
      <c r="C1395" s="64"/>
      <c r="D1395" s="64"/>
      <c r="E1395" s="64"/>
      <c r="G1395" s="64"/>
      <c r="H1395" s="64"/>
      <c r="I1395" s="64"/>
      <c r="J1395" s="64"/>
    </row>
    <row r="1396" spans="2:15" ht="24.95" customHeight="1" x14ac:dyDescent="0.2">
      <c r="B1396" s="64"/>
      <c r="C1396" s="64"/>
      <c r="D1396" s="64"/>
      <c r="E1396" s="64"/>
      <c r="G1396" s="64"/>
      <c r="H1396" s="64"/>
      <c r="I1396" s="64"/>
      <c r="J1396" s="64"/>
    </row>
    <row r="1397" spans="2:15" ht="24.95" customHeight="1" x14ac:dyDescent="0.2">
      <c r="B1397" s="64"/>
      <c r="C1397" s="64"/>
      <c r="D1397" s="64"/>
      <c r="E1397" s="64"/>
      <c r="G1397" s="64"/>
      <c r="H1397" s="64"/>
      <c r="I1397" s="64"/>
      <c r="J1397" s="64"/>
    </row>
    <row r="1398" spans="2:15" ht="24.95" customHeight="1" x14ac:dyDescent="0.2">
      <c r="B1398" s="64"/>
      <c r="C1398" s="64"/>
      <c r="D1398" s="64"/>
      <c r="E1398" s="64"/>
      <c r="G1398" s="64"/>
      <c r="H1398" s="64"/>
      <c r="I1398" s="64"/>
      <c r="J1398" s="64"/>
    </row>
    <row r="1399" spans="2:15" ht="24.95" customHeight="1" x14ac:dyDescent="0.2">
      <c r="B1399" s="64"/>
      <c r="C1399" s="64"/>
      <c r="D1399" s="64"/>
      <c r="E1399" s="64"/>
      <c r="G1399" s="64"/>
      <c r="H1399" s="64"/>
      <c r="I1399" s="64"/>
      <c r="J1399" s="64"/>
    </row>
    <row r="1400" spans="2:15" ht="24.95" customHeight="1" x14ac:dyDescent="0.2">
      <c r="B1400" s="64"/>
      <c r="C1400" s="64"/>
      <c r="D1400" s="64"/>
      <c r="E1400" s="64"/>
      <c r="F1400" s="64"/>
      <c r="G1400" s="64"/>
      <c r="H1400" s="64"/>
      <c r="I1400" s="64"/>
      <c r="J1400" s="64"/>
      <c r="K1400" s="64"/>
    </row>
    <row r="1401" spans="2:15" ht="24.95" customHeight="1" x14ac:dyDescent="0.2"/>
    <row r="1402" spans="2:15" ht="25.5" customHeight="1" x14ac:dyDescent="0.2">
      <c r="B1402" s="283" t="s">
        <v>173</v>
      </c>
      <c r="C1402" s="283"/>
      <c r="D1402" s="283"/>
      <c r="E1402" s="283"/>
      <c r="F1402" s="283"/>
      <c r="G1402" s="283"/>
      <c r="H1402" s="283"/>
      <c r="I1402" s="283"/>
      <c r="J1402" s="283"/>
      <c r="K1402" s="283"/>
      <c r="L1402" s="283"/>
      <c r="M1402" s="283"/>
    </row>
    <row r="1403" spans="2:15" ht="15" customHeight="1" x14ac:dyDescent="0.2">
      <c r="B1403" s="56"/>
      <c r="C1403" s="56"/>
      <c r="D1403" s="56"/>
      <c r="E1403" s="56"/>
      <c r="F1403" s="56"/>
      <c r="G1403" s="56"/>
    </row>
    <row r="1404" spans="2:15" ht="24.95" customHeight="1" x14ac:dyDescent="0.2">
      <c r="B1404" s="275" t="s">
        <v>13</v>
      </c>
      <c r="C1404" s="275"/>
      <c r="D1404" s="275"/>
      <c r="E1404" s="275"/>
      <c r="F1404" s="275"/>
      <c r="G1404" s="275"/>
      <c r="H1404" s="275"/>
      <c r="I1404" s="38"/>
      <c r="J1404" s="38"/>
      <c r="K1404" s="38"/>
      <c r="L1404" s="38"/>
      <c r="M1404" s="13"/>
      <c r="N1404" s="13"/>
      <c r="O1404" s="13"/>
    </row>
    <row r="1405" spans="2:15" ht="24.95" customHeight="1" x14ac:dyDescent="0.2">
      <c r="B1405" s="130" t="s">
        <v>35</v>
      </c>
      <c r="C1405" s="278" t="s">
        <v>62</v>
      </c>
      <c r="D1405" s="278"/>
      <c r="E1405" s="278" t="s">
        <v>63</v>
      </c>
      <c r="F1405" s="278"/>
      <c r="G1405" s="278" t="s">
        <v>0</v>
      </c>
      <c r="H1405" s="278"/>
      <c r="I1405" s="38"/>
      <c r="J1405" s="38"/>
      <c r="K1405" s="38"/>
      <c r="L1405" s="38"/>
      <c r="M1405" s="13"/>
      <c r="N1405" s="13"/>
      <c r="O1405" s="13"/>
    </row>
    <row r="1406" spans="2:15" ht="24.95" customHeight="1" x14ac:dyDescent="0.2">
      <c r="B1406" s="234" t="s">
        <v>176</v>
      </c>
      <c r="C1406" s="282">
        <v>369</v>
      </c>
      <c r="D1406" s="282"/>
      <c r="E1406" s="282">
        <v>4</v>
      </c>
      <c r="F1406" s="282"/>
      <c r="G1406" s="264">
        <v>373</v>
      </c>
      <c r="H1406" s="265"/>
      <c r="I1406" s="38"/>
      <c r="J1406" s="38"/>
      <c r="K1406" s="38"/>
      <c r="L1406" s="38"/>
      <c r="M1406" s="13"/>
      <c r="N1406" s="13"/>
      <c r="O1406" s="13"/>
    </row>
    <row r="1407" spans="2:15" ht="24.95" customHeight="1" x14ac:dyDescent="0.2">
      <c r="B1407" s="234" t="s">
        <v>156</v>
      </c>
      <c r="C1407" s="282">
        <v>7320</v>
      </c>
      <c r="D1407" s="282"/>
      <c r="E1407" s="282">
        <v>408</v>
      </c>
      <c r="F1407" s="282"/>
      <c r="G1407" s="264">
        <v>7728</v>
      </c>
      <c r="H1407" s="265"/>
      <c r="I1407" s="38"/>
      <c r="J1407" s="38"/>
      <c r="K1407" s="38"/>
      <c r="L1407" s="38"/>
      <c r="M1407" s="13"/>
      <c r="N1407" s="13"/>
      <c r="O1407" s="13"/>
    </row>
    <row r="1408" spans="2:15" ht="24.95" customHeight="1" x14ac:dyDescent="0.2">
      <c r="B1408" s="111" t="s">
        <v>43</v>
      </c>
      <c r="C1408" s="269">
        <f>(C1407-C1406)/C1406</f>
        <v>18.837398373983739</v>
      </c>
      <c r="D1408" s="269"/>
      <c r="E1408" s="269">
        <f>(E1407-E1406)/E1406</f>
        <v>101</v>
      </c>
      <c r="F1408" s="269"/>
      <c r="G1408" s="269">
        <f>(G1407-G1406)/G1406</f>
        <v>19.718498659517426</v>
      </c>
      <c r="H1408" s="269"/>
      <c r="I1408" s="38"/>
      <c r="J1408" s="38"/>
      <c r="K1408" s="38"/>
      <c r="L1408" s="38"/>
      <c r="M1408" s="13"/>
      <c r="N1408" s="13"/>
      <c r="O1408" s="13"/>
    </row>
    <row r="1409" spans="2:12" ht="24.95" customHeight="1" x14ac:dyDescent="0.2"/>
    <row r="1410" spans="2:12" ht="24.95" customHeight="1" x14ac:dyDescent="0.2"/>
    <row r="1411" spans="2:12" ht="24.95" customHeight="1" x14ac:dyDescent="0.2"/>
    <row r="1412" spans="2:12" ht="24.95" customHeight="1" x14ac:dyDescent="0.2"/>
    <row r="1413" spans="2:12" ht="24.95" customHeight="1" x14ac:dyDescent="0.2"/>
    <row r="1414" spans="2:12" ht="24.95" customHeight="1" x14ac:dyDescent="0.2"/>
    <row r="1415" spans="2:12" ht="24.95" customHeight="1" x14ac:dyDescent="0.2"/>
    <row r="1416" spans="2:12" ht="24.95" customHeight="1" x14ac:dyDescent="0.2"/>
    <row r="1417" spans="2:12" ht="24.95" customHeight="1" x14ac:dyDescent="0.2"/>
    <row r="1418" spans="2:12" ht="24.95" customHeight="1" x14ac:dyDescent="0.2"/>
    <row r="1419" spans="2:12" ht="24.95" customHeight="1" x14ac:dyDescent="0.2"/>
    <row r="1420" spans="2:12" ht="24.95" customHeight="1" x14ac:dyDescent="0.2">
      <c r="B1420" s="42"/>
      <c r="C1420" s="42"/>
      <c r="D1420" s="42"/>
      <c r="E1420" s="42"/>
      <c r="F1420" s="42"/>
      <c r="G1420" s="42"/>
      <c r="H1420" s="42"/>
      <c r="I1420" s="42"/>
      <c r="J1420" s="42"/>
      <c r="K1420" s="42"/>
      <c r="L1420" s="42"/>
    </row>
    <row r="1421" spans="2:12" ht="24.95" customHeight="1" x14ac:dyDescent="0.2">
      <c r="B1421" s="288" t="s">
        <v>15</v>
      </c>
      <c r="C1421" s="288"/>
      <c r="D1421" s="288"/>
      <c r="E1421" s="288"/>
      <c r="F1421" s="288"/>
      <c r="G1421" s="288"/>
      <c r="H1421" s="288"/>
      <c r="I1421" s="288"/>
      <c r="J1421" s="288"/>
    </row>
    <row r="1422" spans="2:12" ht="24.95" customHeight="1" x14ac:dyDescent="0.2">
      <c r="B1422" s="139" t="s">
        <v>35</v>
      </c>
      <c r="C1422" s="289" t="s">
        <v>64</v>
      </c>
      <c r="D1422" s="289"/>
      <c r="E1422" s="289" t="s">
        <v>65</v>
      </c>
      <c r="F1422" s="289"/>
      <c r="G1422" s="289" t="s">
        <v>1</v>
      </c>
      <c r="H1422" s="289"/>
      <c r="I1422" s="289" t="s">
        <v>18</v>
      </c>
      <c r="J1422" s="289"/>
      <c r="L1422" s="39"/>
    </row>
    <row r="1423" spans="2:12" ht="24.95" customHeight="1" x14ac:dyDescent="0.2">
      <c r="B1423" s="234" t="s">
        <v>176</v>
      </c>
      <c r="C1423" s="282">
        <v>1477</v>
      </c>
      <c r="D1423" s="282"/>
      <c r="E1423" s="282">
        <v>112</v>
      </c>
      <c r="F1423" s="282"/>
      <c r="G1423" s="264">
        <v>1589</v>
      </c>
      <c r="H1423" s="264"/>
      <c r="I1423" s="281">
        <v>4.0701109700000002E-2</v>
      </c>
      <c r="J1423" s="265"/>
    </row>
    <row r="1424" spans="2:12" ht="24.95" customHeight="1" x14ac:dyDescent="0.2">
      <c r="B1424" s="234" t="s">
        <v>156</v>
      </c>
      <c r="C1424" s="282">
        <v>18282</v>
      </c>
      <c r="D1424" s="282"/>
      <c r="E1424" s="282">
        <v>1308</v>
      </c>
      <c r="F1424" s="282"/>
      <c r="G1424" s="264">
        <v>19590</v>
      </c>
      <c r="H1424" s="264"/>
      <c r="I1424" s="281">
        <v>0.13044313809999999</v>
      </c>
      <c r="J1424" s="265"/>
    </row>
    <row r="1425" spans="2:14" ht="24.95" customHeight="1" x14ac:dyDescent="0.2">
      <c r="B1425" s="103" t="s">
        <v>43</v>
      </c>
      <c r="C1425" s="267">
        <f>(C1424-C1423)/C1423</f>
        <v>11.377792823290454</v>
      </c>
      <c r="D1425" s="267"/>
      <c r="E1425" s="267">
        <f>(E1424-E1423)/E1423</f>
        <v>10.678571428571429</v>
      </c>
      <c r="F1425" s="267"/>
      <c r="G1425" s="267">
        <f>(G1424-G1423)/G1423</f>
        <v>11.328508495909377</v>
      </c>
      <c r="H1425" s="267"/>
      <c r="I1425" s="267">
        <f>(I1424-I1423)/I1423</f>
        <v>2.2049037252662425</v>
      </c>
      <c r="J1425" s="267"/>
    </row>
    <row r="1426" spans="2:14" ht="24.95" customHeight="1" x14ac:dyDescent="0.2"/>
    <row r="1427" spans="2:14" ht="24.95" customHeight="1" x14ac:dyDescent="0.2"/>
    <row r="1428" spans="2:14" ht="24.95" customHeight="1" x14ac:dyDescent="0.2"/>
    <row r="1429" spans="2:14" ht="24.95" customHeight="1" x14ac:dyDescent="0.2"/>
    <row r="1430" spans="2:14" ht="24.95" customHeight="1" x14ac:dyDescent="0.2"/>
    <row r="1431" spans="2:14" ht="24.95" customHeight="1" x14ac:dyDescent="0.2"/>
    <row r="1432" spans="2:14" ht="24.95" customHeight="1" x14ac:dyDescent="0.2"/>
    <row r="1433" spans="2:14" ht="24.95" customHeight="1" x14ac:dyDescent="0.2"/>
    <row r="1434" spans="2:14" ht="24.95" customHeight="1" x14ac:dyDescent="0.2"/>
    <row r="1435" spans="2:14" ht="24.95" customHeight="1" x14ac:dyDescent="0.2"/>
    <row r="1436" spans="2:14" ht="24.95" customHeight="1" x14ac:dyDescent="0.2"/>
    <row r="1437" spans="2:14" ht="24.95" customHeight="1" x14ac:dyDescent="0.2">
      <c r="M1437" s="22">
        <v>18</v>
      </c>
    </row>
    <row r="1438" spans="2:14" s="123" customFormat="1" ht="25.5" customHeight="1" x14ac:dyDescent="0.2">
      <c r="B1438" s="290" t="s">
        <v>174</v>
      </c>
      <c r="C1438" s="290"/>
      <c r="D1438" s="290"/>
      <c r="E1438" s="290"/>
      <c r="F1438" s="290"/>
      <c r="G1438" s="290"/>
      <c r="H1438" s="290"/>
      <c r="I1438" s="290"/>
      <c r="J1438" s="290"/>
      <c r="K1438" s="290"/>
      <c r="L1438" s="290"/>
      <c r="M1438" s="290"/>
    </row>
    <row r="1439" spans="2:14" ht="15" customHeight="1" x14ac:dyDescent="0.2">
      <c r="B1439" s="28"/>
      <c r="C1439" s="32"/>
      <c r="D1439" s="32"/>
      <c r="E1439" s="32"/>
      <c r="F1439" s="32"/>
      <c r="G1439" s="32"/>
      <c r="H1439" s="32"/>
      <c r="I1439" s="32"/>
      <c r="J1439" s="32"/>
      <c r="K1439" s="32"/>
      <c r="L1439" s="32"/>
      <c r="M1439" s="32"/>
      <c r="N1439" s="32"/>
    </row>
    <row r="1440" spans="2:14" ht="24.95" customHeight="1" x14ac:dyDescent="0.2">
      <c r="B1440" s="284" t="s">
        <v>13</v>
      </c>
      <c r="C1440" s="284"/>
      <c r="D1440" s="284"/>
      <c r="E1440" s="284"/>
      <c r="F1440" s="284"/>
      <c r="G1440" s="284"/>
      <c r="H1440" s="284"/>
      <c r="I1440" s="115"/>
      <c r="J1440" s="115"/>
      <c r="K1440" s="115"/>
      <c r="L1440" s="115"/>
      <c r="M1440" s="115"/>
      <c r="N1440" s="115"/>
    </row>
    <row r="1441" spans="2:15" ht="24.95" customHeight="1" x14ac:dyDescent="0.2">
      <c r="B1441" s="91" t="s">
        <v>35</v>
      </c>
      <c r="C1441" s="268" t="s">
        <v>51</v>
      </c>
      <c r="D1441" s="268"/>
      <c r="E1441" s="268" t="s">
        <v>50</v>
      </c>
      <c r="F1441" s="268"/>
      <c r="G1441" s="268" t="s">
        <v>0</v>
      </c>
      <c r="H1441" s="268"/>
    </row>
    <row r="1442" spans="2:15" ht="24.95" customHeight="1" x14ac:dyDescent="0.2">
      <c r="B1442" s="234" t="s">
        <v>159</v>
      </c>
      <c r="C1442" s="282">
        <v>34552</v>
      </c>
      <c r="D1442" s="282"/>
      <c r="E1442" s="282">
        <v>4528</v>
      </c>
      <c r="F1442" s="282"/>
      <c r="G1442" s="264">
        <v>39080</v>
      </c>
      <c r="H1442" s="264"/>
    </row>
    <row r="1443" spans="2:15" ht="24.95" customHeight="1" x14ac:dyDescent="0.2">
      <c r="B1443" s="234" t="s">
        <v>160</v>
      </c>
      <c r="C1443" s="266">
        <v>25896</v>
      </c>
      <c r="D1443" s="266"/>
      <c r="E1443" s="266">
        <v>1562</v>
      </c>
      <c r="F1443" s="266"/>
      <c r="G1443" s="264">
        <v>27458</v>
      </c>
      <c r="H1443" s="264"/>
    </row>
    <row r="1444" spans="2:15" ht="24.95" customHeight="1" x14ac:dyDescent="0.2">
      <c r="B1444" s="111" t="s">
        <v>43</v>
      </c>
      <c r="C1444" s="269">
        <f>(C1443-C1442)/C1442</f>
        <v>-0.25052095392451956</v>
      </c>
      <c r="D1444" s="269"/>
      <c r="E1444" s="269">
        <f>(E1443-E1442)/E1442</f>
        <v>-0.65503533568904593</v>
      </c>
      <c r="F1444" s="269"/>
      <c r="G1444" s="269">
        <f>(G1443-G1442)/G1442</f>
        <v>-0.29738996929375638</v>
      </c>
      <c r="H1444" s="269"/>
    </row>
    <row r="1445" spans="2:15" ht="24.95" customHeight="1" x14ac:dyDescent="0.2">
      <c r="B1445" s="33"/>
      <c r="C1445" s="34"/>
      <c r="D1445" s="34"/>
      <c r="E1445" s="34"/>
      <c r="F1445" s="34"/>
      <c r="G1445" s="34"/>
      <c r="H1445" s="34"/>
      <c r="I1445" s="13"/>
      <c r="J1445" s="13"/>
      <c r="K1445" s="13"/>
      <c r="L1445" s="13"/>
      <c r="M1445" s="13"/>
      <c r="N1445" s="13"/>
      <c r="O1445" s="13"/>
    </row>
    <row r="1446" spans="2:15" ht="24.95" customHeight="1" x14ac:dyDescent="0.2">
      <c r="B1446" s="33"/>
      <c r="C1446" s="34"/>
      <c r="D1446" s="34"/>
      <c r="E1446" s="34"/>
      <c r="F1446" s="34"/>
      <c r="G1446" s="34"/>
      <c r="H1446" s="34"/>
      <c r="I1446" s="13"/>
      <c r="J1446" s="13"/>
      <c r="K1446" s="13"/>
      <c r="L1446" s="13"/>
      <c r="M1446" s="13"/>
      <c r="N1446" s="13"/>
      <c r="O1446" s="13"/>
    </row>
    <row r="1447" spans="2:15" ht="24.95" customHeight="1" x14ac:dyDescent="0.2">
      <c r="B1447" s="33"/>
      <c r="C1447" s="34"/>
      <c r="D1447" s="34"/>
      <c r="E1447" s="34"/>
      <c r="F1447" s="34"/>
      <c r="G1447" s="34"/>
      <c r="H1447" s="34"/>
      <c r="I1447" s="13"/>
      <c r="J1447" s="13"/>
      <c r="K1447" s="13"/>
      <c r="L1447" s="13"/>
      <c r="M1447" s="13"/>
      <c r="N1447" s="13"/>
      <c r="O1447" s="13"/>
    </row>
    <row r="1448" spans="2:15" ht="24.95" customHeight="1" x14ac:dyDescent="0.2">
      <c r="B1448" s="33"/>
      <c r="C1448" s="34"/>
      <c r="D1448" s="34"/>
      <c r="E1448" s="34"/>
      <c r="F1448" s="34"/>
      <c r="G1448" s="34"/>
      <c r="H1448" s="34"/>
      <c r="I1448" s="13"/>
      <c r="J1448" s="13"/>
      <c r="K1448" s="13"/>
      <c r="L1448" s="13"/>
      <c r="M1448" s="13"/>
      <c r="N1448" s="13"/>
      <c r="O1448" s="13"/>
    </row>
    <row r="1449" spans="2:15" ht="24.95" customHeight="1" x14ac:dyDescent="0.2">
      <c r="B1449" s="33"/>
      <c r="C1449" s="34"/>
      <c r="D1449" s="34"/>
      <c r="E1449" s="34"/>
      <c r="F1449" s="34"/>
      <c r="G1449" s="34"/>
      <c r="H1449" s="34"/>
      <c r="I1449" s="13"/>
      <c r="J1449" s="13"/>
      <c r="K1449" s="13"/>
      <c r="L1449" s="13"/>
      <c r="M1449" s="13"/>
      <c r="N1449" s="13"/>
      <c r="O1449" s="13"/>
    </row>
    <row r="1450" spans="2:15" ht="24.95" customHeight="1" x14ac:dyDescent="0.2">
      <c r="B1450" s="33"/>
      <c r="C1450" s="34"/>
      <c r="D1450" s="34"/>
      <c r="E1450" s="34"/>
      <c r="F1450" s="34"/>
      <c r="G1450" s="34"/>
      <c r="H1450" s="34"/>
      <c r="I1450" s="13"/>
      <c r="J1450" s="13"/>
      <c r="K1450" s="13"/>
      <c r="L1450" s="13"/>
      <c r="M1450" s="13"/>
      <c r="N1450" s="13"/>
      <c r="O1450" s="13"/>
    </row>
    <row r="1451" spans="2:15" ht="24.95" customHeight="1" x14ac:dyDescent="0.2">
      <c r="B1451" s="33"/>
      <c r="C1451" s="34"/>
      <c r="D1451" s="34"/>
      <c r="E1451" s="34"/>
      <c r="F1451" s="34"/>
      <c r="G1451" s="34"/>
      <c r="H1451" s="34"/>
      <c r="I1451" s="13"/>
      <c r="J1451" s="13"/>
      <c r="K1451" s="13"/>
      <c r="L1451" s="13"/>
      <c r="M1451" s="13"/>
      <c r="N1451" s="13"/>
      <c r="O1451" s="13"/>
    </row>
    <row r="1452" spans="2:15" ht="24.95" customHeight="1" x14ac:dyDescent="0.2">
      <c r="B1452" s="33"/>
      <c r="C1452" s="34"/>
      <c r="D1452" s="34"/>
      <c r="E1452" s="34"/>
      <c r="F1452" s="34"/>
      <c r="G1452" s="34"/>
      <c r="H1452" s="34"/>
      <c r="I1452" s="13"/>
      <c r="J1452" s="13"/>
      <c r="K1452" s="13"/>
      <c r="L1452" s="13"/>
      <c r="M1452" s="13"/>
      <c r="N1452" s="13"/>
      <c r="O1452" s="13"/>
    </row>
    <row r="1453" spans="2:15" ht="24.95" customHeight="1" x14ac:dyDescent="0.2">
      <c r="B1453" s="33"/>
      <c r="C1453" s="34"/>
      <c r="D1453" s="34"/>
      <c r="E1453" s="34"/>
      <c r="F1453" s="34"/>
      <c r="G1453" s="34"/>
      <c r="H1453" s="34"/>
      <c r="I1453" s="13"/>
      <c r="J1453" s="13"/>
      <c r="K1453" s="13"/>
      <c r="L1453" s="13"/>
      <c r="M1453" s="13"/>
      <c r="N1453" s="13"/>
      <c r="O1453" s="13"/>
    </row>
    <row r="1454" spans="2:15" ht="24.95" customHeight="1" x14ac:dyDescent="0.2"/>
    <row r="1455" spans="2:15" ht="24.95" customHeight="1" x14ac:dyDescent="0.2"/>
    <row r="1456" spans="2:15" ht="24.95" customHeight="1" x14ac:dyDescent="0.2"/>
    <row r="1457" spans="2:12" ht="24.95" customHeight="1" x14ac:dyDescent="0.2"/>
    <row r="1458" spans="2:12" ht="24.95" customHeight="1" x14ac:dyDescent="0.2"/>
    <row r="1459" spans="2:12" ht="24.95" customHeight="1" x14ac:dyDescent="0.2"/>
    <row r="1460" spans="2:12" ht="24.95" customHeight="1" x14ac:dyDescent="0.2"/>
    <row r="1461" spans="2:12" ht="24.95" customHeight="1" x14ac:dyDescent="0.2"/>
    <row r="1462" spans="2:12" ht="24.95" customHeight="1" x14ac:dyDescent="0.2"/>
    <row r="1463" spans="2:12" ht="24.95" customHeight="1" x14ac:dyDescent="0.2"/>
    <row r="1464" spans="2:12" ht="24.95" customHeight="1" x14ac:dyDescent="0.2"/>
    <row r="1465" spans="2:12" ht="24.95" customHeight="1" x14ac:dyDescent="0.2"/>
    <row r="1466" spans="2:12" ht="24.95" customHeight="1" x14ac:dyDescent="0.2">
      <c r="B1466" s="288" t="s">
        <v>15</v>
      </c>
      <c r="C1466" s="288"/>
      <c r="D1466" s="288"/>
      <c r="E1466" s="288"/>
      <c r="F1466" s="288"/>
      <c r="G1466" s="288"/>
      <c r="H1466" s="288"/>
      <c r="I1466" s="288"/>
      <c r="J1466" s="288"/>
      <c r="K1466" s="13"/>
    </row>
    <row r="1467" spans="2:12" ht="24.95" customHeight="1" x14ac:dyDescent="0.2">
      <c r="B1467" s="139" t="s">
        <v>35</v>
      </c>
      <c r="C1467" s="289" t="s">
        <v>40</v>
      </c>
      <c r="D1467" s="289"/>
      <c r="E1467" s="289" t="s">
        <v>41</v>
      </c>
      <c r="F1467" s="289"/>
      <c r="G1467" s="289" t="s">
        <v>42</v>
      </c>
      <c r="H1467" s="289"/>
      <c r="I1467" s="289" t="s">
        <v>89</v>
      </c>
      <c r="J1467" s="289"/>
      <c r="L1467" s="39"/>
    </row>
    <row r="1468" spans="2:12" ht="24.95" customHeight="1" x14ac:dyDescent="0.2">
      <c r="B1468" s="234" t="s">
        <v>159</v>
      </c>
      <c r="C1468" s="282">
        <v>73328</v>
      </c>
      <c r="D1468" s="282"/>
      <c r="E1468" s="282">
        <v>10233</v>
      </c>
      <c r="F1468" s="282"/>
      <c r="G1468" s="264">
        <v>83561</v>
      </c>
      <c r="H1468" s="264"/>
      <c r="I1468" s="281">
        <v>0.12914739435441999</v>
      </c>
      <c r="J1468" s="265"/>
    </row>
    <row r="1469" spans="2:12" ht="24.95" customHeight="1" x14ac:dyDescent="0.2">
      <c r="B1469" s="234" t="s">
        <v>160</v>
      </c>
      <c r="C1469" s="266">
        <v>63701</v>
      </c>
      <c r="D1469" s="266"/>
      <c r="E1469" s="266">
        <v>4820</v>
      </c>
      <c r="F1469" s="266"/>
      <c r="G1469" s="264">
        <v>68521</v>
      </c>
      <c r="H1469" s="264"/>
      <c r="I1469" s="279">
        <v>0.10264396239934</v>
      </c>
      <c r="J1469" s="279"/>
    </row>
    <row r="1470" spans="2:12" ht="24.95" customHeight="1" x14ac:dyDescent="0.2">
      <c r="B1470" s="103" t="s">
        <v>43</v>
      </c>
      <c r="C1470" s="267">
        <f>(C1469-C1468)/C1468</f>
        <v>-0.13128682085969889</v>
      </c>
      <c r="D1470" s="267"/>
      <c r="E1470" s="267">
        <f>(E1469-E1468)/E1468</f>
        <v>-0.52897488517541291</v>
      </c>
      <c r="F1470" s="267"/>
      <c r="G1470" s="267">
        <f>(G1469-G1468)/G1468</f>
        <v>-0.17998827204078457</v>
      </c>
      <c r="H1470" s="267"/>
      <c r="I1470" s="267">
        <f>(I1469-I1468)/I1468</f>
        <v>-0.20521847992028755</v>
      </c>
      <c r="J1470" s="267"/>
    </row>
    <row r="1471" spans="2:12" ht="24.95" customHeight="1" x14ac:dyDescent="0.2">
      <c r="B1471" s="37"/>
      <c r="C1471" s="38"/>
      <c r="D1471" s="38"/>
      <c r="E1471" s="38"/>
      <c r="F1471" s="38"/>
      <c r="G1471" s="40"/>
      <c r="H1471" s="40"/>
      <c r="I1471" s="40"/>
      <c r="J1471" s="40"/>
      <c r="K1471" s="13"/>
    </row>
    <row r="1472" spans="2:12" ht="24.95" customHeight="1" x14ac:dyDescent="0.2"/>
    <row r="1473" spans="12:15" ht="24.95" customHeight="1" x14ac:dyDescent="0.2"/>
    <row r="1474" spans="12:15" ht="24.95" customHeight="1" x14ac:dyDescent="0.2"/>
    <row r="1475" spans="12:15" ht="24.95" customHeight="1" x14ac:dyDescent="0.2">
      <c r="L1475" s="41"/>
    </row>
    <row r="1476" spans="12:15" ht="24.95" customHeight="1" x14ac:dyDescent="0.2"/>
    <row r="1477" spans="12:15" ht="24.95" customHeight="1" x14ac:dyDescent="0.2"/>
    <row r="1478" spans="12:15" ht="24.95" customHeight="1" x14ac:dyDescent="0.2">
      <c r="L1478" s="27"/>
    </row>
    <row r="1479" spans="12:15" ht="24.95" customHeight="1" x14ac:dyDescent="0.2"/>
    <row r="1480" spans="12:15" ht="24.95" customHeight="1" x14ac:dyDescent="0.2"/>
    <row r="1481" spans="12:15" ht="24.95" customHeight="1" x14ac:dyDescent="0.2"/>
    <row r="1482" spans="12:15" ht="24.95" customHeight="1" x14ac:dyDescent="0.2"/>
    <row r="1483" spans="12:15" ht="24.95" customHeight="1" x14ac:dyDescent="0.2"/>
    <row r="1484" spans="12:15" ht="24.95" customHeight="1" x14ac:dyDescent="0.2"/>
    <row r="1485" spans="12:15" ht="24.95" customHeight="1" x14ac:dyDescent="0.2"/>
    <row r="1486" spans="12:15" ht="24.95" customHeight="1" x14ac:dyDescent="0.2"/>
    <row r="1487" spans="12:15" ht="24.95" customHeight="1" x14ac:dyDescent="0.2"/>
    <row r="1488" spans="12:15" ht="24.95" customHeight="1" x14ac:dyDescent="0.2">
      <c r="O1488" s="31"/>
    </row>
    <row r="1489" spans="2:15" ht="24.95" customHeight="1" x14ac:dyDescent="0.2">
      <c r="O1489" s="31"/>
    </row>
    <row r="1490" spans="2:15" ht="24.95" customHeight="1" x14ac:dyDescent="0.2">
      <c r="O1490" s="31"/>
    </row>
    <row r="1491" spans="2:15" ht="24.95" customHeight="1" x14ac:dyDescent="0.2">
      <c r="B1491" s="58"/>
      <c r="C1491" s="58"/>
      <c r="D1491" s="58"/>
      <c r="E1491" s="58"/>
      <c r="F1491" s="58"/>
      <c r="G1491" s="58"/>
      <c r="H1491" s="58"/>
      <c r="I1491" s="58"/>
      <c r="J1491" s="58"/>
      <c r="K1491" s="58"/>
      <c r="L1491" s="58"/>
      <c r="M1491" s="58"/>
      <c r="N1491" s="58"/>
      <c r="O1491" s="58"/>
    </row>
    <row r="1492" spans="2:15" ht="24.95" customHeight="1" x14ac:dyDescent="0.2">
      <c r="B1492" s="58"/>
      <c r="C1492" s="58"/>
      <c r="D1492" s="58"/>
      <c r="E1492" s="58"/>
      <c r="F1492" s="58"/>
      <c r="G1492" s="58"/>
      <c r="H1492" s="58"/>
      <c r="I1492" s="58"/>
      <c r="J1492" s="58"/>
      <c r="K1492" s="58"/>
      <c r="L1492" s="58"/>
      <c r="M1492" s="58"/>
      <c r="N1492" s="58"/>
      <c r="O1492" s="58"/>
    </row>
    <row r="1493" spans="2:15" ht="24.95" customHeight="1" x14ac:dyDescent="0.2">
      <c r="B1493" s="58"/>
      <c r="C1493" s="58"/>
      <c r="D1493" s="58"/>
      <c r="E1493" s="58"/>
      <c r="F1493" s="58"/>
      <c r="G1493" s="58"/>
      <c r="H1493" s="58"/>
      <c r="I1493" s="58"/>
      <c r="J1493" s="58"/>
      <c r="K1493" s="58"/>
      <c r="L1493" s="58"/>
      <c r="M1493" s="58"/>
      <c r="N1493" s="58"/>
      <c r="O1493" s="58"/>
    </row>
    <row r="1494" spans="2:15" ht="24.95" customHeight="1" x14ac:dyDescent="0.2">
      <c r="B1494" s="58"/>
      <c r="C1494" s="58"/>
      <c r="D1494" s="58"/>
      <c r="E1494" s="58"/>
      <c r="F1494" s="58"/>
      <c r="G1494" s="58"/>
      <c r="H1494" s="58"/>
      <c r="I1494" s="58"/>
      <c r="J1494" s="58"/>
      <c r="K1494" s="58"/>
      <c r="L1494" s="58"/>
      <c r="M1494" s="58"/>
      <c r="N1494" s="58"/>
      <c r="O1494" s="58"/>
    </row>
    <row r="1495" spans="2:15" ht="24.95" customHeight="1" x14ac:dyDescent="0.2">
      <c r="B1495" s="58"/>
      <c r="C1495" s="58"/>
      <c r="D1495" s="58"/>
      <c r="E1495" s="58"/>
      <c r="F1495" s="58"/>
      <c r="G1495" s="58"/>
      <c r="H1495" s="58"/>
      <c r="I1495" s="58"/>
      <c r="J1495" s="58"/>
      <c r="K1495" s="58"/>
      <c r="L1495" s="58"/>
      <c r="M1495" s="58"/>
      <c r="N1495" s="58"/>
      <c r="O1495" s="58"/>
    </row>
    <row r="1496" spans="2:15" ht="24.95" customHeight="1" x14ac:dyDescent="0.2">
      <c r="B1496" s="58"/>
      <c r="C1496" s="58"/>
      <c r="D1496" s="58"/>
      <c r="E1496" s="58"/>
      <c r="F1496" s="58"/>
      <c r="G1496" s="58"/>
      <c r="H1496" s="58"/>
      <c r="I1496" s="58"/>
      <c r="J1496" s="58"/>
      <c r="K1496" s="58"/>
      <c r="L1496" s="58"/>
      <c r="M1496" s="58"/>
      <c r="N1496" s="58"/>
      <c r="O1496" s="58"/>
    </row>
    <row r="1497" spans="2:15" ht="24.95" customHeight="1" x14ac:dyDescent="0.2">
      <c r="B1497" s="58"/>
      <c r="C1497" s="58"/>
      <c r="D1497" s="58"/>
      <c r="E1497" s="58"/>
      <c r="F1497" s="58"/>
      <c r="G1497" s="58"/>
      <c r="H1497" s="58"/>
      <c r="I1497" s="58"/>
      <c r="J1497" s="58"/>
      <c r="K1497" s="58"/>
      <c r="L1497" s="58"/>
      <c r="M1497" s="58"/>
      <c r="N1497" s="58"/>
      <c r="O1497" s="58"/>
    </row>
    <row r="1498" spans="2:15" ht="24.95" customHeight="1" x14ac:dyDescent="0.2">
      <c r="B1498" s="58"/>
      <c r="C1498" s="58"/>
      <c r="D1498" s="58"/>
      <c r="E1498" s="58"/>
      <c r="F1498" s="58"/>
      <c r="G1498" s="58"/>
      <c r="H1498" s="58"/>
      <c r="I1498" s="58"/>
      <c r="J1498" s="58"/>
      <c r="K1498" s="58"/>
      <c r="L1498" s="58"/>
      <c r="M1498" s="58"/>
      <c r="N1498" s="58"/>
      <c r="O1498" s="58"/>
    </row>
    <row r="1499" spans="2:15" ht="24.95" customHeight="1" x14ac:dyDescent="0.2">
      <c r="B1499" s="58"/>
      <c r="C1499" s="58"/>
      <c r="D1499" s="58"/>
      <c r="E1499" s="58"/>
      <c r="F1499" s="58"/>
      <c r="G1499" s="58"/>
      <c r="H1499" s="58"/>
      <c r="I1499" s="58"/>
      <c r="J1499" s="58"/>
      <c r="K1499" s="58"/>
      <c r="L1499" s="58"/>
      <c r="M1499" s="58"/>
      <c r="N1499" s="58"/>
      <c r="O1499" s="58"/>
    </row>
    <row r="1500" spans="2:15" ht="24.95" customHeight="1" x14ac:dyDescent="0.2">
      <c r="B1500" s="58"/>
      <c r="C1500" s="58"/>
      <c r="D1500" s="58"/>
      <c r="E1500" s="58"/>
      <c r="F1500" s="58"/>
      <c r="G1500" s="58"/>
      <c r="H1500" s="58"/>
      <c r="I1500" s="58"/>
      <c r="J1500" s="58"/>
      <c r="K1500" s="58"/>
      <c r="L1500" s="58"/>
      <c r="M1500" s="58"/>
      <c r="N1500" s="58"/>
      <c r="O1500" s="58"/>
    </row>
    <row r="1501" spans="2:15" ht="24.95" customHeight="1" x14ac:dyDescent="0.2">
      <c r="B1501" s="58"/>
      <c r="C1501" s="58"/>
      <c r="D1501" s="58"/>
      <c r="E1501" s="58"/>
      <c r="F1501" s="58"/>
      <c r="G1501" s="58"/>
      <c r="H1501" s="58"/>
      <c r="I1501" s="58"/>
      <c r="J1501" s="58"/>
      <c r="K1501" s="58"/>
      <c r="L1501" s="58"/>
      <c r="M1501" s="58"/>
      <c r="N1501" s="58"/>
      <c r="O1501" s="58"/>
    </row>
    <row r="1502" spans="2:15" ht="24.95" customHeight="1" x14ac:dyDescent="0.2">
      <c r="B1502" s="58"/>
      <c r="C1502" s="58"/>
      <c r="D1502" s="58"/>
      <c r="E1502" s="58"/>
      <c r="F1502" s="58"/>
      <c r="G1502" s="58"/>
      <c r="H1502" s="58"/>
      <c r="I1502" s="58"/>
      <c r="J1502" s="58"/>
      <c r="K1502" s="58"/>
      <c r="L1502" s="58"/>
      <c r="M1502" s="58"/>
      <c r="N1502" s="58"/>
      <c r="O1502" s="58"/>
    </row>
    <row r="1503" spans="2:15" ht="24.95" customHeight="1" x14ac:dyDescent="0.2">
      <c r="B1503" s="58"/>
      <c r="C1503" s="58"/>
      <c r="D1503" s="58"/>
      <c r="E1503" s="58"/>
      <c r="F1503" s="58"/>
      <c r="G1503" s="58"/>
      <c r="H1503" s="58"/>
      <c r="I1503" s="58"/>
      <c r="J1503" s="58"/>
      <c r="K1503" s="58"/>
      <c r="M1503" s="31">
        <v>19</v>
      </c>
      <c r="N1503" s="58"/>
    </row>
    <row r="1504" spans="2:15" ht="50.1" customHeight="1" x14ac:dyDescent="0.2">
      <c r="B1504" s="329" t="s">
        <v>39</v>
      </c>
      <c r="C1504" s="329"/>
      <c r="D1504" s="329"/>
      <c r="E1504" s="329"/>
      <c r="F1504" s="329"/>
      <c r="G1504" s="329"/>
      <c r="H1504" s="329"/>
      <c r="I1504" s="329"/>
      <c r="J1504" s="329"/>
      <c r="K1504" s="329"/>
      <c r="L1504" s="329"/>
      <c r="M1504" s="329"/>
    </row>
    <row r="1505" spans="2:14" ht="15" customHeight="1" x14ac:dyDescent="0.2"/>
    <row r="1506" spans="2:14" ht="25.5" customHeight="1" x14ac:dyDescent="0.2">
      <c r="B1506" s="310" t="s">
        <v>84</v>
      </c>
      <c r="C1506" s="310"/>
      <c r="D1506" s="310"/>
      <c r="E1506" s="310"/>
      <c r="F1506" s="310"/>
      <c r="G1506" s="310"/>
      <c r="H1506" s="310"/>
      <c r="I1506" s="310"/>
      <c r="J1506" s="310"/>
      <c r="K1506" s="310"/>
      <c r="L1506" s="310"/>
      <c r="M1506" s="310"/>
    </row>
    <row r="1507" spans="2:14" ht="15" customHeight="1" x14ac:dyDescent="0.2">
      <c r="B1507" s="191"/>
      <c r="C1507" s="191"/>
      <c r="D1507" s="191"/>
      <c r="E1507" s="71"/>
      <c r="F1507" s="71"/>
      <c r="G1507" s="71"/>
    </row>
    <row r="1508" spans="2:14" ht="24.95" customHeight="1" x14ac:dyDescent="0.2">
      <c r="B1508" s="293" t="s">
        <v>175</v>
      </c>
      <c r="C1508" s="293"/>
      <c r="D1508" s="293"/>
      <c r="E1508" s="195" t="s">
        <v>153</v>
      </c>
      <c r="F1508" s="195" t="s">
        <v>155</v>
      </c>
      <c r="G1508" s="196" t="s">
        <v>43</v>
      </c>
      <c r="M1508" s="167"/>
      <c r="N1508" s="168"/>
    </row>
    <row r="1509" spans="2:14" ht="24.95" customHeight="1" x14ac:dyDescent="0.2">
      <c r="B1509" s="334" t="s">
        <v>59</v>
      </c>
      <c r="C1509" s="328" t="s">
        <v>23</v>
      </c>
      <c r="D1509" s="328"/>
      <c r="E1509" s="213">
        <v>1902</v>
      </c>
      <c r="F1509" s="213">
        <f>I1582</f>
        <v>1857</v>
      </c>
      <c r="G1509" s="194">
        <f>(F1509-E1509)/E1509</f>
        <v>-2.365930599369085E-2</v>
      </c>
      <c r="M1509" s="261"/>
      <c r="N1509" s="169"/>
    </row>
    <row r="1510" spans="2:14" ht="24.95" customHeight="1" x14ac:dyDescent="0.2">
      <c r="B1510" s="291"/>
      <c r="C1510" s="292" t="s">
        <v>29</v>
      </c>
      <c r="D1510" s="292"/>
      <c r="E1510" s="214">
        <v>71664</v>
      </c>
      <c r="F1510" s="214">
        <f>J1582</f>
        <v>70610</v>
      </c>
      <c r="G1510" s="177">
        <f t="shared" ref="G1510:G1522" si="4">(F1510-E1510)/E1510</f>
        <v>-1.4707524000893056E-2</v>
      </c>
      <c r="M1510" s="261"/>
      <c r="N1510" s="169"/>
    </row>
    <row r="1511" spans="2:14" ht="24.95" customHeight="1" x14ac:dyDescent="0.2">
      <c r="B1511" s="291" t="s">
        <v>116</v>
      </c>
      <c r="C1511" s="292" t="s">
        <v>23</v>
      </c>
      <c r="D1511" s="292"/>
      <c r="E1511" s="214">
        <v>117</v>
      </c>
      <c r="F1511" s="214">
        <f>I1610</f>
        <v>120</v>
      </c>
      <c r="G1511" s="177">
        <f t="shared" si="4"/>
        <v>2.564102564102564E-2</v>
      </c>
      <c r="M1511" s="262"/>
      <c r="N1511" s="170"/>
    </row>
    <row r="1512" spans="2:14" ht="24.95" customHeight="1" x14ac:dyDescent="0.2">
      <c r="B1512" s="291"/>
      <c r="C1512" s="292" t="s">
        <v>29</v>
      </c>
      <c r="D1512" s="292"/>
      <c r="E1512" s="214">
        <v>42369</v>
      </c>
      <c r="F1512" s="214">
        <f>J1610</f>
        <v>42627</v>
      </c>
      <c r="G1512" s="177">
        <f t="shared" si="4"/>
        <v>6.0893577851731219E-3</v>
      </c>
      <c r="K1512" s="171"/>
      <c r="L1512" s="171"/>
      <c r="M1512" s="262"/>
      <c r="N1512" s="170"/>
    </row>
    <row r="1513" spans="2:14" ht="24.95" customHeight="1" x14ac:dyDescent="0.2">
      <c r="B1513" s="291" t="s">
        <v>20</v>
      </c>
      <c r="C1513" s="292" t="s">
        <v>23</v>
      </c>
      <c r="D1513" s="292"/>
      <c r="E1513" s="214">
        <v>4121</v>
      </c>
      <c r="F1513" s="214">
        <f>K1648</f>
        <v>4130</v>
      </c>
      <c r="G1513" s="177">
        <f t="shared" si="4"/>
        <v>2.1839359378791555E-3</v>
      </c>
      <c r="M1513" s="29"/>
    </row>
    <row r="1514" spans="2:14" ht="24.95" customHeight="1" x14ac:dyDescent="0.2">
      <c r="B1514" s="291"/>
      <c r="C1514" s="292" t="s">
        <v>29</v>
      </c>
      <c r="D1514" s="292"/>
      <c r="E1514" s="214">
        <v>36708</v>
      </c>
      <c r="F1514" s="214">
        <f>L1648</f>
        <v>36883</v>
      </c>
      <c r="G1514" s="177">
        <f t="shared" si="4"/>
        <v>4.7673531655225022E-3</v>
      </c>
      <c r="L1514" s="72"/>
      <c r="M1514" s="29"/>
    </row>
    <row r="1515" spans="2:14" ht="24.95" customHeight="1" x14ac:dyDescent="0.2">
      <c r="B1515" s="291" t="s">
        <v>58</v>
      </c>
      <c r="C1515" s="292" t="s">
        <v>23</v>
      </c>
      <c r="D1515" s="292"/>
      <c r="E1515" s="214">
        <v>325</v>
      </c>
      <c r="F1515" s="214">
        <f>K1714</f>
        <v>323</v>
      </c>
      <c r="G1515" s="177">
        <f t="shared" si="4"/>
        <v>-6.1538461538461538E-3</v>
      </c>
      <c r="L1515" s="72"/>
      <c r="M1515" s="29"/>
    </row>
    <row r="1516" spans="2:14" ht="24.95" customHeight="1" x14ac:dyDescent="0.2">
      <c r="B1516" s="291"/>
      <c r="C1516" s="292" t="s">
        <v>29</v>
      </c>
      <c r="D1516" s="292"/>
      <c r="E1516" s="214">
        <v>13358</v>
      </c>
      <c r="F1516" s="214">
        <f>L1714</f>
        <v>13284</v>
      </c>
      <c r="G1516" s="177">
        <f t="shared" si="4"/>
        <v>-5.5397514597993712E-3</v>
      </c>
      <c r="M1516" s="29"/>
    </row>
    <row r="1517" spans="2:14" ht="24.95" customHeight="1" x14ac:dyDescent="0.2">
      <c r="B1517" s="291" t="s">
        <v>108</v>
      </c>
      <c r="C1517" s="292" t="s">
        <v>23</v>
      </c>
      <c r="D1517" s="292"/>
      <c r="E1517" s="214">
        <v>2297</v>
      </c>
      <c r="F1517" s="214">
        <f>M1742</f>
        <v>2491</v>
      </c>
      <c r="G1517" s="177">
        <f t="shared" si="4"/>
        <v>8.4457988680888121E-2</v>
      </c>
    </row>
    <row r="1518" spans="2:14" ht="24.95" customHeight="1" x14ac:dyDescent="0.2">
      <c r="B1518" s="291"/>
      <c r="C1518" s="292" t="s">
        <v>29</v>
      </c>
      <c r="D1518" s="292"/>
      <c r="E1518" s="214">
        <v>15040</v>
      </c>
      <c r="F1518" s="214">
        <f>M1743</f>
        <v>16635</v>
      </c>
      <c r="G1518" s="177">
        <f t="shared" si="4"/>
        <v>0.10605053191489362</v>
      </c>
    </row>
    <row r="1519" spans="2:14" ht="24.95" customHeight="1" x14ac:dyDescent="0.2">
      <c r="B1519" s="291" t="s">
        <v>109</v>
      </c>
      <c r="C1519" s="292" t="s">
        <v>23</v>
      </c>
      <c r="D1519" s="292"/>
      <c r="E1519" s="214">
        <v>387</v>
      </c>
      <c r="F1519" s="214">
        <f t="shared" ref="F1519:F1520" si="5">M1780</f>
        <v>413</v>
      </c>
      <c r="G1519" s="177">
        <f t="shared" si="4"/>
        <v>6.7183462532299745E-2</v>
      </c>
    </row>
    <row r="1520" spans="2:14" ht="24.95" customHeight="1" x14ac:dyDescent="0.2">
      <c r="B1520" s="291"/>
      <c r="C1520" s="292" t="s">
        <v>29</v>
      </c>
      <c r="D1520" s="292"/>
      <c r="E1520" s="214">
        <v>6950</v>
      </c>
      <c r="F1520" s="214">
        <f t="shared" si="5"/>
        <v>7617</v>
      </c>
      <c r="G1520" s="177">
        <f t="shared" si="4"/>
        <v>9.597122302158273E-2</v>
      </c>
    </row>
    <row r="1521" spans="2:7" ht="24.95" customHeight="1" x14ac:dyDescent="0.2">
      <c r="B1521" s="332" t="s">
        <v>14</v>
      </c>
      <c r="C1521" s="330" t="s">
        <v>23</v>
      </c>
      <c r="D1521" s="330"/>
      <c r="E1521" s="187">
        <f>SUM(E1509,E1511,E1513,E1515,E1517,E1519)</f>
        <v>9149</v>
      </c>
      <c r="F1521" s="187">
        <f>SUM(F1509,F1511,F1513,F1515,F1517,F1519)</f>
        <v>9334</v>
      </c>
      <c r="G1521" s="193">
        <f t="shared" si="4"/>
        <v>2.0220789157284948E-2</v>
      </c>
    </row>
    <row r="1522" spans="2:7" ht="24.95" customHeight="1" x14ac:dyDescent="0.2">
      <c r="B1522" s="333"/>
      <c r="C1522" s="331" t="s">
        <v>29</v>
      </c>
      <c r="D1522" s="331"/>
      <c r="E1522" s="95">
        <f>SUM(E1510,E1512,E1514,E1516,E1518,E1520)</f>
        <v>186089</v>
      </c>
      <c r="F1522" s="95">
        <f>SUM(F1510,F1512,F1514,F1516,F1518,F1520)</f>
        <v>187656</v>
      </c>
      <c r="G1522" s="192">
        <f t="shared" si="4"/>
        <v>8.4207019221985181E-3</v>
      </c>
    </row>
    <row r="1523" spans="2:7" ht="24.95" customHeight="1" x14ac:dyDescent="0.2"/>
    <row r="1524" spans="2:7" ht="24.95" customHeight="1" x14ac:dyDescent="0.2"/>
    <row r="1525" spans="2:7" ht="24.95" customHeight="1" x14ac:dyDescent="0.2"/>
    <row r="1526" spans="2:7" ht="24.95" customHeight="1" x14ac:dyDescent="0.2"/>
    <row r="1527" spans="2:7" ht="24.95" customHeight="1" x14ac:dyDescent="0.2"/>
    <row r="1528" spans="2:7" ht="24.95" customHeight="1" x14ac:dyDescent="0.2"/>
    <row r="1529" spans="2:7" ht="24.95" customHeight="1" x14ac:dyDescent="0.2"/>
    <row r="1530" spans="2:7" ht="24.95" customHeight="1" x14ac:dyDescent="0.2"/>
    <row r="1531" spans="2:7" ht="24.95" customHeight="1" x14ac:dyDescent="0.2"/>
    <row r="1532" spans="2:7" ht="24.95" customHeight="1" x14ac:dyDescent="0.2"/>
    <row r="1533" spans="2:7" ht="24.95" customHeight="1" x14ac:dyDescent="0.2"/>
    <row r="1534" spans="2:7" ht="24.95" customHeight="1" x14ac:dyDescent="0.2"/>
    <row r="1535" spans="2:7" ht="24.95" customHeight="1" x14ac:dyDescent="0.2"/>
    <row r="1536" spans="2:7" ht="24.95" customHeight="1" x14ac:dyDescent="0.2"/>
    <row r="1537" ht="24.95" customHeight="1" x14ac:dyDescent="0.2"/>
    <row r="1538" ht="24.95" customHeight="1" x14ac:dyDescent="0.2"/>
    <row r="1539" ht="24.95" customHeight="1" x14ac:dyDescent="0.2"/>
    <row r="1540" ht="24.95" customHeight="1" x14ac:dyDescent="0.2"/>
    <row r="1541" ht="24.95" customHeight="1" x14ac:dyDescent="0.2"/>
    <row r="1542" ht="24.95" customHeight="1" x14ac:dyDescent="0.2"/>
    <row r="1543" ht="24.95" customHeight="1" x14ac:dyDescent="0.2"/>
    <row r="1544" ht="24.95" customHeight="1" x14ac:dyDescent="0.2"/>
    <row r="1545" ht="24.75" customHeight="1" x14ac:dyDescent="0.2"/>
    <row r="1546" ht="24.95" customHeight="1" x14ac:dyDescent="0.2"/>
    <row r="1547" ht="24.95" customHeight="1" x14ac:dyDescent="0.2"/>
    <row r="1548" ht="24.95" customHeight="1" x14ac:dyDescent="0.2"/>
    <row r="1549" ht="24.95" customHeight="1" x14ac:dyDescent="0.2"/>
    <row r="1550" ht="24.95" customHeight="1" x14ac:dyDescent="0.2"/>
    <row r="1551" ht="24.95" customHeight="1" x14ac:dyDescent="0.2"/>
    <row r="1552" ht="24.95" customHeight="1" x14ac:dyDescent="0.2"/>
    <row r="1553" spans="13:13" ht="24.95" customHeight="1" x14ac:dyDescent="0.2"/>
    <row r="1554" spans="13:13" ht="24.95" customHeight="1" x14ac:dyDescent="0.2"/>
    <row r="1555" spans="13:13" ht="24.95" customHeight="1" x14ac:dyDescent="0.2"/>
    <row r="1556" spans="13:13" ht="24.95" customHeight="1" x14ac:dyDescent="0.2"/>
    <row r="1557" spans="13:13" ht="24.95" customHeight="1" x14ac:dyDescent="0.2"/>
    <row r="1558" spans="13:13" ht="24.95" customHeight="1" x14ac:dyDescent="0.2"/>
    <row r="1559" spans="13:13" ht="24.95" customHeight="1" x14ac:dyDescent="0.2"/>
    <row r="1560" spans="13:13" ht="24.95" customHeight="1" x14ac:dyDescent="0.2"/>
    <row r="1561" spans="13:13" ht="24.95" customHeight="1" x14ac:dyDescent="0.2"/>
    <row r="1562" spans="13:13" ht="24.95" customHeight="1" x14ac:dyDescent="0.2"/>
    <row r="1563" spans="13:13" ht="24.95" customHeight="1" x14ac:dyDescent="0.2"/>
    <row r="1564" spans="13:13" ht="24.95" customHeight="1" x14ac:dyDescent="0.2"/>
    <row r="1565" spans="13:13" ht="24.95" customHeight="1" x14ac:dyDescent="0.2"/>
    <row r="1566" spans="13:13" ht="24.95" customHeight="1" x14ac:dyDescent="0.2"/>
    <row r="1567" spans="13:13" ht="24.95" customHeight="1" x14ac:dyDescent="0.2"/>
    <row r="1568" spans="13:13" ht="24.95" customHeight="1" x14ac:dyDescent="0.2">
      <c r="M1568" s="22">
        <v>20</v>
      </c>
    </row>
    <row r="1569" spans="2:13" ht="25.5" customHeight="1" x14ac:dyDescent="0.2">
      <c r="B1569" s="310" t="s">
        <v>80</v>
      </c>
      <c r="C1569" s="310"/>
      <c r="D1569" s="310"/>
      <c r="E1569" s="310"/>
      <c r="F1569" s="310"/>
      <c r="G1569" s="310"/>
      <c r="H1569" s="310"/>
      <c r="I1569" s="310"/>
      <c r="J1569" s="310"/>
      <c r="K1569" s="310"/>
      <c r="L1569" s="310"/>
      <c r="M1569" s="310"/>
    </row>
    <row r="1570" spans="2:13" ht="15" customHeight="1" x14ac:dyDescent="0.2">
      <c r="C1570" s="13"/>
      <c r="D1570" s="13"/>
      <c r="E1570" s="13"/>
    </row>
    <row r="1571" spans="2:13" ht="24.95" customHeight="1" x14ac:dyDescent="0.2">
      <c r="B1571" s="276" t="s">
        <v>36</v>
      </c>
      <c r="C1571" s="305" t="s">
        <v>19</v>
      </c>
      <c r="D1571" s="305"/>
      <c r="E1571" s="305" t="s">
        <v>152</v>
      </c>
      <c r="F1571" s="305"/>
      <c r="G1571" s="305" t="s">
        <v>17</v>
      </c>
      <c r="H1571" s="305"/>
      <c r="I1571" s="305" t="s">
        <v>14</v>
      </c>
      <c r="J1571" s="305"/>
    </row>
    <row r="1572" spans="2:13" ht="24.95" customHeight="1" x14ac:dyDescent="0.2">
      <c r="B1572" s="277"/>
      <c r="C1572" s="152" t="s">
        <v>23</v>
      </c>
      <c r="D1572" s="153" t="s">
        <v>29</v>
      </c>
      <c r="E1572" s="152" t="s">
        <v>23</v>
      </c>
      <c r="F1572" s="153" t="s">
        <v>29</v>
      </c>
      <c r="G1572" s="152" t="s">
        <v>23</v>
      </c>
      <c r="H1572" s="153" t="s">
        <v>29</v>
      </c>
      <c r="I1572" s="152" t="s">
        <v>23</v>
      </c>
      <c r="J1572" s="153" t="s">
        <v>29</v>
      </c>
    </row>
    <row r="1573" spans="2:13" ht="24.95" customHeight="1" x14ac:dyDescent="0.2">
      <c r="B1573" s="88" t="s">
        <v>114</v>
      </c>
      <c r="C1573" s="129">
        <v>55</v>
      </c>
      <c r="D1573" s="129">
        <v>3944</v>
      </c>
      <c r="E1573" s="129">
        <v>79</v>
      </c>
      <c r="F1573" s="129">
        <v>1790</v>
      </c>
      <c r="G1573" s="129">
        <v>13</v>
      </c>
      <c r="H1573" s="129">
        <v>200</v>
      </c>
      <c r="I1573" s="124">
        <f>C1573+E1573+G1573</f>
        <v>147</v>
      </c>
      <c r="J1573" s="181">
        <f>D1573+F1573+H1573</f>
        <v>5934</v>
      </c>
    </row>
    <row r="1574" spans="2:13" ht="24.95" customHeight="1" x14ac:dyDescent="0.2">
      <c r="B1574" s="88" t="s">
        <v>5</v>
      </c>
      <c r="C1574" s="129">
        <v>132</v>
      </c>
      <c r="D1574" s="129">
        <v>7893</v>
      </c>
      <c r="E1574" s="129">
        <v>116</v>
      </c>
      <c r="F1574" s="129">
        <v>2717</v>
      </c>
      <c r="G1574" s="129">
        <v>75</v>
      </c>
      <c r="H1574" s="129">
        <v>1092</v>
      </c>
      <c r="I1574" s="124">
        <f t="shared" ref="I1574:J1582" si="6">C1574+E1574+G1574</f>
        <v>323</v>
      </c>
      <c r="J1574" s="181">
        <f>D1574+F1574+H1574</f>
        <v>11702</v>
      </c>
    </row>
    <row r="1575" spans="2:13" ht="24.95" customHeight="1" x14ac:dyDescent="0.2">
      <c r="B1575" s="88" t="s">
        <v>22</v>
      </c>
      <c r="C1575" s="129">
        <v>94</v>
      </c>
      <c r="D1575" s="129">
        <v>7006</v>
      </c>
      <c r="E1575" s="129">
        <v>203</v>
      </c>
      <c r="F1575" s="129">
        <v>4844</v>
      </c>
      <c r="G1575" s="129">
        <v>131</v>
      </c>
      <c r="H1575" s="129">
        <v>1481</v>
      </c>
      <c r="I1575" s="124">
        <f t="shared" si="6"/>
        <v>428</v>
      </c>
      <c r="J1575" s="181">
        <f t="shared" ref="J1575:J1581" si="7">D1575+F1575+H1575</f>
        <v>13331</v>
      </c>
    </row>
    <row r="1576" spans="2:13" ht="24.95" customHeight="1" x14ac:dyDescent="0.2">
      <c r="B1576" s="88" t="s">
        <v>7</v>
      </c>
      <c r="C1576" s="129">
        <v>33</v>
      </c>
      <c r="D1576" s="129">
        <v>2152</v>
      </c>
      <c r="E1576" s="129">
        <v>61</v>
      </c>
      <c r="F1576" s="129">
        <v>1318</v>
      </c>
      <c r="G1576" s="129">
        <v>23</v>
      </c>
      <c r="H1576" s="129">
        <v>279</v>
      </c>
      <c r="I1576" s="124">
        <f t="shared" si="6"/>
        <v>117</v>
      </c>
      <c r="J1576" s="181">
        <f t="shared" si="7"/>
        <v>3749</v>
      </c>
    </row>
    <row r="1577" spans="2:13" ht="24.95" customHeight="1" x14ac:dyDescent="0.2">
      <c r="B1577" s="88" t="s">
        <v>8</v>
      </c>
      <c r="C1577" s="129">
        <v>108</v>
      </c>
      <c r="D1577" s="129">
        <v>8848</v>
      </c>
      <c r="E1577" s="129">
        <v>109</v>
      </c>
      <c r="F1577" s="129">
        <v>2649</v>
      </c>
      <c r="G1577" s="129">
        <v>48</v>
      </c>
      <c r="H1577" s="129">
        <v>595</v>
      </c>
      <c r="I1577" s="124">
        <f t="shared" si="6"/>
        <v>265</v>
      </c>
      <c r="J1577" s="181">
        <f t="shared" si="7"/>
        <v>12092</v>
      </c>
    </row>
    <row r="1578" spans="2:13" ht="24.95" customHeight="1" x14ac:dyDescent="0.2">
      <c r="B1578" s="88" t="s">
        <v>9</v>
      </c>
      <c r="C1578" s="129">
        <v>63</v>
      </c>
      <c r="D1578" s="129">
        <v>4436</v>
      </c>
      <c r="E1578" s="129">
        <v>74</v>
      </c>
      <c r="F1578" s="129">
        <v>1924</v>
      </c>
      <c r="G1578" s="129">
        <v>28</v>
      </c>
      <c r="H1578" s="129">
        <v>339</v>
      </c>
      <c r="I1578" s="124">
        <f t="shared" si="6"/>
        <v>165</v>
      </c>
      <c r="J1578" s="181">
        <f t="shared" si="7"/>
        <v>6699</v>
      </c>
    </row>
    <row r="1579" spans="2:13" ht="24.95" customHeight="1" x14ac:dyDescent="0.2">
      <c r="B1579" s="88" t="s">
        <v>10</v>
      </c>
      <c r="C1579" s="129">
        <v>38</v>
      </c>
      <c r="D1579" s="129">
        <v>2036</v>
      </c>
      <c r="E1579" s="129">
        <v>83</v>
      </c>
      <c r="F1579" s="129">
        <v>1969</v>
      </c>
      <c r="G1579" s="129">
        <v>17</v>
      </c>
      <c r="H1579" s="129">
        <v>197</v>
      </c>
      <c r="I1579" s="124">
        <f t="shared" si="6"/>
        <v>138</v>
      </c>
      <c r="J1579" s="181">
        <f t="shared" si="7"/>
        <v>4202</v>
      </c>
    </row>
    <row r="1580" spans="2:13" ht="24.95" customHeight="1" x14ac:dyDescent="0.2">
      <c r="B1580" s="88" t="s">
        <v>11</v>
      </c>
      <c r="C1580" s="129">
        <v>76</v>
      </c>
      <c r="D1580" s="129">
        <v>7292</v>
      </c>
      <c r="E1580" s="129">
        <v>58</v>
      </c>
      <c r="F1580" s="129">
        <v>1512</v>
      </c>
      <c r="G1580" s="129">
        <v>35</v>
      </c>
      <c r="H1580" s="129">
        <v>523</v>
      </c>
      <c r="I1580" s="124">
        <f t="shared" si="6"/>
        <v>169</v>
      </c>
      <c r="J1580" s="181">
        <f t="shared" si="7"/>
        <v>9327</v>
      </c>
    </row>
    <row r="1581" spans="2:13" ht="24.95" customHeight="1" x14ac:dyDescent="0.2">
      <c r="B1581" s="89" t="s">
        <v>12</v>
      </c>
      <c r="C1581" s="129">
        <v>43</v>
      </c>
      <c r="D1581" s="129">
        <v>2381</v>
      </c>
      <c r="E1581" s="129">
        <v>46</v>
      </c>
      <c r="F1581" s="129">
        <v>1037</v>
      </c>
      <c r="G1581" s="129">
        <v>16</v>
      </c>
      <c r="H1581" s="129">
        <v>156</v>
      </c>
      <c r="I1581" s="124">
        <f t="shared" si="6"/>
        <v>105</v>
      </c>
      <c r="J1581" s="181">
        <f t="shared" si="7"/>
        <v>3574</v>
      </c>
    </row>
    <row r="1582" spans="2:13" ht="24.95" customHeight="1" x14ac:dyDescent="0.2">
      <c r="B1582" s="94" t="s">
        <v>14</v>
      </c>
      <c r="C1582" s="96">
        <f t="shared" ref="C1582:H1582" si="8">SUM(C1573:C1581)</f>
        <v>642</v>
      </c>
      <c r="D1582" s="96">
        <f t="shared" si="8"/>
        <v>45988</v>
      </c>
      <c r="E1582" s="96">
        <f t="shared" si="8"/>
        <v>829</v>
      </c>
      <c r="F1582" s="96">
        <f t="shared" si="8"/>
        <v>19760</v>
      </c>
      <c r="G1582" s="96">
        <f t="shared" si="8"/>
        <v>386</v>
      </c>
      <c r="H1582" s="96">
        <f t="shared" si="8"/>
        <v>4862</v>
      </c>
      <c r="I1582" s="96">
        <f t="shared" si="6"/>
        <v>1857</v>
      </c>
      <c r="J1582" s="96">
        <f t="shared" si="6"/>
        <v>70610</v>
      </c>
    </row>
    <row r="1583" spans="2:13" ht="24.95" customHeight="1" x14ac:dyDescent="0.2"/>
    <row r="1584" spans="2:13" ht="24.95" customHeight="1" x14ac:dyDescent="0.2"/>
    <row r="1585" spans="2:15" ht="24.95" customHeight="1" x14ac:dyDescent="0.2"/>
    <row r="1586" spans="2:15" ht="24.95" customHeight="1" x14ac:dyDescent="0.2"/>
    <row r="1587" spans="2:15" ht="24.95" customHeight="1" x14ac:dyDescent="0.2"/>
    <row r="1588" spans="2:15" ht="24.95" customHeight="1" x14ac:dyDescent="0.2"/>
    <row r="1589" spans="2:15" ht="24.95" customHeight="1" x14ac:dyDescent="0.2"/>
    <row r="1590" spans="2:15" ht="24.95" customHeight="1" x14ac:dyDescent="0.2"/>
    <row r="1591" spans="2:15" ht="24.95" customHeight="1" x14ac:dyDescent="0.2"/>
    <row r="1592" spans="2:15" ht="24.95" customHeight="1" x14ac:dyDescent="0.2"/>
    <row r="1593" spans="2:15" ht="24.95" customHeight="1" x14ac:dyDescent="0.2"/>
    <row r="1594" spans="2:15" ht="24.95" customHeight="1" x14ac:dyDescent="0.2"/>
    <row r="1595" spans="2:15" ht="24.95" customHeight="1" x14ac:dyDescent="0.2"/>
    <row r="1596" spans="2:15" ht="24.95" customHeight="1" x14ac:dyDescent="0.2">
      <c r="O1596" s="22"/>
    </row>
    <row r="1597" spans="2:15" ht="25.5" customHeight="1" x14ac:dyDescent="0.2">
      <c r="B1597" s="310" t="s">
        <v>117</v>
      </c>
      <c r="C1597" s="310"/>
      <c r="D1597" s="310"/>
      <c r="E1597" s="310"/>
      <c r="F1597" s="310"/>
      <c r="G1597" s="310"/>
      <c r="H1597" s="310"/>
      <c r="I1597" s="310"/>
      <c r="J1597" s="310"/>
      <c r="K1597" s="310"/>
      <c r="L1597" s="310"/>
      <c r="M1597" s="310"/>
    </row>
    <row r="1598" spans="2:15" ht="15" customHeight="1" x14ac:dyDescent="0.2"/>
    <row r="1599" spans="2:15" ht="24.95" customHeight="1" x14ac:dyDescent="0.2">
      <c r="B1599" s="276" t="s">
        <v>36</v>
      </c>
      <c r="C1599" s="305" t="s">
        <v>24</v>
      </c>
      <c r="D1599" s="305"/>
      <c r="E1599" s="305" t="s">
        <v>25</v>
      </c>
      <c r="F1599" s="305"/>
      <c r="G1599" s="305" t="s">
        <v>26</v>
      </c>
      <c r="H1599" s="305"/>
      <c r="I1599" s="305" t="s">
        <v>14</v>
      </c>
      <c r="J1599" s="305"/>
    </row>
    <row r="1600" spans="2:15" ht="24.95" customHeight="1" x14ac:dyDescent="0.2">
      <c r="B1600" s="277"/>
      <c r="C1600" s="152" t="s">
        <v>23</v>
      </c>
      <c r="D1600" s="153" t="s">
        <v>29</v>
      </c>
      <c r="E1600" s="152" t="s">
        <v>23</v>
      </c>
      <c r="F1600" s="153" t="s">
        <v>29</v>
      </c>
      <c r="G1600" s="152" t="s">
        <v>23</v>
      </c>
      <c r="H1600" s="153" t="s">
        <v>29</v>
      </c>
      <c r="I1600" s="152" t="s">
        <v>23</v>
      </c>
      <c r="J1600" s="153" t="s">
        <v>29</v>
      </c>
    </row>
    <row r="1601" spans="2:10" ht="24.95" customHeight="1" x14ac:dyDescent="0.2">
      <c r="B1601" s="88" t="s">
        <v>114</v>
      </c>
      <c r="C1601" s="129">
        <v>1</v>
      </c>
      <c r="D1601" s="129">
        <v>528</v>
      </c>
      <c r="E1601" s="129">
        <v>15</v>
      </c>
      <c r="F1601" s="129">
        <v>6690</v>
      </c>
      <c r="G1601" s="129">
        <v>0</v>
      </c>
      <c r="H1601" s="129">
        <v>0</v>
      </c>
      <c r="I1601" s="124">
        <f t="shared" ref="I1601:J1610" si="9">C1601+E1601+G1601</f>
        <v>16</v>
      </c>
      <c r="J1601" s="181">
        <f t="shared" si="9"/>
        <v>7218</v>
      </c>
    </row>
    <row r="1602" spans="2:10" ht="24.95" customHeight="1" x14ac:dyDescent="0.2">
      <c r="B1602" s="88" t="s">
        <v>5</v>
      </c>
      <c r="C1602" s="129">
        <v>5</v>
      </c>
      <c r="D1602" s="129">
        <v>2769</v>
      </c>
      <c r="E1602" s="129">
        <v>13</v>
      </c>
      <c r="F1602" s="129">
        <v>4610</v>
      </c>
      <c r="G1602" s="129">
        <v>0</v>
      </c>
      <c r="H1602" s="129">
        <v>0</v>
      </c>
      <c r="I1602" s="124">
        <f t="shared" si="9"/>
        <v>18</v>
      </c>
      <c r="J1602" s="181">
        <f t="shared" si="9"/>
        <v>7379</v>
      </c>
    </row>
    <row r="1603" spans="2:10" ht="24.95" customHeight="1" x14ac:dyDescent="0.2">
      <c r="B1603" s="88" t="s">
        <v>22</v>
      </c>
      <c r="C1603" s="129">
        <v>3</v>
      </c>
      <c r="D1603" s="129">
        <v>1135</v>
      </c>
      <c r="E1603" s="129">
        <v>34</v>
      </c>
      <c r="F1603" s="129">
        <v>7925</v>
      </c>
      <c r="G1603" s="129">
        <v>0</v>
      </c>
      <c r="H1603" s="129">
        <v>0</v>
      </c>
      <c r="I1603" s="124">
        <f t="shared" si="9"/>
        <v>37</v>
      </c>
      <c r="J1603" s="181">
        <f t="shared" si="9"/>
        <v>9060</v>
      </c>
    </row>
    <row r="1604" spans="2:10" ht="24.95" customHeight="1" x14ac:dyDescent="0.2">
      <c r="B1604" s="88" t="s">
        <v>7</v>
      </c>
      <c r="C1604" s="129">
        <v>0</v>
      </c>
      <c r="D1604" s="129">
        <v>0</v>
      </c>
      <c r="E1604" s="129">
        <v>4</v>
      </c>
      <c r="F1604" s="129">
        <v>1283</v>
      </c>
      <c r="G1604" s="129">
        <v>0</v>
      </c>
      <c r="H1604" s="129">
        <v>0</v>
      </c>
      <c r="I1604" s="124">
        <f t="shared" si="9"/>
        <v>4</v>
      </c>
      <c r="J1604" s="181">
        <f t="shared" si="9"/>
        <v>1283</v>
      </c>
    </row>
    <row r="1605" spans="2:10" ht="24.95" customHeight="1" x14ac:dyDescent="0.2">
      <c r="B1605" s="88" t="s">
        <v>8</v>
      </c>
      <c r="C1605" s="129">
        <v>2</v>
      </c>
      <c r="D1605" s="129">
        <v>1062</v>
      </c>
      <c r="E1605" s="129">
        <v>18</v>
      </c>
      <c r="F1605" s="129">
        <v>4555</v>
      </c>
      <c r="G1605" s="129">
        <v>0</v>
      </c>
      <c r="H1605" s="129">
        <v>0</v>
      </c>
      <c r="I1605" s="124">
        <f t="shared" si="9"/>
        <v>20</v>
      </c>
      <c r="J1605" s="181">
        <f t="shared" si="9"/>
        <v>5617</v>
      </c>
    </row>
    <row r="1606" spans="2:10" ht="24.95" customHeight="1" x14ac:dyDescent="0.2">
      <c r="B1606" s="88" t="s">
        <v>9</v>
      </c>
      <c r="C1606" s="129">
        <v>3</v>
      </c>
      <c r="D1606" s="129">
        <v>1687</v>
      </c>
      <c r="E1606" s="129">
        <v>3</v>
      </c>
      <c r="F1606" s="129">
        <v>649</v>
      </c>
      <c r="G1606" s="129">
        <v>0</v>
      </c>
      <c r="H1606" s="129">
        <v>0</v>
      </c>
      <c r="I1606" s="124">
        <f t="shared" si="9"/>
        <v>6</v>
      </c>
      <c r="J1606" s="181">
        <f t="shared" si="9"/>
        <v>2336</v>
      </c>
    </row>
    <row r="1607" spans="2:10" ht="24.95" customHeight="1" x14ac:dyDescent="0.2">
      <c r="B1607" s="88" t="s">
        <v>10</v>
      </c>
      <c r="C1607" s="129">
        <v>6</v>
      </c>
      <c r="D1607" s="129">
        <v>3800</v>
      </c>
      <c r="E1607" s="129">
        <v>2</v>
      </c>
      <c r="F1607" s="129">
        <v>840</v>
      </c>
      <c r="G1607" s="129">
        <v>0</v>
      </c>
      <c r="H1607" s="129">
        <v>0</v>
      </c>
      <c r="I1607" s="124">
        <f t="shared" si="9"/>
        <v>8</v>
      </c>
      <c r="J1607" s="181">
        <f t="shared" si="9"/>
        <v>4640</v>
      </c>
    </row>
    <row r="1608" spans="2:10" ht="24.95" customHeight="1" x14ac:dyDescent="0.2">
      <c r="B1608" s="88" t="s">
        <v>11</v>
      </c>
      <c r="C1608" s="129">
        <v>3</v>
      </c>
      <c r="D1608" s="129">
        <v>1248</v>
      </c>
      <c r="E1608" s="129">
        <v>1</v>
      </c>
      <c r="F1608" s="129">
        <v>38</v>
      </c>
      <c r="G1608" s="129">
        <v>0</v>
      </c>
      <c r="H1608" s="129">
        <v>0</v>
      </c>
      <c r="I1608" s="124">
        <f t="shared" si="9"/>
        <v>4</v>
      </c>
      <c r="J1608" s="181">
        <f t="shared" si="9"/>
        <v>1286</v>
      </c>
    </row>
    <row r="1609" spans="2:10" ht="24.95" customHeight="1" x14ac:dyDescent="0.2">
      <c r="B1609" s="89" t="s">
        <v>12</v>
      </c>
      <c r="C1609" s="129">
        <v>1</v>
      </c>
      <c r="D1609" s="129">
        <v>248</v>
      </c>
      <c r="E1609" s="129">
        <v>6</v>
      </c>
      <c r="F1609" s="129">
        <v>3560</v>
      </c>
      <c r="G1609" s="129">
        <v>0</v>
      </c>
      <c r="H1609" s="129">
        <v>0</v>
      </c>
      <c r="I1609" s="124">
        <f t="shared" si="9"/>
        <v>7</v>
      </c>
      <c r="J1609" s="181">
        <f t="shared" si="9"/>
        <v>3808</v>
      </c>
    </row>
    <row r="1610" spans="2:10" ht="24.95" customHeight="1" x14ac:dyDescent="0.2">
      <c r="B1610" s="94" t="s">
        <v>14</v>
      </c>
      <c r="C1610" s="96">
        <f t="shared" ref="C1610:H1610" si="10">SUM(C1601:C1609)</f>
        <v>24</v>
      </c>
      <c r="D1610" s="96">
        <f t="shared" si="10"/>
        <v>12477</v>
      </c>
      <c r="E1610" s="96">
        <f t="shared" si="10"/>
        <v>96</v>
      </c>
      <c r="F1610" s="96">
        <f t="shared" si="10"/>
        <v>30150</v>
      </c>
      <c r="G1610" s="96">
        <f t="shared" si="10"/>
        <v>0</v>
      </c>
      <c r="H1610" s="96">
        <f t="shared" si="10"/>
        <v>0</v>
      </c>
      <c r="I1610" s="96">
        <f t="shared" si="9"/>
        <v>120</v>
      </c>
      <c r="J1610" s="96">
        <f t="shared" si="9"/>
        <v>42627</v>
      </c>
    </row>
    <row r="1611" spans="2:10" ht="24.95" customHeight="1" x14ac:dyDescent="0.2"/>
    <row r="1612" spans="2:10" ht="24.95" customHeight="1" x14ac:dyDescent="0.2"/>
    <row r="1613" spans="2:10" ht="24.95" customHeight="1" x14ac:dyDescent="0.2"/>
    <row r="1614" spans="2:10" ht="24.95" customHeight="1" x14ac:dyDescent="0.2"/>
    <row r="1615" spans="2:10" ht="24.95" customHeight="1" x14ac:dyDescent="0.2"/>
    <row r="1616" spans="2:10" ht="24.95" customHeight="1" x14ac:dyDescent="0.2"/>
    <row r="1617" ht="24.95" customHeight="1" x14ac:dyDescent="0.2"/>
    <row r="1618" ht="24.95" customHeight="1" x14ac:dyDescent="0.2"/>
    <row r="1619" ht="24.95" customHeight="1" x14ac:dyDescent="0.2"/>
    <row r="1620" ht="24.95" customHeight="1" x14ac:dyDescent="0.2"/>
    <row r="1621" ht="24.95" customHeight="1" x14ac:dyDescent="0.2"/>
    <row r="1622" ht="24.95" customHeight="1" x14ac:dyDescent="0.2"/>
    <row r="1623" ht="24.95" customHeight="1" x14ac:dyDescent="0.2"/>
    <row r="1624" ht="24.95" customHeight="1" x14ac:dyDescent="0.2"/>
    <row r="1625" ht="24.95" customHeight="1" x14ac:dyDescent="0.2"/>
    <row r="1626" ht="24.95" customHeight="1" x14ac:dyDescent="0.2"/>
    <row r="1627" ht="24.75" customHeight="1" x14ac:dyDescent="0.2"/>
    <row r="1628" ht="24.95" customHeight="1" x14ac:dyDescent="0.2"/>
    <row r="1629" ht="24.95" customHeight="1" x14ac:dyDescent="0.2"/>
    <row r="1630" ht="24.95" customHeight="1" x14ac:dyDescent="0.2"/>
    <row r="1631" ht="24.95" customHeight="1" x14ac:dyDescent="0.2"/>
    <row r="1632" ht="24.95" customHeight="1" x14ac:dyDescent="0.2"/>
    <row r="1633" spans="2:13" ht="24.95" customHeight="1" x14ac:dyDescent="0.2"/>
    <row r="1634" spans="2:13" ht="24.95" customHeight="1" x14ac:dyDescent="0.2">
      <c r="M1634" s="22">
        <v>21</v>
      </c>
    </row>
    <row r="1635" spans="2:13" ht="25.5" customHeight="1" x14ac:dyDescent="0.2">
      <c r="B1635" s="310" t="s">
        <v>81</v>
      </c>
      <c r="C1635" s="310"/>
      <c r="D1635" s="310"/>
      <c r="E1635" s="310"/>
      <c r="F1635" s="310"/>
      <c r="G1635" s="310"/>
      <c r="H1635" s="310"/>
      <c r="I1635" s="310"/>
      <c r="J1635" s="310"/>
      <c r="K1635" s="310"/>
      <c r="L1635" s="310"/>
      <c r="M1635" s="310"/>
    </row>
    <row r="1636" spans="2:13" ht="15" customHeight="1" x14ac:dyDescent="0.2"/>
    <row r="1637" spans="2:13" ht="24.95" customHeight="1" x14ac:dyDescent="0.2">
      <c r="B1637" s="276" t="s">
        <v>36</v>
      </c>
      <c r="C1637" s="305" t="s">
        <v>27</v>
      </c>
      <c r="D1637" s="305"/>
      <c r="E1637" s="305" t="s">
        <v>28</v>
      </c>
      <c r="F1637" s="305"/>
      <c r="G1637" s="305" t="s">
        <v>54</v>
      </c>
      <c r="H1637" s="305"/>
      <c r="I1637" s="305" t="s">
        <v>44</v>
      </c>
      <c r="J1637" s="305"/>
      <c r="K1637" s="305" t="s">
        <v>14</v>
      </c>
      <c r="L1637" s="305"/>
    </row>
    <row r="1638" spans="2:13" ht="24.95" customHeight="1" x14ac:dyDescent="0.2">
      <c r="B1638" s="277"/>
      <c r="C1638" s="152" t="s">
        <v>60</v>
      </c>
      <c r="D1638" s="153" t="s">
        <v>29</v>
      </c>
      <c r="E1638" s="152" t="s">
        <v>60</v>
      </c>
      <c r="F1638" s="153" t="s">
        <v>29</v>
      </c>
      <c r="G1638" s="152" t="s">
        <v>60</v>
      </c>
      <c r="H1638" s="153" t="s">
        <v>29</v>
      </c>
      <c r="I1638" s="152" t="s">
        <v>60</v>
      </c>
      <c r="J1638" s="153" t="s">
        <v>29</v>
      </c>
      <c r="K1638" s="152" t="s">
        <v>60</v>
      </c>
      <c r="L1638" s="153" t="s">
        <v>29</v>
      </c>
    </row>
    <row r="1639" spans="2:13" ht="24.95" customHeight="1" x14ac:dyDescent="0.2">
      <c r="B1639" s="88" t="s">
        <v>114</v>
      </c>
      <c r="C1639" s="129">
        <v>9</v>
      </c>
      <c r="D1639" s="129">
        <v>75</v>
      </c>
      <c r="E1639" s="129">
        <v>885</v>
      </c>
      <c r="F1639" s="129">
        <v>5540</v>
      </c>
      <c r="G1639" s="129">
        <v>56</v>
      </c>
      <c r="H1639" s="129">
        <v>1208</v>
      </c>
      <c r="I1639" s="129">
        <v>23</v>
      </c>
      <c r="J1639" s="129">
        <v>733</v>
      </c>
      <c r="K1639" s="124">
        <f>C1639+E1639+G1639+I1639</f>
        <v>973</v>
      </c>
      <c r="L1639" s="124">
        <f>D1639+F1639+H1639+J1639</f>
        <v>7556</v>
      </c>
    </row>
    <row r="1640" spans="2:13" ht="24.95" customHeight="1" x14ac:dyDescent="0.2">
      <c r="B1640" s="88" t="s">
        <v>5</v>
      </c>
      <c r="C1640" s="129">
        <v>28</v>
      </c>
      <c r="D1640" s="129">
        <v>233</v>
      </c>
      <c r="E1640" s="129">
        <v>340</v>
      </c>
      <c r="F1640" s="129">
        <v>3084</v>
      </c>
      <c r="G1640" s="129">
        <v>74</v>
      </c>
      <c r="H1640" s="129">
        <v>1191</v>
      </c>
      <c r="I1640" s="129">
        <v>19</v>
      </c>
      <c r="J1640" s="129">
        <v>393</v>
      </c>
      <c r="K1640" s="124">
        <f t="shared" ref="K1640:K1647" si="11">C1640+E1640+G1640+I1640</f>
        <v>461</v>
      </c>
      <c r="L1640" s="124">
        <f t="shared" ref="L1640:L1647" si="12">D1640+F1640+H1640+J1640</f>
        <v>4901</v>
      </c>
    </row>
    <row r="1641" spans="2:13" ht="24.95" customHeight="1" x14ac:dyDescent="0.2">
      <c r="B1641" s="88" t="s">
        <v>22</v>
      </c>
      <c r="C1641" s="129">
        <v>35</v>
      </c>
      <c r="D1641" s="129">
        <v>276</v>
      </c>
      <c r="E1641" s="129">
        <v>408</v>
      </c>
      <c r="F1641" s="129">
        <v>2271</v>
      </c>
      <c r="G1641" s="129">
        <v>106</v>
      </c>
      <c r="H1641" s="129">
        <v>1933</v>
      </c>
      <c r="I1641" s="129">
        <v>8</v>
      </c>
      <c r="J1641" s="129">
        <v>169</v>
      </c>
      <c r="K1641" s="124">
        <f t="shared" si="11"/>
        <v>557</v>
      </c>
      <c r="L1641" s="124">
        <f t="shared" si="12"/>
        <v>4649</v>
      </c>
    </row>
    <row r="1642" spans="2:13" ht="24.95" customHeight="1" x14ac:dyDescent="0.2">
      <c r="B1642" s="88" t="s">
        <v>7</v>
      </c>
      <c r="C1642" s="129">
        <v>4</v>
      </c>
      <c r="D1642" s="129">
        <v>38</v>
      </c>
      <c r="E1642" s="129">
        <v>201</v>
      </c>
      <c r="F1642" s="129">
        <v>1431</v>
      </c>
      <c r="G1642" s="129">
        <v>41</v>
      </c>
      <c r="H1642" s="129">
        <v>753</v>
      </c>
      <c r="I1642" s="129">
        <v>10</v>
      </c>
      <c r="J1642" s="129">
        <v>247</v>
      </c>
      <c r="K1642" s="124">
        <f t="shared" si="11"/>
        <v>256</v>
      </c>
      <c r="L1642" s="124">
        <f t="shared" si="12"/>
        <v>2469</v>
      </c>
    </row>
    <row r="1643" spans="2:13" ht="24.95" customHeight="1" x14ac:dyDescent="0.2">
      <c r="B1643" s="88" t="s">
        <v>8</v>
      </c>
      <c r="C1643" s="129">
        <v>15</v>
      </c>
      <c r="D1643" s="129">
        <v>93</v>
      </c>
      <c r="E1643" s="129">
        <v>488</v>
      </c>
      <c r="F1643" s="129">
        <v>3171</v>
      </c>
      <c r="G1643" s="129">
        <v>51</v>
      </c>
      <c r="H1643" s="129">
        <v>989</v>
      </c>
      <c r="I1643" s="129">
        <v>13</v>
      </c>
      <c r="J1643" s="129">
        <v>335</v>
      </c>
      <c r="K1643" s="124">
        <f t="shared" si="11"/>
        <v>567</v>
      </c>
      <c r="L1643" s="124">
        <f t="shared" si="12"/>
        <v>4588</v>
      </c>
    </row>
    <row r="1644" spans="2:13" ht="24.95" customHeight="1" x14ac:dyDescent="0.2">
      <c r="B1644" s="88" t="s">
        <v>9</v>
      </c>
      <c r="C1644" s="129">
        <v>12</v>
      </c>
      <c r="D1644" s="129">
        <v>90</v>
      </c>
      <c r="E1644" s="129">
        <v>394</v>
      </c>
      <c r="F1644" s="129">
        <v>2931</v>
      </c>
      <c r="G1644" s="129">
        <v>47</v>
      </c>
      <c r="H1644" s="129">
        <v>929</v>
      </c>
      <c r="I1644" s="129">
        <v>16</v>
      </c>
      <c r="J1644" s="129">
        <v>323</v>
      </c>
      <c r="K1644" s="124">
        <f t="shared" si="11"/>
        <v>469</v>
      </c>
      <c r="L1644" s="124">
        <f t="shared" si="12"/>
        <v>4273</v>
      </c>
    </row>
    <row r="1645" spans="2:13" ht="24.95" customHeight="1" x14ac:dyDescent="0.2">
      <c r="B1645" s="88" t="s">
        <v>10</v>
      </c>
      <c r="C1645" s="129">
        <v>16</v>
      </c>
      <c r="D1645" s="129">
        <v>143</v>
      </c>
      <c r="E1645" s="129">
        <v>293</v>
      </c>
      <c r="F1645" s="129">
        <v>2296</v>
      </c>
      <c r="G1645" s="129">
        <v>54</v>
      </c>
      <c r="H1645" s="129">
        <v>948</v>
      </c>
      <c r="I1645" s="129">
        <v>17</v>
      </c>
      <c r="J1645" s="129">
        <v>368</v>
      </c>
      <c r="K1645" s="124">
        <f t="shared" si="11"/>
        <v>380</v>
      </c>
      <c r="L1645" s="124">
        <f t="shared" si="12"/>
        <v>3755</v>
      </c>
    </row>
    <row r="1646" spans="2:13" ht="24.95" customHeight="1" x14ac:dyDescent="0.2">
      <c r="B1646" s="88" t="s">
        <v>11</v>
      </c>
      <c r="C1646" s="129">
        <v>2</v>
      </c>
      <c r="D1646" s="129">
        <v>17</v>
      </c>
      <c r="E1646" s="129">
        <v>159</v>
      </c>
      <c r="F1646" s="129">
        <v>1156</v>
      </c>
      <c r="G1646" s="129">
        <v>33</v>
      </c>
      <c r="H1646" s="129">
        <v>687</v>
      </c>
      <c r="I1646" s="129">
        <v>12</v>
      </c>
      <c r="J1646" s="129">
        <v>253</v>
      </c>
      <c r="K1646" s="124">
        <f t="shared" si="11"/>
        <v>206</v>
      </c>
      <c r="L1646" s="124">
        <f t="shared" si="12"/>
        <v>2113</v>
      </c>
    </row>
    <row r="1647" spans="2:13" ht="24.95" customHeight="1" x14ac:dyDescent="0.2">
      <c r="B1647" s="89" t="s">
        <v>12</v>
      </c>
      <c r="C1647" s="129">
        <v>4</v>
      </c>
      <c r="D1647" s="129">
        <v>32</v>
      </c>
      <c r="E1647" s="129">
        <v>185</v>
      </c>
      <c r="F1647" s="129">
        <v>1237</v>
      </c>
      <c r="G1647" s="129">
        <v>54</v>
      </c>
      <c r="H1647" s="129">
        <v>933</v>
      </c>
      <c r="I1647" s="129">
        <v>18</v>
      </c>
      <c r="J1647" s="129">
        <v>377</v>
      </c>
      <c r="K1647" s="124">
        <f t="shared" si="11"/>
        <v>261</v>
      </c>
      <c r="L1647" s="124">
        <f t="shared" si="12"/>
        <v>2579</v>
      </c>
    </row>
    <row r="1648" spans="2:13" ht="24.95" customHeight="1" x14ac:dyDescent="0.2">
      <c r="B1648" s="94" t="s">
        <v>14</v>
      </c>
      <c r="C1648" s="96">
        <f t="shared" ref="C1648:L1648" si="13">SUM(C1639:C1647)</f>
        <v>125</v>
      </c>
      <c r="D1648" s="96">
        <f t="shared" si="13"/>
        <v>997</v>
      </c>
      <c r="E1648" s="96">
        <f t="shared" si="13"/>
        <v>3353</v>
      </c>
      <c r="F1648" s="96">
        <f t="shared" si="13"/>
        <v>23117</v>
      </c>
      <c r="G1648" s="96">
        <f t="shared" si="13"/>
        <v>516</v>
      </c>
      <c r="H1648" s="96">
        <f t="shared" si="13"/>
        <v>9571</v>
      </c>
      <c r="I1648" s="96">
        <f t="shared" si="13"/>
        <v>136</v>
      </c>
      <c r="J1648" s="96">
        <f t="shared" si="13"/>
        <v>3198</v>
      </c>
      <c r="K1648" s="96">
        <f t="shared" si="13"/>
        <v>4130</v>
      </c>
      <c r="L1648" s="96">
        <f t="shared" si="13"/>
        <v>36883</v>
      </c>
    </row>
    <row r="1649" spans="2:15" ht="24.95" customHeight="1" x14ac:dyDescent="0.2">
      <c r="B1649" s="312" t="s">
        <v>154</v>
      </c>
      <c r="C1649" s="312"/>
      <c r="D1649" s="312"/>
      <c r="E1649" s="312"/>
      <c r="F1649" s="312"/>
      <c r="G1649" s="312"/>
      <c r="H1649" s="312"/>
      <c r="I1649" s="312"/>
      <c r="J1649" s="312"/>
      <c r="K1649" s="312"/>
      <c r="L1649" s="312"/>
      <c r="M1649" s="75"/>
      <c r="N1649" s="75"/>
      <c r="O1649" s="75"/>
    </row>
    <row r="1650" spans="2:15" ht="24.95" customHeight="1" x14ac:dyDescent="0.2">
      <c r="B1650" s="76"/>
      <c r="C1650" s="44"/>
      <c r="D1650" s="44"/>
      <c r="E1650" s="44"/>
      <c r="F1650" s="44"/>
      <c r="G1650" s="44"/>
      <c r="H1650" s="44"/>
      <c r="I1650" s="77"/>
      <c r="J1650" s="77"/>
      <c r="K1650" s="77"/>
    </row>
    <row r="1651" spans="2:15" ht="24.95" customHeight="1" x14ac:dyDescent="0.2">
      <c r="B1651" s="78"/>
      <c r="C1651" s="77"/>
      <c r="D1651" s="77"/>
      <c r="E1651" s="77"/>
      <c r="F1651" s="77"/>
      <c r="G1651" s="77"/>
      <c r="H1651" s="77"/>
      <c r="I1651" s="77"/>
      <c r="J1651" s="77"/>
      <c r="K1651" s="77"/>
    </row>
    <row r="1652" spans="2:15" ht="24.95" customHeight="1" x14ac:dyDescent="0.2"/>
    <row r="1653" spans="2:15" ht="24.95" customHeight="1" x14ac:dyDescent="0.2"/>
    <row r="1654" spans="2:15" ht="24.95" customHeight="1" x14ac:dyDescent="0.2"/>
    <row r="1655" spans="2:15" ht="24.95" customHeight="1" x14ac:dyDescent="0.2"/>
    <row r="1656" spans="2:15" ht="24.95" customHeight="1" x14ac:dyDescent="0.2"/>
    <row r="1657" spans="2:15" ht="24.95" customHeight="1" x14ac:dyDescent="0.2"/>
    <row r="1658" spans="2:15" ht="24.95" customHeight="1" x14ac:dyDescent="0.2"/>
    <row r="1659" spans="2:15" ht="24.95" customHeight="1" x14ac:dyDescent="0.2"/>
    <row r="1660" spans="2:15" ht="24.95" customHeight="1" x14ac:dyDescent="0.2"/>
    <row r="1661" spans="2:15" ht="24.95" customHeight="1" x14ac:dyDescent="0.2"/>
    <row r="1662" spans="2:15" ht="24.95" customHeight="1" x14ac:dyDescent="0.2"/>
    <row r="1663" spans="2:15" ht="24.95" customHeight="1" x14ac:dyDescent="0.2"/>
    <row r="1664" spans="2:15" ht="24.95" customHeight="1" x14ac:dyDescent="0.2"/>
    <row r="1665" ht="24.95" customHeight="1" x14ac:dyDescent="0.2"/>
    <row r="1666" ht="24.95" customHeight="1" x14ac:dyDescent="0.2"/>
    <row r="1667" ht="24.95" customHeight="1" x14ac:dyDescent="0.2"/>
    <row r="1668" ht="24.95" customHeight="1" x14ac:dyDescent="0.2"/>
    <row r="1669" ht="24.95" customHeight="1" x14ac:dyDescent="0.2"/>
    <row r="1670" ht="24.95" customHeight="1" x14ac:dyDescent="0.2"/>
    <row r="1671" ht="24.95" customHeight="1" x14ac:dyDescent="0.2"/>
    <row r="1672" ht="24.95" customHeight="1" x14ac:dyDescent="0.2"/>
    <row r="1673" ht="24.95" customHeight="1" x14ac:dyDescent="0.2"/>
    <row r="1674" ht="24.95" customHeight="1" x14ac:dyDescent="0.2"/>
    <row r="1675" ht="24.95" customHeight="1" x14ac:dyDescent="0.2"/>
    <row r="1676" ht="24.95" customHeight="1" x14ac:dyDescent="0.2"/>
    <row r="1677" ht="24.95" customHeight="1" x14ac:dyDescent="0.2"/>
    <row r="1678" ht="24.95" customHeight="1" x14ac:dyDescent="0.2"/>
    <row r="1679" ht="24.95" customHeight="1" x14ac:dyDescent="0.2"/>
    <row r="1680" ht="24.95" customHeight="1" x14ac:dyDescent="0.2"/>
    <row r="1681" ht="24.95" customHeight="1" x14ac:dyDescent="0.2"/>
    <row r="1682" ht="24.95" customHeight="1" x14ac:dyDescent="0.2"/>
    <row r="1683" ht="24.95" customHeight="1" x14ac:dyDescent="0.2"/>
    <row r="1684" ht="24.95" customHeight="1" x14ac:dyDescent="0.2"/>
    <row r="1685" ht="24.95" customHeight="1" x14ac:dyDescent="0.2"/>
    <row r="1686" ht="24.95" customHeight="1" x14ac:dyDescent="0.2"/>
    <row r="1687" ht="24.95" customHeight="1" x14ac:dyDescent="0.2"/>
    <row r="1688" ht="24.95" customHeight="1" x14ac:dyDescent="0.2"/>
    <row r="1689" ht="24.95" customHeight="1" x14ac:dyDescent="0.2"/>
    <row r="1690" ht="24.95" customHeight="1" x14ac:dyDescent="0.2"/>
    <row r="1691" ht="24.95" customHeight="1" x14ac:dyDescent="0.2"/>
    <row r="1692" ht="24.95" customHeight="1" x14ac:dyDescent="0.2"/>
    <row r="1693" ht="24.95" customHeight="1" x14ac:dyDescent="0.2"/>
    <row r="1694" ht="24.95" customHeight="1" x14ac:dyDescent="0.2"/>
    <row r="1695" ht="24.95" customHeight="1" x14ac:dyDescent="0.2"/>
    <row r="1696" ht="24.95" customHeight="1" x14ac:dyDescent="0.2"/>
    <row r="1697" spans="2:15" ht="24.95" customHeight="1" x14ac:dyDescent="0.2"/>
    <row r="1698" spans="2:15" ht="24.95" customHeight="1" x14ac:dyDescent="0.2"/>
    <row r="1699" spans="2:15" ht="24.95" customHeight="1" x14ac:dyDescent="0.2"/>
    <row r="1700" spans="2:15" ht="24.95" customHeight="1" x14ac:dyDescent="0.2">
      <c r="M1700" s="22">
        <v>22</v>
      </c>
    </row>
    <row r="1701" spans="2:15" ht="25.5" customHeight="1" x14ac:dyDescent="0.2">
      <c r="B1701" s="310" t="s">
        <v>78</v>
      </c>
      <c r="C1701" s="310"/>
      <c r="D1701" s="310"/>
      <c r="E1701" s="310"/>
      <c r="F1701" s="310"/>
      <c r="G1701" s="310"/>
      <c r="H1701" s="310"/>
      <c r="I1701" s="310"/>
      <c r="J1701" s="310"/>
      <c r="K1701" s="310"/>
      <c r="L1701" s="310"/>
      <c r="M1701" s="310"/>
    </row>
    <row r="1702" spans="2:15" ht="15" customHeight="1" x14ac:dyDescent="0.2">
      <c r="B1702" s="79"/>
      <c r="C1702" s="80"/>
      <c r="D1702" s="80"/>
      <c r="E1702" s="80"/>
      <c r="F1702" s="80"/>
      <c r="G1702" s="80"/>
      <c r="H1702" s="80"/>
      <c r="I1702" s="80"/>
      <c r="J1702" s="80"/>
      <c r="K1702" s="80"/>
      <c r="L1702" s="80"/>
      <c r="M1702" s="80"/>
      <c r="N1702" s="80"/>
      <c r="O1702" s="13"/>
    </row>
    <row r="1703" spans="2:15" ht="24.95" customHeight="1" x14ac:dyDescent="0.2">
      <c r="B1703" s="276" t="s">
        <v>36</v>
      </c>
      <c r="C1703" s="305" t="s">
        <v>74</v>
      </c>
      <c r="D1703" s="305"/>
      <c r="E1703" s="305" t="s">
        <v>61</v>
      </c>
      <c r="F1703" s="305"/>
      <c r="G1703" s="305" t="s">
        <v>76</v>
      </c>
      <c r="H1703" s="305"/>
      <c r="I1703" s="305" t="s">
        <v>75</v>
      </c>
      <c r="J1703" s="305"/>
      <c r="K1703" s="305" t="s">
        <v>14</v>
      </c>
      <c r="L1703" s="305"/>
    </row>
    <row r="1704" spans="2:15" ht="24.95" customHeight="1" x14ac:dyDescent="0.2">
      <c r="B1704" s="277"/>
      <c r="C1704" s="152" t="s">
        <v>60</v>
      </c>
      <c r="D1704" s="153" t="s">
        <v>29</v>
      </c>
      <c r="E1704" s="152" t="s">
        <v>60</v>
      </c>
      <c r="F1704" s="153" t="s">
        <v>29</v>
      </c>
      <c r="G1704" s="152" t="s">
        <v>60</v>
      </c>
      <c r="H1704" s="153" t="s">
        <v>29</v>
      </c>
      <c r="I1704" s="152" t="s">
        <v>60</v>
      </c>
      <c r="J1704" s="153" t="s">
        <v>29</v>
      </c>
      <c r="K1704" s="152" t="s">
        <v>60</v>
      </c>
      <c r="L1704" s="153" t="s">
        <v>29</v>
      </c>
    </row>
    <row r="1705" spans="2:15" ht="24.95" customHeight="1" x14ac:dyDescent="0.2">
      <c r="B1705" s="88" t="s">
        <v>114</v>
      </c>
      <c r="C1705" s="129">
        <v>5</v>
      </c>
      <c r="D1705" s="129">
        <v>454</v>
      </c>
      <c r="E1705" s="129">
        <v>11</v>
      </c>
      <c r="F1705" s="129">
        <v>387</v>
      </c>
      <c r="G1705" s="129">
        <v>0</v>
      </c>
      <c r="H1705" s="129">
        <v>0</v>
      </c>
      <c r="I1705" s="129">
        <v>0</v>
      </c>
      <c r="J1705" s="129">
        <v>0</v>
      </c>
      <c r="K1705" s="124">
        <f>C1705+E1705+G1705+I1705</f>
        <v>16</v>
      </c>
      <c r="L1705" s="124">
        <f>D1705+F1705+H1705+J1705</f>
        <v>841</v>
      </c>
    </row>
    <row r="1706" spans="2:15" ht="24.95" customHeight="1" x14ac:dyDescent="0.2">
      <c r="B1706" s="88" t="s">
        <v>5</v>
      </c>
      <c r="C1706" s="129">
        <v>12</v>
      </c>
      <c r="D1706" s="129">
        <v>627</v>
      </c>
      <c r="E1706" s="129">
        <v>34</v>
      </c>
      <c r="F1706" s="129">
        <v>1486</v>
      </c>
      <c r="G1706" s="129">
        <v>8</v>
      </c>
      <c r="H1706" s="129">
        <v>251</v>
      </c>
      <c r="I1706" s="129">
        <v>18</v>
      </c>
      <c r="J1706" s="129">
        <v>519</v>
      </c>
      <c r="K1706" s="124">
        <f t="shared" ref="K1706:K1713" si="14">C1706+E1706+G1706+I1706</f>
        <v>72</v>
      </c>
      <c r="L1706" s="124">
        <f t="shared" ref="L1706:L1713" si="15">D1706+F1706+H1706+J1706</f>
        <v>2883</v>
      </c>
    </row>
    <row r="1707" spans="2:15" ht="24.95" customHeight="1" x14ac:dyDescent="0.2">
      <c r="B1707" s="88" t="s">
        <v>22</v>
      </c>
      <c r="C1707" s="129">
        <v>18</v>
      </c>
      <c r="D1707" s="129">
        <v>884</v>
      </c>
      <c r="E1707" s="129">
        <v>52</v>
      </c>
      <c r="F1707" s="129">
        <v>1889</v>
      </c>
      <c r="G1707" s="129">
        <v>14</v>
      </c>
      <c r="H1707" s="129">
        <v>451</v>
      </c>
      <c r="I1707" s="129">
        <v>36</v>
      </c>
      <c r="J1707" s="129">
        <v>1229</v>
      </c>
      <c r="K1707" s="124">
        <f t="shared" si="14"/>
        <v>120</v>
      </c>
      <c r="L1707" s="124">
        <f t="shared" si="15"/>
        <v>4453</v>
      </c>
    </row>
    <row r="1708" spans="2:15" ht="24.95" customHeight="1" x14ac:dyDescent="0.2">
      <c r="B1708" s="88" t="s">
        <v>7</v>
      </c>
      <c r="C1708" s="129">
        <v>4</v>
      </c>
      <c r="D1708" s="129">
        <v>225</v>
      </c>
      <c r="E1708" s="129">
        <v>11</v>
      </c>
      <c r="F1708" s="129">
        <v>417</v>
      </c>
      <c r="G1708" s="129">
        <v>11</v>
      </c>
      <c r="H1708" s="129">
        <v>349</v>
      </c>
      <c r="I1708" s="129">
        <v>7</v>
      </c>
      <c r="J1708" s="129">
        <v>243</v>
      </c>
      <c r="K1708" s="124">
        <f t="shared" si="14"/>
        <v>33</v>
      </c>
      <c r="L1708" s="124">
        <f t="shared" si="15"/>
        <v>1234</v>
      </c>
    </row>
    <row r="1709" spans="2:15" ht="24.95" customHeight="1" x14ac:dyDescent="0.2">
      <c r="B1709" s="88" t="s">
        <v>8</v>
      </c>
      <c r="C1709" s="129">
        <v>3</v>
      </c>
      <c r="D1709" s="129">
        <v>131</v>
      </c>
      <c r="E1709" s="129">
        <v>12</v>
      </c>
      <c r="F1709" s="129">
        <v>385</v>
      </c>
      <c r="G1709" s="129">
        <v>0</v>
      </c>
      <c r="H1709" s="129">
        <v>0</v>
      </c>
      <c r="I1709" s="129">
        <v>3</v>
      </c>
      <c r="J1709" s="129">
        <v>44</v>
      </c>
      <c r="K1709" s="124">
        <f t="shared" si="14"/>
        <v>18</v>
      </c>
      <c r="L1709" s="124">
        <f t="shared" si="15"/>
        <v>560</v>
      </c>
    </row>
    <row r="1710" spans="2:15" ht="24.95" customHeight="1" x14ac:dyDescent="0.2">
      <c r="B1710" s="88" t="s">
        <v>9</v>
      </c>
      <c r="C1710" s="129">
        <v>4</v>
      </c>
      <c r="D1710" s="129">
        <v>354</v>
      </c>
      <c r="E1710" s="129">
        <v>16</v>
      </c>
      <c r="F1710" s="129">
        <v>1211</v>
      </c>
      <c r="G1710" s="129">
        <v>0</v>
      </c>
      <c r="H1710" s="129">
        <v>0</v>
      </c>
      <c r="I1710" s="129">
        <v>0</v>
      </c>
      <c r="J1710" s="129">
        <v>0</v>
      </c>
      <c r="K1710" s="124">
        <f t="shared" si="14"/>
        <v>20</v>
      </c>
      <c r="L1710" s="124">
        <f t="shared" si="15"/>
        <v>1565</v>
      </c>
    </row>
    <row r="1711" spans="2:15" ht="24.95" customHeight="1" x14ac:dyDescent="0.2">
      <c r="B1711" s="88" t="s">
        <v>10</v>
      </c>
      <c r="C1711" s="129">
        <v>1</v>
      </c>
      <c r="D1711" s="129">
        <v>60</v>
      </c>
      <c r="E1711" s="129">
        <v>13</v>
      </c>
      <c r="F1711" s="129">
        <v>539</v>
      </c>
      <c r="G1711" s="129">
        <v>0</v>
      </c>
      <c r="H1711" s="129">
        <v>0</v>
      </c>
      <c r="I1711" s="129">
        <v>1</v>
      </c>
      <c r="J1711" s="129">
        <v>8</v>
      </c>
      <c r="K1711" s="124">
        <f t="shared" si="14"/>
        <v>15</v>
      </c>
      <c r="L1711" s="124">
        <f t="shared" si="15"/>
        <v>607</v>
      </c>
    </row>
    <row r="1712" spans="2:15" ht="24.95" customHeight="1" x14ac:dyDescent="0.2">
      <c r="B1712" s="88" t="s">
        <v>11</v>
      </c>
      <c r="C1712" s="129">
        <v>2</v>
      </c>
      <c r="D1712" s="129">
        <v>147</v>
      </c>
      <c r="E1712" s="129">
        <v>13</v>
      </c>
      <c r="F1712" s="129">
        <v>727</v>
      </c>
      <c r="G1712" s="129">
        <v>0</v>
      </c>
      <c r="H1712" s="129">
        <v>0</v>
      </c>
      <c r="I1712" s="129">
        <v>3</v>
      </c>
      <c r="J1712" s="129">
        <v>93</v>
      </c>
      <c r="K1712" s="124">
        <f t="shared" si="14"/>
        <v>18</v>
      </c>
      <c r="L1712" s="124">
        <f t="shared" si="15"/>
        <v>967</v>
      </c>
    </row>
    <row r="1713" spans="2:12" ht="24.95" customHeight="1" x14ac:dyDescent="0.2">
      <c r="B1713" s="89" t="s">
        <v>12</v>
      </c>
      <c r="C1713" s="129">
        <v>0</v>
      </c>
      <c r="D1713" s="129">
        <v>0</v>
      </c>
      <c r="E1713" s="129">
        <v>2</v>
      </c>
      <c r="F1713" s="129">
        <v>27</v>
      </c>
      <c r="G1713" s="129">
        <v>0</v>
      </c>
      <c r="H1713" s="129">
        <v>0</v>
      </c>
      <c r="I1713" s="129">
        <v>9</v>
      </c>
      <c r="J1713" s="129">
        <v>147</v>
      </c>
      <c r="K1713" s="124">
        <f t="shared" si="14"/>
        <v>11</v>
      </c>
      <c r="L1713" s="124">
        <f t="shared" si="15"/>
        <v>174</v>
      </c>
    </row>
    <row r="1714" spans="2:12" ht="24.95" customHeight="1" x14ac:dyDescent="0.2">
      <c r="B1714" s="94" t="s">
        <v>14</v>
      </c>
      <c r="C1714" s="96">
        <f t="shared" ref="C1714:L1714" si="16">SUM(C1705:C1713)</f>
        <v>49</v>
      </c>
      <c r="D1714" s="96">
        <f t="shared" si="16"/>
        <v>2882</v>
      </c>
      <c r="E1714" s="96">
        <f t="shared" si="16"/>
        <v>164</v>
      </c>
      <c r="F1714" s="96">
        <f t="shared" si="16"/>
        <v>7068</v>
      </c>
      <c r="G1714" s="96">
        <f t="shared" si="16"/>
        <v>33</v>
      </c>
      <c r="H1714" s="96">
        <f t="shared" si="16"/>
        <v>1051</v>
      </c>
      <c r="I1714" s="96">
        <f t="shared" si="16"/>
        <v>77</v>
      </c>
      <c r="J1714" s="96">
        <f t="shared" si="16"/>
        <v>2283</v>
      </c>
      <c r="K1714" s="96">
        <f t="shared" si="16"/>
        <v>323</v>
      </c>
      <c r="L1714" s="96">
        <f t="shared" si="16"/>
        <v>13284</v>
      </c>
    </row>
    <row r="1715" spans="2:12" ht="24.95" customHeight="1" x14ac:dyDescent="0.2"/>
    <row r="1716" spans="2:12" ht="24.95" customHeight="1" x14ac:dyDescent="0.2"/>
    <row r="1717" spans="2:12" ht="24.95" customHeight="1" x14ac:dyDescent="0.2"/>
    <row r="1718" spans="2:12" ht="24.95" customHeight="1" x14ac:dyDescent="0.2"/>
    <row r="1719" spans="2:12" ht="24.95" customHeight="1" x14ac:dyDescent="0.2"/>
    <row r="1720" spans="2:12" ht="24.95" customHeight="1" x14ac:dyDescent="0.2"/>
    <row r="1721" spans="2:12" ht="24.95" customHeight="1" x14ac:dyDescent="0.2"/>
    <row r="1722" spans="2:12" ht="24.95" customHeight="1" x14ac:dyDescent="0.2"/>
    <row r="1723" spans="2:12" ht="24.95" customHeight="1" x14ac:dyDescent="0.2"/>
    <row r="1724" spans="2:12" ht="24.95" customHeight="1" x14ac:dyDescent="0.2"/>
    <row r="1725" spans="2:12" ht="24.95" customHeight="1" x14ac:dyDescent="0.2"/>
    <row r="1726" spans="2:12" ht="24.95" customHeight="1" x14ac:dyDescent="0.2"/>
    <row r="1727" spans="2:12" ht="24.95" customHeight="1" x14ac:dyDescent="0.2"/>
    <row r="1728" spans="2:12" ht="24.95" customHeight="1" x14ac:dyDescent="0.2">
      <c r="L1728" s="22"/>
    </row>
    <row r="1729" spans="2:14" ht="25.5" customHeight="1" x14ac:dyDescent="0.2">
      <c r="B1729" s="310" t="s">
        <v>93</v>
      </c>
      <c r="C1729" s="310"/>
      <c r="D1729" s="310"/>
      <c r="E1729" s="310"/>
      <c r="F1729" s="310"/>
      <c r="G1729" s="310"/>
      <c r="H1729" s="310"/>
      <c r="I1729" s="310"/>
      <c r="J1729" s="310"/>
      <c r="K1729" s="310"/>
      <c r="L1729" s="310"/>
      <c r="M1729" s="310"/>
    </row>
    <row r="1730" spans="2:14" ht="15" customHeight="1" x14ac:dyDescent="0.2"/>
    <row r="1731" spans="2:14" ht="24.95" customHeight="1" x14ac:dyDescent="0.2">
      <c r="B1731" s="175" t="s">
        <v>36</v>
      </c>
      <c r="C1731" s="175"/>
      <c r="D1731" s="175" t="s">
        <v>114</v>
      </c>
      <c r="E1731" s="175" t="s">
        <v>5</v>
      </c>
      <c r="F1731" s="175" t="s">
        <v>22</v>
      </c>
      <c r="G1731" s="175" t="s">
        <v>7</v>
      </c>
      <c r="H1731" s="175" t="s">
        <v>8</v>
      </c>
      <c r="I1731" s="175" t="s">
        <v>9</v>
      </c>
      <c r="J1731" s="175" t="s">
        <v>10</v>
      </c>
      <c r="K1731" s="175" t="s">
        <v>11</v>
      </c>
      <c r="L1731" s="175" t="s">
        <v>12</v>
      </c>
      <c r="M1731" s="175" t="s">
        <v>14</v>
      </c>
    </row>
    <row r="1732" spans="2:14" ht="24.95" customHeight="1" x14ac:dyDescent="0.2">
      <c r="B1732" s="324" t="s">
        <v>98</v>
      </c>
      <c r="C1732" s="189" t="s">
        <v>60</v>
      </c>
      <c r="D1732" s="179">
        <v>168</v>
      </c>
      <c r="E1732" s="179">
        <v>47</v>
      </c>
      <c r="F1732" s="179">
        <v>100</v>
      </c>
      <c r="G1732" s="179">
        <v>22</v>
      </c>
      <c r="H1732" s="179">
        <v>24</v>
      </c>
      <c r="I1732" s="179">
        <v>174</v>
      </c>
      <c r="J1732" s="179">
        <v>32</v>
      </c>
      <c r="K1732" s="179">
        <v>50</v>
      </c>
      <c r="L1732" s="179">
        <v>76</v>
      </c>
      <c r="M1732" s="113">
        <f t="shared" ref="M1732:M1741" si="17">SUM(D1732:L1732)</f>
        <v>693</v>
      </c>
      <c r="N1732" s="73"/>
    </row>
    <row r="1733" spans="2:14" ht="24.95" customHeight="1" x14ac:dyDescent="0.2">
      <c r="B1733" s="311"/>
      <c r="C1733" s="190" t="s">
        <v>29</v>
      </c>
      <c r="D1733" s="179">
        <v>1613</v>
      </c>
      <c r="E1733" s="179">
        <v>450</v>
      </c>
      <c r="F1733" s="179">
        <v>695</v>
      </c>
      <c r="G1733" s="179">
        <v>241</v>
      </c>
      <c r="H1733" s="179">
        <v>183</v>
      </c>
      <c r="I1733" s="179">
        <v>2044</v>
      </c>
      <c r="J1733" s="179">
        <v>238</v>
      </c>
      <c r="K1733" s="179">
        <v>426</v>
      </c>
      <c r="L1733" s="179">
        <v>508</v>
      </c>
      <c r="M1733" s="176">
        <f t="shared" si="17"/>
        <v>6398</v>
      </c>
      <c r="N1733" s="74"/>
    </row>
    <row r="1734" spans="2:14" ht="24.95" customHeight="1" x14ac:dyDescent="0.2">
      <c r="B1734" s="311" t="s">
        <v>99</v>
      </c>
      <c r="C1734" s="190" t="s">
        <v>60</v>
      </c>
      <c r="D1734" s="179">
        <v>2</v>
      </c>
      <c r="E1734" s="179">
        <v>1</v>
      </c>
      <c r="F1734" s="179">
        <v>0</v>
      </c>
      <c r="G1734" s="179">
        <v>0</v>
      </c>
      <c r="H1734" s="179">
        <v>0</v>
      </c>
      <c r="I1734" s="179">
        <v>0</v>
      </c>
      <c r="J1734" s="179">
        <v>1</v>
      </c>
      <c r="K1734" s="179">
        <v>0</v>
      </c>
      <c r="L1734" s="179">
        <v>40</v>
      </c>
      <c r="M1734" s="176">
        <f t="shared" si="17"/>
        <v>44</v>
      </c>
      <c r="N1734" s="9"/>
    </row>
    <row r="1735" spans="2:14" ht="24.95" customHeight="1" x14ac:dyDescent="0.2">
      <c r="B1735" s="311"/>
      <c r="C1735" s="190" t="s">
        <v>29</v>
      </c>
      <c r="D1735" s="179">
        <v>9</v>
      </c>
      <c r="E1735" s="179">
        <v>4</v>
      </c>
      <c r="F1735" s="179">
        <v>0</v>
      </c>
      <c r="G1735" s="179">
        <v>0</v>
      </c>
      <c r="H1735" s="179">
        <v>0</v>
      </c>
      <c r="I1735" s="179">
        <v>0</v>
      </c>
      <c r="J1735" s="179">
        <v>23</v>
      </c>
      <c r="K1735" s="179">
        <v>0</v>
      </c>
      <c r="L1735" s="179">
        <v>148</v>
      </c>
      <c r="M1735" s="176">
        <f t="shared" si="17"/>
        <v>184</v>
      </c>
      <c r="N1735" s="9"/>
    </row>
    <row r="1736" spans="2:14" ht="24.95" customHeight="1" x14ac:dyDescent="0.2">
      <c r="B1736" s="311" t="s">
        <v>100</v>
      </c>
      <c r="C1736" s="190" t="s">
        <v>60</v>
      </c>
      <c r="D1736" s="179">
        <v>102</v>
      </c>
      <c r="E1736" s="179">
        <v>15</v>
      </c>
      <c r="F1736" s="179">
        <v>12</v>
      </c>
      <c r="G1736" s="179">
        <v>5</v>
      </c>
      <c r="H1736" s="179">
        <v>21</v>
      </c>
      <c r="I1736" s="179">
        <v>77</v>
      </c>
      <c r="J1736" s="179">
        <v>8</v>
      </c>
      <c r="K1736" s="179">
        <v>17</v>
      </c>
      <c r="L1736" s="179">
        <v>10</v>
      </c>
      <c r="M1736" s="176">
        <f t="shared" si="17"/>
        <v>267</v>
      </c>
    </row>
    <row r="1737" spans="2:14" ht="24.95" customHeight="1" x14ac:dyDescent="0.2">
      <c r="B1737" s="311"/>
      <c r="C1737" s="190" t="s">
        <v>29</v>
      </c>
      <c r="D1737" s="179">
        <v>1012</v>
      </c>
      <c r="E1737" s="179">
        <v>138</v>
      </c>
      <c r="F1737" s="179">
        <v>90</v>
      </c>
      <c r="G1737" s="179">
        <v>43</v>
      </c>
      <c r="H1737" s="179">
        <v>176</v>
      </c>
      <c r="I1737" s="179">
        <v>803</v>
      </c>
      <c r="J1737" s="179">
        <v>61</v>
      </c>
      <c r="K1737" s="179">
        <v>134</v>
      </c>
      <c r="L1737" s="179">
        <v>74</v>
      </c>
      <c r="M1737" s="176">
        <f t="shared" si="17"/>
        <v>2531</v>
      </c>
    </row>
    <row r="1738" spans="2:14" ht="24.95" customHeight="1" x14ac:dyDescent="0.2">
      <c r="B1738" s="311" t="s">
        <v>101</v>
      </c>
      <c r="C1738" s="190" t="s">
        <v>60</v>
      </c>
      <c r="D1738" s="179">
        <v>206</v>
      </c>
      <c r="E1738" s="179">
        <v>145</v>
      </c>
      <c r="F1738" s="179">
        <v>303</v>
      </c>
      <c r="G1738" s="179">
        <v>19</v>
      </c>
      <c r="H1738" s="179">
        <v>338</v>
      </c>
      <c r="I1738" s="179">
        <v>48</v>
      </c>
      <c r="J1738" s="179">
        <v>73</v>
      </c>
      <c r="K1738" s="179">
        <v>157</v>
      </c>
      <c r="L1738" s="179">
        <v>174</v>
      </c>
      <c r="M1738" s="176">
        <f t="shared" si="17"/>
        <v>1463</v>
      </c>
    </row>
    <row r="1739" spans="2:14" ht="24.95" customHeight="1" x14ac:dyDescent="0.2">
      <c r="B1739" s="311"/>
      <c r="C1739" s="190" t="s">
        <v>29</v>
      </c>
      <c r="D1739" s="179">
        <v>1018</v>
      </c>
      <c r="E1739" s="179">
        <v>742</v>
      </c>
      <c r="F1739" s="179">
        <v>1551</v>
      </c>
      <c r="G1739" s="179">
        <v>85</v>
      </c>
      <c r="H1739" s="179">
        <v>1660</v>
      </c>
      <c r="I1739" s="179">
        <v>228</v>
      </c>
      <c r="J1739" s="179">
        <v>396</v>
      </c>
      <c r="K1739" s="179">
        <v>757</v>
      </c>
      <c r="L1739" s="179">
        <v>887</v>
      </c>
      <c r="M1739" s="176">
        <f t="shared" si="17"/>
        <v>7324</v>
      </c>
    </row>
    <row r="1740" spans="2:14" ht="24.95" customHeight="1" x14ac:dyDescent="0.2">
      <c r="B1740" s="311" t="s">
        <v>102</v>
      </c>
      <c r="C1740" s="190" t="s">
        <v>60</v>
      </c>
      <c r="D1740" s="179">
        <v>4</v>
      </c>
      <c r="E1740" s="179">
        <v>8</v>
      </c>
      <c r="F1740" s="179">
        <v>0</v>
      </c>
      <c r="G1740" s="179">
        <v>0</v>
      </c>
      <c r="H1740" s="179">
        <v>2</v>
      </c>
      <c r="I1740" s="179">
        <v>6</v>
      </c>
      <c r="J1740" s="179">
        <v>0</v>
      </c>
      <c r="K1740" s="179">
        <v>2</v>
      </c>
      <c r="L1740" s="179">
        <v>2</v>
      </c>
      <c r="M1740" s="176">
        <f t="shared" si="17"/>
        <v>24</v>
      </c>
    </row>
    <row r="1741" spans="2:14" ht="24.95" customHeight="1" x14ac:dyDescent="0.2">
      <c r="B1741" s="317"/>
      <c r="C1741" s="188" t="s">
        <v>29</v>
      </c>
      <c r="D1741" s="179">
        <v>85</v>
      </c>
      <c r="E1741" s="179">
        <v>47</v>
      </c>
      <c r="F1741" s="179">
        <v>0</v>
      </c>
      <c r="G1741" s="179">
        <v>0</v>
      </c>
      <c r="H1741" s="179">
        <v>6</v>
      </c>
      <c r="I1741" s="179">
        <v>35</v>
      </c>
      <c r="J1741" s="179">
        <v>0</v>
      </c>
      <c r="K1741" s="179">
        <v>18</v>
      </c>
      <c r="L1741" s="179">
        <v>7</v>
      </c>
      <c r="M1741" s="180">
        <f t="shared" si="17"/>
        <v>198</v>
      </c>
    </row>
    <row r="1742" spans="2:14" ht="24.95" customHeight="1" x14ac:dyDescent="0.2">
      <c r="B1742" s="309" t="s">
        <v>14</v>
      </c>
      <c r="C1742" s="186" t="s">
        <v>60</v>
      </c>
      <c r="D1742" s="187">
        <f>D1732+D1734+D1736+D1740+D1738</f>
        <v>482</v>
      </c>
      <c r="E1742" s="187">
        <f t="shared" ref="E1742:L1742" si="18">E1732+E1734+E1736+E1740+E1738</f>
        <v>216</v>
      </c>
      <c r="F1742" s="187">
        <f t="shared" si="18"/>
        <v>415</v>
      </c>
      <c r="G1742" s="187">
        <f t="shared" si="18"/>
        <v>46</v>
      </c>
      <c r="H1742" s="187">
        <f t="shared" si="18"/>
        <v>385</v>
      </c>
      <c r="I1742" s="187">
        <f t="shared" si="18"/>
        <v>305</v>
      </c>
      <c r="J1742" s="187">
        <f t="shared" si="18"/>
        <v>114</v>
      </c>
      <c r="K1742" s="187">
        <f t="shared" si="18"/>
        <v>226</v>
      </c>
      <c r="L1742" s="187">
        <f t="shared" si="18"/>
        <v>302</v>
      </c>
      <c r="M1742" s="187">
        <f>M1732+M1734+M1736+M1740+M1738</f>
        <v>2491</v>
      </c>
    </row>
    <row r="1743" spans="2:14" ht="24.95" customHeight="1" x14ac:dyDescent="0.2">
      <c r="B1743" s="309"/>
      <c r="C1743" s="185" t="s">
        <v>29</v>
      </c>
      <c r="D1743" s="95">
        <f>D1733+D1735+D1737+D1741+D1739</f>
        <v>3737</v>
      </c>
      <c r="E1743" s="95">
        <f t="shared" ref="E1743:L1743" si="19">E1733+E1735+E1737+E1741+E1739</f>
        <v>1381</v>
      </c>
      <c r="F1743" s="95">
        <f t="shared" si="19"/>
        <v>2336</v>
      </c>
      <c r="G1743" s="95">
        <f t="shared" si="19"/>
        <v>369</v>
      </c>
      <c r="H1743" s="95">
        <f t="shared" si="19"/>
        <v>2025</v>
      </c>
      <c r="I1743" s="95">
        <f t="shared" si="19"/>
        <v>3110</v>
      </c>
      <c r="J1743" s="95">
        <f t="shared" si="19"/>
        <v>718</v>
      </c>
      <c r="K1743" s="95">
        <f t="shared" si="19"/>
        <v>1335</v>
      </c>
      <c r="L1743" s="95">
        <f t="shared" si="19"/>
        <v>1624</v>
      </c>
      <c r="M1743" s="95">
        <f>M1733+M1735+M1737+M1741+M1739</f>
        <v>16635</v>
      </c>
    </row>
    <row r="1744" spans="2:14" ht="24.95" customHeight="1" x14ac:dyDescent="0.2"/>
    <row r="1745" spans="2:14" ht="24.95" customHeight="1" x14ac:dyDescent="0.2"/>
    <row r="1746" spans="2:14" ht="24.95" customHeight="1" x14ac:dyDescent="0.2">
      <c r="B1746" s="88"/>
    </row>
    <row r="1747" spans="2:14" ht="24.95" customHeight="1" x14ac:dyDescent="0.2">
      <c r="B1747" s="88"/>
    </row>
    <row r="1748" spans="2:14" ht="24.95" customHeight="1" x14ac:dyDescent="0.2">
      <c r="B1748" s="88"/>
    </row>
    <row r="1749" spans="2:14" ht="24.95" customHeight="1" x14ac:dyDescent="0.2">
      <c r="B1749" s="90"/>
    </row>
    <row r="1750" spans="2:14" ht="24.95" customHeight="1" x14ac:dyDescent="0.2">
      <c r="B1750" s="90"/>
    </row>
    <row r="1751" spans="2:14" ht="24.95" customHeight="1" x14ac:dyDescent="0.2"/>
    <row r="1752" spans="2:14" ht="24.95" customHeight="1" x14ac:dyDescent="0.2"/>
    <row r="1753" spans="2:14" ht="24.95" customHeight="1" x14ac:dyDescent="0.2">
      <c r="M1753" s="73"/>
      <c r="N1753" s="73"/>
    </row>
    <row r="1754" spans="2:14" ht="24.95" customHeight="1" x14ac:dyDescent="0.2">
      <c r="M1754" s="74"/>
      <c r="N1754" s="74"/>
    </row>
    <row r="1755" spans="2:14" ht="24.95" customHeight="1" x14ac:dyDescent="0.2">
      <c r="B1755" s="89"/>
      <c r="C1755" s="154"/>
      <c r="D1755" s="154"/>
      <c r="E1755" s="154"/>
      <c r="F1755" s="154"/>
      <c r="G1755" s="154"/>
      <c r="H1755" s="154"/>
      <c r="I1755" s="154"/>
      <c r="J1755" s="154"/>
      <c r="K1755" s="154"/>
      <c r="L1755" s="178"/>
      <c r="N1755" s="9"/>
    </row>
    <row r="1756" spans="2:14" ht="24.95" customHeight="1" x14ac:dyDescent="0.2">
      <c r="B1756" s="89"/>
      <c r="C1756" s="154"/>
      <c r="D1756" s="154"/>
      <c r="E1756" s="154"/>
      <c r="F1756" s="154"/>
      <c r="G1756" s="154"/>
      <c r="H1756" s="154"/>
      <c r="I1756" s="154"/>
      <c r="J1756" s="154"/>
      <c r="K1756" s="154"/>
      <c r="L1756" s="178"/>
      <c r="N1756" s="9"/>
    </row>
    <row r="1757" spans="2:14" ht="24.95" customHeight="1" x14ac:dyDescent="0.2">
      <c r="B1757" s="89"/>
      <c r="C1757" s="154"/>
      <c r="D1757" s="154"/>
      <c r="E1757" s="154"/>
      <c r="F1757" s="154"/>
      <c r="G1757" s="154"/>
      <c r="H1757" s="154"/>
      <c r="I1757" s="154"/>
      <c r="J1757" s="154"/>
      <c r="K1757" s="154"/>
      <c r="L1757" s="178"/>
    </row>
    <row r="1758" spans="2:14" ht="24.95" customHeight="1" x14ac:dyDescent="0.2">
      <c r="B1758" s="89"/>
      <c r="C1758" s="154"/>
      <c r="D1758" s="154"/>
      <c r="E1758" s="154"/>
      <c r="F1758" s="154"/>
      <c r="G1758" s="154"/>
      <c r="H1758" s="154"/>
      <c r="I1758" s="154"/>
      <c r="J1758" s="154"/>
      <c r="K1758" s="154"/>
      <c r="L1758" s="178"/>
    </row>
    <row r="1759" spans="2:14" ht="24.95" customHeight="1" x14ac:dyDescent="0.2">
      <c r="B1759" s="89"/>
      <c r="C1759" s="178"/>
      <c r="D1759" s="178"/>
      <c r="E1759" s="178"/>
      <c r="F1759" s="178"/>
      <c r="G1759" s="178"/>
      <c r="H1759" s="178"/>
      <c r="I1759" s="178"/>
      <c r="J1759" s="178"/>
      <c r="K1759" s="178"/>
      <c r="L1759" s="178"/>
    </row>
    <row r="1760" spans="2:14" ht="24.95" customHeight="1" x14ac:dyDescent="0.2">
      <c r="B1760" s="19"/>
      <c r="C1760" s="19"/>
      <c r="D1760" s="19"/>
      <c r="E1760" s="19"/>
      <c r="F1760" s="19"/>
      <c r="G1760" s="19"/>
      <c r="H1760" s="19"/>
      <c r="I1760" s="19"/>
      <c r="J1760" s="19"/>
      <c r="K1760" s="19"/>
      <c r="L1760" s="19"/>
    </row>
    <row r="1761" spans="2:15" ht="24.95" customHeight="1" x14ac:dyDescent="0.2">
      <c r="B1761" s="19"/>
      <c r="C1761" s="19"/>
      <c r="D1761" s="19"/>
      <c r="E1761" s="19"/>
      <c r="F1761" s="19"/>
      <c r="G1761" s="19"/>
      <c r="H1761" s="19"/>
      <c r="I1761" s="19"/>
      <c r="J1761" s="19"/>
      <c r="K1761" s="19"/>
      <c r="L1761" s="19"/>
    </row>
    <row r="1762" spans="2:15" ht="24.95" customHeight="1" x14ac:dyDescent="0.2"/>
    <row r="1763" spans="2:15" ht="24.95" customHeight="1" x14ac:dyDescent="0.2"/>
    <row r="1764" spans="2:15" ht="24.95" customHeight="1" x14ac:dyDescent="0.2"/>
    <row r="1765" spans="2:15" ht="24.95" customHeight="1" x14ac:dyDescent="0.2"/>
    <row r="1766" spans="2:15" ht="24.95" customHeight="1" x14ac:dyDescent="0.2">
      <c r="M1766" s="22">
        <v>23</v>
      </c>
    </row>
    <row r="1767" spans="2:15" ht="25.5" customHeight="1" x14ac:dyDescent="0.2">
      <c r="B1767" s="310" t="s">
        <v>95</v>
      </c>
      <c r="C1767" s="310"/>
      <c r="D1767" s="310"/>
      <c r="E1767" s="310"/>
      <c r="F1767" s="310"/>
      <c r="G1767" s="310"/>
      <c r="H1767" s="310"/>
      <c r="I1767" s="310"/>
      <c r="J1767" s="310"/>
      <c r="K1767" s="310"/>
      <c r="L1767" s="310"/>
      <c r="M1767" s="310"/>
    </row>
    <row r="1768" spans="2:15" ht="15" customHeight="1" x14ac:dyDescent="0.2">
      <c r="B1768" s="79"/>
      <c r="C1768" s="80"/>
      <c r="D1768" s="80"/>
      <c r="E1768" s="80"/>
      <c r="F1768" s="80"/>
      <c r="G1768" s="80"/>
      <c r="H1768" s="80"/>
      <c r="I1768" s="80"/>
      <c r="J1768" s="80"/>
      <c r="K1768" s="80"/>
      <c r="L1768" s="80"/>
      <c r="M1768" s="80"/>
      <c r="N1768" s="80"/>
      <c r="O1768" s="13"/>
    </row>
    <row r="1769" spans="2:15" ht="24.95" customHeight="1" x14ac:dyDescent="0.2">
      <c r="B1769" s="175" t="s">
        <v>36</v>
      </c>
      <c r="C1769" s="175"/>
      <c r="D1769" s="175" t="s">
        <v>114</v>
      </c>
      <c r="E1769" s="175" t="s">
        <v>5</v>
      </c>
      <c r="F1769" s="175" t="s">
        <v>22</v>
      </c>
      <c r="G1769" s="175" t="s">
        <v>7</v>
      </c>
      <c r="H1769" s="175" t="s">
        <v>8</v>
      </c>
      <c r="I1769" s="175" t="s">
        <v>9</v>
      </c>
      <c r="J1769" s="175" t="s">
        <v>10</v>
      </c>
      <c r="K1769" s="175" t="s">
        <v>11</v>
      </c>
      <c r="L1769" s="175" t="s">
        <v>12</v>
      </c>
      <c r="M1769" s="175" t="s">
        <v>14</v>
      </c>
    </row>
    <row r="1770" spans="2:15" ht="24.95" customHeight="1" x14ac:dyDescent="0.2">
      <c r="B1770" s="324" t="s">
        <v>103</v>
      </c>
      <c r="C1770" s="189" t="s">
        <v>60</v>
      </c>
      <c r="D1770" s="179">
        <v>44</v>
      </c>
      <c r="E1770" s="179">
        <v>28</v>
      </c>
      <c r="F1770" s="179">
        <v>39</v>
      </c>
      <c r="G1770" s="179">
        <v>2</v>
      </c>
      <c r="H1770" s="179">
        <v>70</v>
      </c>
      <c r="I1770" s="179">
        <v>38</v>
      </c>
      <c r="J1770" s="179">
        <v>11</v>
      </c>
      <c r="K1770" s="179">
        <v>19</v>
      </c>
      <c r="L1770" s="179">
        <v>19</v>
      </c>
      <c r="M1770" s="113">
        <f t="shared" ref="M1770:M1779" si="20">SUM(D1770:L1770)</f>
        <v>270</v>
      </c>
      <c r="N1770" s="73"/>
    </row>
    <row r="1771" spans="2:15" ht="24.95" customHeight="1" x14ac:dyDescent="0.2">
      <c r="B1771" s="311"/>
      <c r="C1771" s="190" t="s">
        <v>29</v>
      </c>
      <c r="D1771" s="179">
        <v>490</v>
      </c>
      <c r="E1771" s="179">
        <v>557</v>
      </c>
      <c r="F1771" s="179">
        <v>698</v>
      </c>
      <c r="G1771" s="179">
        <v>40</v>
      </c>
      <c r="H1771" s="179">
        <v>1295</v>
      </c>
      <c r="I1771" s="179">
        <v>773</v>
      </c>
      <c r="J1771" s="179">
        <v>168</v>
      </c>
      <c r="K1771" s="179">
        <v>319</v>
      </c>
      <c r="L1771" s="179">
        <v>356</v>
      </c>
      <c r="M1771" s="176">
        <f t="shared" si="20"/>
        <v>4696</v>
      </c>
      <c r="N1771" s="74"/>
    </row>
    <row r="1772" spans="2:15" ht="24.95" customHeight="1" x14ac:dyDescent="0.2">
      <c r="B1772" s="311" t="s">
        <v>104</v>
      </c>
      <c r="C1772" s="190" t="s">
        <v>60</v>
      </c>
      <c r="D1772" s="179">
        <v>24</v>
      </c>
      <c r="E1772" s="179">
        <v>14</v>
      </c>
      <c r="F1772" s="179">
        <v>8</v>
      </c>
      <c r="G1772" s="179">
        <v>7</v>
      </c>
      <c r="H1772" s="179">
        <v>17</v>
      </c>
      <c r="I1772" s="179">
        <v>20</v>
      </c>
      <c r="J1772" s="179">
        <v>14</v>
      </c>
      <c r="K1772" s="179">
        <v>9</v>
      </c>
      <c r="L1772" s="179">
        <v>6</v>
      </c>
      <c r="M1772" s="176">
        <f t="shared" si="20"/>
        <v>119</v>
      </c>
      <c r="N1772" s="9"/>
    </row>
    <row r="1773" spans="2:15" ht="24.95" customHeight="1" x14ac:dyDescent="0.2">
      <c r="B1773" s="311"/>
      <c r="C1773" s="190" t="s">
        <v>29</v>
      </c>
      <c r="D1773" s="179">
        <v>405</v>
      </c>
      <c r="E1773" s="179">
        <v>303</v>
      </c>
      <c r="F1773" s="179">
        <v>199</v>
      </c>
      <c r="G1773" s="179">
        <v>113</v>
      </c>
      <c r="H1773" s="179">
        <v>360</v>
      </c>
      <c r="I1773" s="179">
        <v>357</v>
      </c>
      <c r="J1773" s="179">
        <v>285</v>
      </c>
      <c r="K1773" s="179">
        <v>160</v>
      </c>
      <c r="L1773" s="179">
        <v>59</v>
      </c>
      <c r="M1773" s="176">
        <f t="shared" si="20"/>
        <v>2241</v>
      </c>
      <c r="N1773" s="9"/>
    </row>
    <row r="1774" spans="2:15" ht="24.95" customHeight="1" x14ac:dyDescent="0.2">
      <c r="B1774" s="311" t="s">
        <v>105</v>
      </c>
      <c r="C1774" s="190" t="s">
        <v>60</v>
      </c>
      <c r="D1774" s="179">
        <v>3</v>
      </c>
      <c r="E1774" s="179">
        <v>2</v>
      </c>
      <c r="F1774" s="179">
        <v>6</v>
      </c>
      <c r="G1774" s="179">
        <v>3</v>
      </c>
      <c r="H1774" s="179">
        <v>1</v>
      </c>
      <c r="I1774" s="179">
        <v>1</v>
      </c>
      <c r="J1774" s="179">
        <v>1</v>
      </c>
      <c r="K1774" s="179">
        <v>2</v>
      </c>
      <c r="L1774" s="179">
        <v>0</v>
      </c>
      <c r="M1774" s="176">
        <f t="shared" si="20"/>
        <v>19</v>
      </c>
    </row>
    <row r="1775" spans="2:15" ht="24.95" customHeight="1" x14ac:dyDescent="0.2">
      <c r="B1775" s="311"/>
      <c r="C1775" s="190" t="s">
        <v>29</v>
      </c>
      <c r="D1775" s="179">
        <v>86</v>
      </c>
      <c r="E1775" s="179">
        <v>22</v>
      </c>
      <c r="F1775" s="179">
        <v>142</v>
      </c>
      <c r="G1775" s="179">
        <v>94</v>
      </c>
      <c r="H1775" s="179">
        <v>21</v>
      </c>
      <c r="I1775" s="179">
        <v>16</v>
      </c>
      <c r="J1775" s="179">
        <v>3</v>
      </c>
      <c r="K1775" s="179">
        <v>43</v>
      </c>
      <c r="L1775" s="179">
        <v>0</v>
      </c>
      <c r="M1775" s="176">
        <f t="shared" si="20"/>
        <v>427</v>
      </c>
    </row>
    <row r="1776" spans="2:15" ht="24.95" customHeight="1" x14ac:dyDescent="0.2">
      <c r="B1776" s="311" t="s">
        <v>106</v>
      </c>
      <c r="C1776" s="190" t="s">
        <v>60</v>
      </c>
      <c r="D1776" s="179">
        <v>0</v>
      </c>
      <c r="E1776" s="179">
        <v>0</v>
      </c>
      <c r="F1776" s="179">
        <v>0</v>
      </c>
      <c r="G1776" s="179">
        <v>0</v>
      </c>
      <c r="H1776" s="179">
        <v>0</v>
      </c>
      <c r="I1776" s="179">
        <v>0</v>
      </c>
      <c r="J1776" s="179">
        <v>0</v>
      </c>
      <c r="K1776" s="179">
        <v>0</v>
      </c>
      <c r="L1776" s="179">
        <v>0</v>
      </c>
      <c r="M1776" s="176">
        <f t="shared" si="20"/>
        <v>0</v>
      </c>
    </row>
    <row r="1777" spans="2:14" ht="24.95" customHeight="1" x14ac:dyDescent="0.2">
      <c r="B1777" s="311"/>
      <c r="C1777" s="190" t="s">
        <v>29</v>
      </c>
      <c r="D1777" s="179">
        <v>0</v>
      </c>
      <c r="E1777" s="179">
        <v>0</v>
      </c>
      <c r="F1777" s="179">
        <v>0</v>
      </c>
      <c r="G1777" s="179">
        <v>0</v>
      </c>
      <c r="H1777" s="179">
        <v>0</v>
      </c>
      <c r="I1777" s="179">
        <v>0</v>
      </c>
      <c r="J1777" s="179">
        <v>0</v>
      </c>
      <c r="K1777" s="179">
        <v>0</v>
      </c>
      <c r="L1777" s="179">
        <v>0</v>
      </c>
      <c r="M1777" s="176">
        <f t="shared" si="20"/>
        <v>0</v>
      </c>
    </row>
    <row r="1778" spans="2:14" ht="24.95" customHeight="1" x14ac:dyDescent="0.2">
      <c r="B1778" s="311" t="s">
        <v>107</v>
      </c>
      <c r="C1778" s="190" t="s">
        <v>60</v>
      </c>
      <c r="D1778" s="179">
        <v>0</v>
      </c>
      <c r="E1778" s="179">
        <v>0</v>
      </c>
      <c r="F1778" s="179">
        <v>2</v>
      </c>
      <c r="G1778" s="179">
        <v>0</v>
      </c>
      <c r="H1778" s="179">
        <v>2</v>
      </c>
      <c r="I1778" s="179">
        <v>1</v>
      </c>
      <c r="J1778" s="179">
        <v>0</v>
      </c>
      <c r="K1778" s="179">
        <v>0</v>
      </c>
      <c r="L1778" s="179">
        <v>0</v>
      </c>
      <c r="M1778" s="176">
        <f t="shared" si="20"/>
        <v>5</v>
      </c>
    </row>
    <row r="1779" spans="2:14" ht="24.95" customHeight="1" x14ac:dyDescent="0.2">
      <c r="B1779" s="317"/>
      <c r="C1779" s="188" t="s">
        <v>29</v>
      </c>
      <c r="D1779" s="179">
        <v>0</v>
      </c>
      <c r="E1779" s="179">
        <v>0</v>
      </c>
      <c r="F1779" s="179">
        <v>17</v>
      </c>
      <c r="G1779" s="179">
        <v>0</v>
      </c>
      <c r="H1779" s="179">
        <v>230</v>
      </c>
      <c r="I1779" s="179">
        <v>6</v>
      </c>
      <c r="J1779" s="179">
        <v>0</v>
      </c>
      <c r="K1779" s="179">
        <v>0</v>
      </c>
      <c r="L1779" s="179">
        <v>0</v>
      </c>
      <c r="M1779" s="180">
        <f t="shared" si="20"/>
        <v>253</v>
      </c>
    </row>
    <row r="1780" spans="2:14" ht="24.95" customHeight="1" x14ac:dyDescent="0.2">
      <c r="B1780" s="309" t="s">
        <v>14</v>
      </c>
      <c r="C1780" s="186" t="s">
        <v>60</v>
      </c>
      <c r="D1780" s="187">
        <f>D1770+D1772+D1774+D1778+D1776</f>
        <v>71</v>
      </c>
      <c r="E1780" s="187">
        <f t="shared" ref="E1780:L1780" si="21">E1770+E1772+E1774+E1778+E1776</f>
        <v>44</v>
      </c>
      <c r="F1780" s="187">
        <f t="shared" si="21"/>
        <v>55</v>
      </c>
      <c r="G1780" s="187">
        <f t="shared" si="21"/>
        <v>12</v>
      </c>
      <c r="H1780" s="187">
        <f t="shared" si="21"/>
        <v>90</v>
      </c>
      <c r="I1780" s="187">
        <f t="shared" si="21"/>
        <v>60</v>
      </c>
      <c r="J1780" s="187">
        <f t="shared" si="21"/>
        <v>26</v>
      </c>
      <c r="K1780" s="187">
        <f t="shared" si="21"/>
        <v>30</v>
      </c>
      <c r="L1780" s="187">
        <f t="shared" si="21"/>
        <v>25</v>
      </c>
      <c r="M1780" s="187">
        <f>M1770+M1772+M1774+M1778+M1776</f>
        <v>413</v>
      </c>
    </row>
    <row r="1781" spans="2:14" ht="24.95" customHeight="1" x14ac:dyDescent="0.2">
      <c r="B1781" s="309"/>
      <c r="C1781" s="185" t="s">
        <v>29</v>
      </c>
      <c r="D1781" s="95">
        <f>D1771+D1773+D1775+D1779+D1777</f>
        <v>981</v>
      </c>
      <c r="E1781" s="95">
        <f t="shared" ref="E1781:L1781" si="22">E1771+E1773+E1775+E1779+E1777</f>
        <v>882</v>
      </c>
      <c r="F1781" s="95">
        <f t="shared" si="22"/>
        <v>1056</v>
      </c>
      <c r="G1781" s="95">
        <f t="shared" si="22"/>
        <v>247</v>
      </c>
      <c r="H1781" s="95">
        <f t="shared" si="22"/>
        <v>1906</v>
      </c>
      <c r="I1781" s="95">
        <f t="shared" si="22"/>
        <v>1152</v>
      </c>
      <c r="J1781" s="95">
        <f t="shared" si="22"/>
        <v>456</v>
      </c>
      <c r="K1781" s="95">
        <f t="shared" si="22"/>
        <v>522</v>
      </c>
      <c r="L1781" s="95">
        <f t="shared" si="22"/>
        <v>415</v>
      </c>
      <c r="M1781" s="95">
        <f>M1771+M1773+M1775+M1779+M1777</f>
        <v>7617</v>
      </c>
    </row>
    <row r="1782" spans="2:14" ht="24.95" customHeight="1" x14ac:dyDescent="0.2"/>
    <row r="1783" spans="2:14" ht="24.95" customHeight="1" x14ac:dyDescent="0.2"/>
    <row r="1784" spans="2:14" ht="24.95" customHeight="1" x14ac:dyDescent="0.2">
      <c r="B1784" s="88"/>
    </row>
    <row r="1785" spans="2:14" ht="24.95" customHeight="1" x14ac:dyDescent="0.2">
      <c r="B1785" s="88"/>
    </row>
    <row r="1786" spans="2:14" ht="24.95" customHeight="1" x14ac:dyDescent="0.2">
      <c r="B1786" s="88"/>
    </row>
    <row r="1787" spans="2:14" ht="24.95" customHeight="1" x14ac:dyDescent="0.2">
      <c r="B1787" s="90"/>
    </row>
    <row r="1788" spans="2:14" ht="24.95" customHeight="1" x14ac:dyDescent="0.2">
      <c r="B1788" s="90"/>
    </row>
    <row r="1789" spans="2:14" ht="24.95" customHeight="1" x14ac:dyDescent="0.2"/>
    <row r="1790" spans="2:14" ht="24.95" customHeight="1" x14ac:dyDescent="0.2"/>
    <row r="1791" spans="2:14" ht="24.95" customHeight="1" x14ac:dyDescent="0.2">
      <c r="M1791" s="73"/>
      <c r="N1791" s="73"/>
    </row>
    <row r="1792" spans="2:14" ht="24.95" customHeight="1" x14ac:dyDescent="0.2">
      <c r="M1792" s="74"/>
      <c r="N1792" s="74"/>
    </row>
    <row r="1793" spans="2:14" ht="24.95" customHeight="1" x14ac:dyDescent="0.2">
      <c r="B1793" s="89"/>
      <c r="C1793" s="154"/>
      <c r="D1793" s="154"/>
      <c r="E1793" s="154"/>
      <c r="F1793" s="154"/>
      <c r="G1793" s="154"/>
      <c r="H1793" s="154"/>
      <c r="I1793" s="154"/>
      <c r="J1793" s="154"/>
      <c r="K1793" s="154"/>
      <c r="L1793" s="178"/>
      <c r="N1793" s="9"/>
    </row>
    <row r="1794" spans="2:14" ht="24.95" customHeight="1" x14ac:dyDescent="0.2">
      <c r="B1794" s="89"/>
      <c r="C1794" s="154"/>
      <c r="D1794" s="154"/>
      <c r="E1794" s="154"/>
      <c r="F1794" s="154"/>
      <c r="G1794" s="154"/>
      <c r="H1794" s="154"/>
      <c r="I1794" s="154"/>
      <c r="J1794" s="154"/>
      <c r="K1794" s="154"/>
      <c r="L1794" s="178"/>
      <c r="N1794" s="9"/>
    </row>
    <row r="1795" spans="2:14" ht="24.95" customHeight="1" x14ac:dyDescent="0.2">
      <c r="B1795" s="89"/>
      <c r="C1795" s="154"/>
      <c r="D1795" s="154"/>
      <c r="E1795" s="154"/>
      <c r="F1795" s="154"/>
      <c r="G1795" s="154"/>
      <c r="H1795" s="154"/>
      <c r="I1795" s="154"/>
      <c r="J1795" s="154"/>
      <c r="K1795" s="154"/>
      <c r="L1795" s="178"/>
    </row>
    <row r="1796" spans="2:14" ht="25.5" customHeight="1" x14ac:dyDescent="0.2">
      <c r="B1796" s="310" t="s">
        <v>113</v>
      </c>
      <c r="C1796" s="310"/>
      <c r="D1796" s="310"/>
      <c r="E1796" s="310"/>
      <c r="F1796" s="310"/>
      <c r="G1796" s="310"/>
      <c r="H1796" s="310"/>
      <c r="I1796" s="310"/>
      <c r="J1796" s="310"/>
      <c r="K1796" s="310"/>
      <c r="L1796" s="310"/>
      <c r="M1796" s="310"/>
    </row>
    <row r="1797" spans="2:14" ht="15" customHeight="1" x14ac:dyDescent="0.2"/>
    <row r="1798" spans="2:14" ht="24.95" customHeight="1" x14ac:dyDescent="0.2">
      <c r="B1798" s="155" t="s">
        <v>49</v>
      </c>
      <c r="C1798" s="151" t="s">
        <v>114</v>
      </c>
      <c r="D1798" s="151" t="s">
        <v>21</v>
      </c>
      <c r="E1798" s="151" t="s">
        <v>22</v>
      </c>
      <c r="F1798" s="151" t="s">
        <v>7</v>
      </c>
      <c r="G1798" s="151" t="s">
        <v>8</v>
      </c>
      <c r="H1798" s="151" t="s">
        <v>9</v>
      </c>
      <c r="I1798" s="151" t="s">
        <v>10</v>
      </c>
      <c r="J1798" s="151" t="s">
        <v>11</v>
      </c>
      <c r="K1798" s="151" t="s">
        <v>12</v>
      </c>
      <c r="L1798" s="151" t="s">
        <v>14</v>
      </c>
    </row>
    <row r="1799" spans="2:14" ht="24.95" customHeight="1" x14ac:dyDescent="0.2">
      <c r="B1799" s="88" t="s">
        <v>23</v>
      </c>
      <c r="C1799" s="141">
        <v>602</v>
      </c>
      <c r="D1799" s="141">
        <v>857</v>
      </c>
      <c r="E1799" s="141">
        <v>1279</v>
      </c>
      <c r="F1799" s="141">
        <v>349</v>
      </c>
      <c r="G1799" s="141">
        <v>737</v>
      </c>
      <c r="H1799" s="141">
        <v>533</v>
      </c>
      <c r="I1799" s="141">
        <v>346</v>
      </c>
      <c r="J1799" s="141">
        <v>886</v>
      </c>
      <c r="K1799" s="141">
        <v>442</v>
      </c>
      <c r="L1799" s="142">
        <f>SUM(C1799:K1799)</f>
        <v>6031</v>
      </c>
      <c r="N1799" s="46"/>
    </row>
    <row r="1800" spans="2:14" ht="24.95" customHeight="1" x14ac:dyDescent="0.2">
      <c r="B1800" s="156" t="s">
        <v>29</v>
      </c>
      <c r="C1800" s="110">
        <v>59504</v>
      </c>
      <c r="D1800" s="110">
        <v>73217</v>
      </c>
      <c r="E1800" s="110">
        <v>77728</v>
      </c>
      <c r="F1800" s="110">
        <v>30087</v>
      </c>
      <c r="G1800" s="110">
        <v>56027</v>
      </c>
      <c r="H1800" s="110">
        <v>58139</v>
      </c>
      <c r="I1800" s="110">
        <v>29104</v>
      </c>
      <c r="J1800" s="110">
        <v>95011</v>
      </c>
      <c r="K1800" s="110">
        <v>37809</v>
      </c>
      <c r="L1800" s="143">
        <f>SUM(C1800:K1800)</f>
        <v>516626</v>
      </c>
    </row>
    <row r="1801" spans="2:14" ht="24.95" customHeight="1" x14ac:dyDescent="0.2">
      <c r="B1801" s="45"/>
      <c r="C1801" s="35"/>
      <c r="D1801" s="35"/>
      <c r="E1801" s="35"/>
      <c r="F1801" s="35"/>
      <c r="G1801" s="35"/>
      <c r="H1801" s="35"/>
      <c r="I1801" s="35"/>
      <c r="J1801" s="35"/>
      <c r="K1801" s="35"/>
      <c r="L1801" s="36"/>
      <c r="N1801" s="81"/>
    </row>
    <row r="1802" spans="2:14" ht="24.95" customHeight="1" x14ac:dyDescent="0.2">
      <c r="B1802" s="45"/>
      <c r="C1802" s="82"/>
      <c r="D1802" s="82"/>
      <c r="E1802" s="82"/>
      <c r="F1802" s="82"/>
      <c r="G1802" s="82"/>
      <c r="H1802" s="82"/>
      <c r="I1802" s="82"/>
      <c r="J1802" s="82"/>
      <c r="K1802" s="82"/>
      <c r="L1802" s="83"/>
    </row>
    <row r="1803" spans="2:14" ht="24.95" customHeight="1" x14ac:dyDescent="0.2"/>
    <row r="1804" spans="2:14" ht="24.95" customHeight="1" x14ac:dyDescent="0.2"/>
    <row r="1805" spans="2:14" ht="24.95" customHeight="1" x14ac:dyDescent="0.2"/>
    <row r="1806" spans="2:14" ht="24.95" customHeight="1" x14ac:dyDescent="0.2"/>
    <row r="1807" spans="2:14" ht="24.95" customHeight="1" x14ac:dyDescent="0.2"/>
    <row r="1808" spans="2:14" ht="24.95" customHeight="1" x14ac:dyDescent="0.2"/>
    <row r="1809" spans="8:8" ht="24.95" customHeight="1" x14ac:dyDescent="0.2"/>
    <row r="1810" spans="8:8" ht="24.95" customHeight="1" x14ac:dyDescent="0.2"/>
    <row r="1811" spans="8:8" ht="24.95" customHeight="1" x14ac:dyDescent="0.2"/>
    <row r="1812" spans="8:8" ht="24.95" customHeight="1" x14ac:dyDescent="0.2"/>
    <row r="1813" spans="8:8" ht="24.95" customHeight="1" x14ac:dyDescent="0.2">
      <c r="H1813" s="72"/>
    </row>
    <row r="1814" spans="8:8" ht="24.95" customHeight="1" x14ac:dyDescent="0.2"/>
    <row r="1815" spans="8:8" ht="24.95" customHeight="1" x14ac:dyDescent="0.2"/>
    <row r="1816" spans="8:8" ht="24.95" customHeight="1" x14ac:dyDescent="0.2"/>
    <row r="1817" spans="8:8" ht="24.95" customHeight="1" x14ac:dyDescent="0.2"/>
    <row r="1818" spans="8:8" ht="24.95" customHeight="1" x14ac:dyDescent="0.2"/>
    <row r="1819" spans="8:8" ht="24.95" customHeight="1" x14ac:dyDescent="0.2"/>
    <row r="1820" spans="8:8" ht="24.95" customHeight="1" x14ac:dyDescent="0.2"/>
    <row r="1821" spans="8:8" ht="24.95" customHeight="1" x14ac:dyDescent="0.2"/>
    <row r="1822" spans="8:8" ht="24.95" customHeight="1" x14ac:dyDescent="0.2"/>
    <row r="1823" spans="8:8" ht="24.95" customHeight="1" x14ac:dyDescent="0.2"/>
    <row r="1824" spans="8:8" ht="24.95" customHeight="1" x14ac:dyDescent="0.2"/>
    <row r="1825" spans="1:13" ht="24.95" customHeight="1" x14ac:dyDescent="0.2"/>
    <row r="1826" spans="1:13" ht="24.95" customHeight="1" x14ac:dyDescent="0.2"/>
    <row r="1827" spans="1:13" ht="24.95" customHeight="1" x14ac:dyDescent="0.2"/>
    <row r="1828" spans="1:13" ht="24.95" customHeight="1" x14ac:dyDescent="0.2"/>
    <row r="1829" spans="1:13" ht="24.95" customHeight="1" x14ac:dyDescent="0.2"/>
    <row r="1830" spans="1:13" ht="24.95" customHeight="1" x14ac:dyDescent="0.2"/>
    <row r="1831" spans="1:13" ht="24.95" customHeight="1" x14ac:dyDescent="0.2"/>
    <row r="1832" spans="1:13" ht="24.95" customHeight="1" thickBot="1" x14ac:dyDescent="0.25">
      <c r="M1832" s="22">
        <v>24</v>
      </c>
    </row>
    <row r="1833" spans="1:13" ht="20.100000000000001" customHeight="1" thickTop="1" x14ac:dyDescent="0.2">
      <c r="A1833" s="19"/>
      <c r="B1833" s="320" t="s">
        <v>91</v>
      </c>
      <c r="C1833" s="321"/>
      <c r="D1833" s="321"/>
      <c r="E1833" s="321"/>
      <c r="F1833" s="321"/>
      <c r="G1833" s="321"/>
      <c r="H1833" s="321"/>
      <c r="I1833" s="321"/>
      <c r="J1833" s="321"/>
      <c r="K1833" s="321"/>
      <c r="L1833" s="321"/>
      <c r="M1833" s="210"/>
    </row>
    <row r="1834" spans="1:13" ht="20.100000000000001" customHeight="1" thickBot="1" x14ac:dyDescent="0.25">
      <c r="A1834" s="19"/>
      <c r="B1834" s="322" t="s">
        <v>90</v>
      </c>
      <c r="C1834" s="323"/>
      <c r="D1834" s="323"/>
      <c r="E1834" s="323"/>
      <c r="F1834" s="323"/>
      <c r="G1834" s="323"/>
      <c r="H1834" s="323"/>
      <c r="I1834" s="323"/>
      <c r="J1834" s="323"/>
      <c r="K1834" s="323"/>
      <c r="L1834" s="323"/>
      <c r="M1834" s="211"/>
    </row>
    <row r="1835" spans="1:13" ht="20.100000000000001" customHeight="1" thickTop="1" thickBot="1" x14ac:dyDescent="0.25">
      <c r="A1835" s="19"/>
      <c r="B1835" s="209"/>
      <c r="C1835" s="163"/>
      <c r="D1835" s="163"/>
      <c r="E1835" s="163"/>
      <c r="F1835" s="163"/>
      <c r="G1835" s="163"/>
      <c r="H1835" s="163"/>
      <c r="I1835" s="163"/>
      <c r="J1835" s="163"/>
      <c r="K1835" s="163"/>
      <c r="L1835" s="163"/>
      <c r="M1835" s="209"/>
    </row>
    <row r="1836" spans="1:13" ht="20.100000000000001" customHeight="1" thickTop="1" x14ac:dyDescent="0.2">
      <c r="A1836" s="160"/>
      <c r="B1836" s="166"/>
      <c r="C1836" s="162"/>
      <c r="D1836" s="162"/>
      <c r="E1836" s="162"/>
      <c r="F1836" s="162"/>
      <c r="G1836" s="162"/>
      <c r="H1836" s="162"/>
      <c r="I1836" s="162"/>
      <c r="J1836" s="162"/>
      <c r="K1836" s="162"/>
      <c r="L1836" s="162"/>
      <c r="M1836" s="197"/>
    </row>
    <row r="1837" spans="1:13" s="157" customFormat="1" ht="20.100000000000001" customHeight="1" x14ac:dyDescent="0.2">
      <c r="A1837" s="161"/>
      <c r="B1837" s="165" t="s">
        <v>30</v>
      </c>
      <c r="C1837" s="164"/>
      <c r="D1837" s="164"/>
      <c r="E1837" s="164"/>
      <c r="F1837" s="164"/>
      <c r="G1837" s="164"/>
      <c r="H1837" s="164"/>
      <c r="I1837" s="164"/>
      <c r="J1837" s="164"/>
      <c r="K1837" s="164"/>
      <c r="L1837" s="164"/>
      <c r="M1837" s="161"/>
    </row>
    <row r="1838" spans="1:13" s="157" customFormat="1" ht="20.100000000000001" customHeight="1" x14ac:dyDescent="0.2">
      <c r="A1838" s="161"/>
      <c r="B1838" s="158"/>
      <c r="C1838" s="159"/>
      <c r="D1838" s="159"/>
      <c r="E1838" s="159"/>
      <c r="F1838" s="159"/>
      <c r="G1838" s="159"/>
      <c r="H1838" s="159"/>
      <c r="I1838" s="159"/>
      <c r="J1838" s="159"/>
      <c r="K1838" s="159"/>
      <c r="L1838" s="164"/>
      <c r="M1838" s="161"/>
    </row>
    <row r="1839" spans="1:13" s="157" customFormat="1" ht="20.100000000000001" customHeight="1" x14ac:dyDescent="0.2">
      <c r="A1839" s="161"/>
      <c r="B1839" s="306" t="s">
        <v>141</v>
      </c>
      <c r="C1839" s="307"/>
      <c r="D1839" s="308" t="s">
        <v>130</v>
      </c>
      <c r="E1839" s="308"/>
      <c r="F1839" s="308"/>
      <c r="G1839" s="308"/>
      <c r="H1839" s="308"/>
      <c r="I1839" s="308"/>
      <c r="J1839" s="308"/>
      <c r="K1839" s="308"/>
      <c r="L1839" s="308"/>
      <c r="M1839" s="161"/>
    </row>
    <row r="1840" spans="1:13" s="157" customFormat="1" ht="20.100000000000001" customHeight="1" x14ac:dyDescent="0.2">
      <c r="A1840" s="161"/>
      <c r="B1840" s="306"/>
      <c r="C1840" s="307"/>
      <c r="D1840" s="308"/>
      <c r="E1840" s="308"/>
      <c r="F1840" s="308"/>
      <c r="G1840" s="308"/>
      <c r="H1840" s="308"/>
      <c r="I1840" s="308"/>
      <c r="J1840" s="308"/>
      <c r="K1840" s="308"/>
      <c r="L1840" s="308"/>
      <c r="M1840" s="161"/>
    </row>
    <row r="1841" spans="1:15" s="157" customFormat="1" ht="20.100000000000001" customHeight="1" x14ac:dyDescent="0.2">
      <c r="A1841" s="161"/>
      <c r="B1841" s="306" t="s">
        <v>142</v>
      </c>
      <c r="C1841" s="307"/>
      <c r="D1841" s="308" t="s">
        <v>131</v>
      </c>
      <c r="E1841" s="308"/>
      <c r="F1841" s="308"/>
      <c r="G1841" s="308"/>
      <c r="H1841" s="308"/>
      <c r="I1841" s="308"/>
      <c r="J1841" s="308"/>
      <c r="K1841" s="308"/>
      <c r="L1841" s="308"/>
      <c r="M1841" s="161"/>
    </row>
    <row r="1842" spans="1:15" ht="20.100000000000001" customHeight="1" x14ac:dyDescent="0.2">
      <c r="A1842" s="160"/>
      <c r="B1842" s="306"/>
      <c r="C1842" s="307"/>
      <c r="D1842" s="308"/>
      <c r="E1842" s="308"/>
      <c r="F1842" s="308"/>
      <c r="G1842" s="308"/>
      <c r="H1842" s="308"/>
      <c r="I1842" s="308"/>
      <c r="J1842" s="308"/>
      <c r="K1842" s="308"/>
      <c r="L1842" s="308"/>
      <c r="M1842" s="161"/>
    </row>
    <row r="1843" spans="1:15" ht="20.100000000000001" customHeight="1" x14ac:dyDescent="0.2">
      <c r="A1843" s="160"/>
      <c r="B1843" s="306" t="s">
        <v>143</v>
      </c>
      <c r="C1843" s="307"/>
      <c r="D1843" s="308" t="s">
        <v>132</v>
      </c>
      <c r="E1843" s="308"/>
      <c r="F1843" s="308"/>
      <c r="G1843" s="308"/>
      <c r="H1843" s="308"/>
      <c r="I1843" s="308"/>
      <c r="J1843" s="308"/>
      <c r="K1843" s="308"/>
      <c r="L1843" s="308"/>
      <c r="M1843" s="161"/>
    </row>
    <row r="1844" spans="1:15" s="157" customFormat="1" ht="20.100000000000001" customHeight="1" x14ac:dyDescent="0.2">
      <c r="A1844" s="161"/>
      <c r="B1844" s="306"/>
      <c r="C1844" s="307"/>
      <c r="D1844" s="308"/>
      <c r="E1844" s="308"/>
      <c r="F1844" s="308"/>
      <c r="G1844" s="308"/>
      <c r="H1844" s="308"/>
      <c r="I1844" s="308"/>
      <c r="J1844" s="308"/>
      <c r="K1844" s="308"/>
      <c r="L1844" s="308"/>
      <c r="M1844" s="161"/>
    </row>
    <row r="1845" spans="1:15" s="157" customFormat="1" ht="20.100000000000001" customHeight="1" x14ac:dyDescent="0.2">
      <c r="A1845" s="161"/>
      <c r="B1845" s="306" t="s">
        <v>3</v>
      </c>
      <c r="C1845" s="307"/>
      <c r="D1845" s="308" t="s">
        <v>133</v>
      </c>
      <c r="E1845" s="308"/>
      <c r="F1845" s="308"/>
      <c r="G1845" s="308"/>
      <c r="H1845" s="308"/>
      <c r="I1845" s="308"/>
      <c r="J1845" s="308"/>
      <c r="K1845" s="308"/>
      <c r="L1845" s="308"/>
      <c r="M1845" s="161"/>
    </row>
    <row r="1846" spans="1:15" s="157" customFormat="1" ht="20.100000000000001" customHeight="1" x14ac:dyDescent="0.2">
      <c r="A1846" s="161"/>
      <c r="B1846" s="306"/>
      <c r="C1846" s="307"/>
      <c r="D1846" s="308"/>
      <c r="E1846" s="308"/>
      <c r="F1846" s="308"/>
      <c r="G1846" s="308"/>
      <c r="H1846" s="308"/>
      <c r="I1846" s="308"/>
      <c r="J1846" s="308"/>
      <c r="K1846" s="308"/>
      <c r="L1846" s="308"/>
      <c r="M1846" s="161"/>
    </row>
    <row r="1847" spans="1:15" s="157" customFormat="1" ht="20.100000000000001" customHeight="1" thickBot="1" x14ac:dyDescent="0.25">
      <c r="A1847" s="161"/>
      <c r="B1847" s="199"/>
      <c r="C1847" s="200"/>
      <c r="D1847" s="200"/>
      <c r="E1847" s="200"/>
      <c r="F1847" s="200"/>
      <c r="G1847" s="200"/>
      <c r="H1847" s="200"/>
      <c r="I1847" s="200"/>
      <c r="J1847" s="200"/>
      <c r="K1847" s="200"/>
      <c r="L1847" s="200"/>
      <c r="M1847" s="201"/>
    </row>
    <row r="1848" spans="1:15" s="157" customFormat="1" ht="20.100000000000001" customHeight="1" thickTop="1" thickBot="1" x14ac:dyDescent="0.25">
      <c r="A1848" s="159"/>
      <c r="B1848" s="198"/>
      <c r="C1848" s="163"/>
      <c r="D1848" s="163"/>
      <c r="E1848" s="163"/>
      <c r="F1848" s="163"/>
      <c r="G1848" s="163"/>
      <c r="H1848" s="163"/>
      <c r="I1848" s="163"/>
      <c r="J1848" s="163"/>
      <c r="K1848" s="163"/>
      <c r="L1848" s="163"/>
      <c r="M1848" s="202"/>
    </row>
    <row r="1849" spans="1:15" s="157" customFormat="1" ht="20.100000000000001" customHeight="1" thickTop="1" x14ac:dyDescent="0.2">
      <c r="A1849" s="159"/>
      <c r="B1849" s="203"/>
      <c r="C1849" s="204"/>
      <c r="D1849" s="204"/>
      <c r="E1849" s="204"/>
      <c r="F1849" s="204"/>
      <c r="G1849" s="204"/>
      <c r="H1849" s="204"/>
      <c r="I1849" s="204"/>
      <c r="J1849" s="204"/>
      <c r="K1849" s="204"/>
      <c r="L1849" s="204"/>
      <c r="M1849" s="205"/>
    </row>
    <row r="1850" spans="1:15" s="157" customFormat="1" ht="20.100000000000001" customHeight="1" x14ac:dyDescent="0.2">
      <c r="A1850" s="159"/>
      <c r="B1850" s="206" t="s">
        <v>126</v>
      </c>
      <c r="C1850" s="164"/>
      <c r="D1850" s="164"/>
      <c r="E1850" s="164"/>
      <c r="F1850" s="164"/>
      <c r="G1850" s="164"/>
      <c r="H1850" s="164"/>
      <c r="I1850" s="164"/>
      <c r="J1850" s="164"/>
      <c r="K1850" s="164"/>
      <c r="L1850" s="164"/>
      <c r="M1850" s="207"/>
    </row>
    <row r="1851" spans="1:15" s="157" customFormat="1" ht="20.100000000000001" customHeight="1" x14ac:dyDescent="0.2">
      <c r="A1851" s="159"/>
      <c r="B1851" s="208"/>
      <c r="C1851" s="159"/>
      <c r="D1851" s="159"/>
      <c r="E1851" s="159"/>
      <c r="F1851" s="159"/>
      <c r="G1851" s="159"/>
      <c r="H1851" s="159"/>
      <c r="I1851" s="159"/>
      <c r="J1851" s="159"/>
      <c r="K1851" s="159"/>
      <c r="L1851" s="164"/>
      <c r="M1851" s="207"/>
    </row>
    <row r="1852" spans="1:15" s="157" customFormat="1" ht="20.100000000000001" customHeight="1" x14ac:dyDescent="0.2">
      <c r="A1852" s="159"/>
      <c r="B1852" s="318" t="s">
        <v>144</v>
      </c>
      <c r="C1852" s="319"/>
      <c r="D1852" s="308" t="s">
        <v>134</v>
      </c>
      <c r="E1852" s="308"/>
      <c r="F1852" s="308"/>
      <c r="G1852" s="308"/>
      <c r="H1852" s="308"/>
      <c r="I1852" s="308"/>
      <c r="J1852" s="308"/>
      <c r="K1852" s="308"/>
      <c r="L1852" s="308"/>
      <c r="M1852" s="207"/>
    </row>
    <row r="1853" spans="1:15" s="157" customFormat="1" ht="20.100000000000001" customHeight="1" x14ac:dyDescent="0.2">
      <c r="A1853" s="159"/>
      <c r="B1853" s="318"/>
      <c r="C1853" s="319"/>
      <c r="D1853" s="308"/>
      <c r="E1853" s="308"/>
      <c r="F1853" s="308"/>
      <c r="G1853" s="308"/>
      <c r="H1853" s="308"/>
      <c r="I1853" s="308"/>
      <c r="J1853" s="308"/>
      <c r="K1853" s="308"/>
      <c r="L1853" s="308"/>
      <c r="M1853" s="207"/>
    </row>
    <row r="1854" spans="1:15" ht="20.100000000000001" customHeight="1" x14ac:dyDescent="0.2">
      <c r="B1854" s="318" t="s">
        <v>145</v>
      </c>
      <c r="C1854" s="319"/>
      <c r="D1854" s="313" t="s">
        <v>135</v>
      </c>
      <c r="E1854" s="313"/>
      <c r="F1854" s="313"/>
      <c r="G1854" s="313"/>
      <c r="H1854" s="313"/>
      <c r="I1854" s="313"/>
      <c r="J1854" s="313"/>
      <c r="K1854" s="313"/>
      <c r="L1854" s="313"/>
      <c r="M1854" s="314"/>
      <c r="N1854" s="157"/>
      <c r="O1854" s="157"/>
    </row>
    <row r="1855" spans="1:15" ht="20.100000000000001" customHeight="1" x14ac:dyDescent="0.2">
      <c r="B1855" s="318"/>
      <c r="C1855" s="319"/>
      <c r="D1855" s="313"/>
      <c r="E1855" s="313"/>
      <c r="F1855" s="313"/>
      <c r="G1855" s="313"/>
      <c r="H1855" s="313"/>
      <c r="I1855" s="313"/>
      <c r="J1855" s="313"/>
      <c r="K1855" s="313"/>
      <c r="L1855" s="313"/>
      <c r="M1855" s="314"/>
      <c r="N1855" s="157"/>
      <c r="O1855" s="157"/>
    </row>
    <row r="1856" spans="1:15" ht="20.100000000000001" customHeight="1" x14ac:dyDescent="0.2">
      <c r="B1856" s="318" t="s">
        <v>146</v>
      </c>
      <c r="C1856" s="319"/>
      <c r="D1856" s="313" t="s">
        <v>136</v>
      </c>
      <c r="E1856" s="313"/>
      <c r="F1856" s="313"/>
      <c r="G1856" s="313"/>
      <c r="H1856" s="313"/>
      <c r="I1856" s="313"/>
      <c r="J1856" s="313"/>
      <c r="K1856" s="313"/>
      <c r="L1856" s="313"/>
      <c r="M1856" s="207"/>
      <c r="N1856" s="157"/>
      <c r="O1856" s="157"/>
    </row>
    <row r="1857" spans="2:15" ht="20.100000000000001" customHeight="1" x14ac:dyDescent="0.2">
      <c r="B1857" s="318"/>
      <c r="C1857" s="319"/>
      <c r="D1857" s="313"/>
      <c r="E1857" s="313"/>
      <c r="F1857" s="313"/>
      <c r="G1857" s="313"/>
      <c r="H1857" s="313"/>
      <c r="I1857" s="313"/>
      <c r="J1857" s="313"/>
      <c r="K1857" s="313"/>
      <c r="L1857" s="313"/>
      <c r="M1857" s="207"/>
      <c r="N1857" s="157"/>
      <c r="O1857" s="157"/>
    </row>
    <row r="1858" spans="2:15" ht="20.100000000000001" customHeight="1" x14ac:dyDescent="0.2">
      <c r="B1858" s="318" t="s">
        <v>147</v>
      </c>
      <c r="C1858" s="319"/>
      <c r="D1858" s="313" t="s">
        <v>137</v>
      </c>
      <c r="E1858" s="313"/>
      <c r="F1858" s="313"/>
      <c r="G1858" s="313"/>
      <c r="H1858" s="313"/>
      <c r="I1858" s="313"/>
      <c r="J1858" s="313"/>
      <c r="K1858" s="313"/>
      <c r="L1858" s="313"/>
      <c r="M1858" s="207"/>
      <c r="N1858" s="157"/>
      <c r="O1858" s="157"/>
    </row>
    <row r="1859" spans="2:15" ht="20.100000000000001" customHeight="1" x14ac:dyDescent="0.2">
      <c r="B1859" s="318"/>
      <c r="C1859" s="319"/>
      <c r="D1859" s="313"/>
      <c r="E1859" s="313"/>
      <c r="F1859" s="313"/>
      <c r="G1859" s="313"/>
      <c r="H1859" s="313"/>
      <c r="I1859" s="313"/>
      <c r="J1859" s="313"/>
      <c r="K1859" s="313"/>
      <c r="L1859" s="313"/>
      <c r="M1859" s="207"/>
      <c r="N1859" s="157"/>
      <c r="O1859" s="157"/>
    </row>
    <row r="1860" spans="2:15" ht="20.100000000000001" customHeight="1" x14ac:dyDescent="0.2">
      <c r="B1860" s="318" t="s">
        <v>148</v>
      </c>
      <c r="C1860" s="319"/>
      <c r="D1860" s="313" t="s">
        <v>138</v>
      </c>
      <c r="E1860" s="313"/>
      <c r="F1860" s="313"/>
      <c r="G1860" s="313"/>
      <c r="H1860" s="313"/>
      <c r="I1860" s="313"/>
      <c r="J1860" s="313"/>
      <c r="K1860" s="313"/>
      <c r="L1860" s="313"/>
      <c r="M1860" s="207"/>
      <c r="N1860" s="157"/>
      <c r="O1860" s="157"/>
    </row>
    <row r="1861" spans="2:15" ht="20.100000000000001" customHeight="1" x14ac:dyDescent="0.2">
      <c r="B1861" s="318"/>
      <c r="C1861" s="319"/>
      <c r="D1861" s="313"/>
      <c r="E1861" s="313"/>
      <c r="F1861" s="313"/>
      <c r="G1861" s="313"/>
      <c r="H1861" s="313"/>
      <c r="I1861" s="313"/>
      <c r="J1861" s="313"/>
      <c r="K1861" s="313"/>
      <c r="L1861" s="313"/>
      <c r="M1861" s="207"/>
      <c r="N1861" s="157"/>
      <c r="O1861" s="157"/>
    </row>
    <row r="1862" spans="2:15" ht="20.100000000000001" customHeight="1" x14ac:dyDescent="0.2">
      <c r="B1862" s="318" t="s">
        <v>149</v>
      </c>
      <c r="C1862" s="319"/>
      <c r="D1862" s="313" t="s">
        <v>139</v>
      </c>
      <c r="E1862" s="313"/>
      <c r="F1862" s="313"/>
      <c r="G1862" s="313"/>
      <c r="H1862" s="313"/>
      <c r="I1862" s="313"/>
      <c r="J1862" s="313"/>
      <c r="K1862" s="313"/>
      <c r="L1862" s="313"/>
      <c r="M1862" s="207"/>
      <c r="N1862" s="157"/>
      <c r="O1862" s="157"/>
    </row>
    <row r="1863" spans="2:15" ht="20.100000000000001" customHeight="1" x14ac:dyDescent="0.2">
      <c r="B1863" s="318"/>
      <c r="C1863" s="319"/>
      <c r="D1863" s="313"/>
      <c r="E1863" s="313"/>
      <c r="F1863" s="313"/>
      <c r="G1863" s="313"/>
      <c r="H1863" s="313"/>
      <c r="I1863" s="313"/>
      <c r="J1863" s="313"/>
      <c r="K1863" s="313"/>
      <c r="L1863" s="313"/>
      <c r="M1863" s="207"/>
      <c r="N1863" s="157"/>
      <c r="O1863" s="157"/>
    </row>
    <row r="1864" spans="2:15" ht="20.100000000000001" customHeight="1" x14ac:dyDescent="0.2">
      <c r="B1864" s="318" t="s">
        <v>150</v>
      </c>
      <c r="C1864" s="319"/>
      <c r="D1864" s="313" t="s">
        <v>140</v>
      </c>
      <c r="E1864" s="313"/>
      <c r="F1864" s="313"/>
      <c r="G1864" s="313"/>
      <c r="H1864" s="313"/>
      <c r="I1864" s="313"/>
      <c r="J1864" s="313"/>
      <c r="K1864" s="313"/>
      <c r="L1864" s="313"/>
      <c r="M1864" s="314"/>
    </row>
    <row r="1865" spans="2:15" ht="20.100000000000001" customHeight="1" thickBot="1" x14ac:dyDescent="0.25">
      <c r="B1865" s="325"/>
      <c r="C1865" s="326"/>
      <c r="D1865" s="315"/>
      <c r="E1865" s="315"/>
      <c r="F1865" s="315"/>
      <c r="G1865" s="315"/>
      <c r="H1865" s="315"/>
      <c r="I1865" s="315"/>
      <c r="J1865" s="315"/>
      <c r="K1865" s="315"/>
      <c r="L1865" s="315"/>
      <c r="M1865" s="316"/>
    </row>
    <row r="1866" spans="2:15" ht="35.1" customHeight="1" thickTop="1" x14ac:dyDescent="0.2">
      <c r="B1866" s="147"/>
      <c r="C1866" s="147"/>
      <c r="D1866" s="147"/>
      <c r="E1866" s="147"/>
      <c r="F1866" s="147"/>
      <c r="G1866" s="147"/>
      <c r="H1866" s="147"/>
      <c r="I1866" s="147"/>
      <c r="J1866" s="147"/>
      <c r="K1866" s="147"/>
      <c r="L1866" s="147"/>
      <c r="M1866" s="147"/>
    </row>
    <row r="1867" spans="2:15" ht="20.100000000000001" customHeight="1" x14ac:dyDescent="0.2">
      <c r="B1867" s="146"/>
      <c r="C1867" s="146"/>
      <c r="D1867" s="146"/>
      <c r="E1867" s="146"/>
      <c r="F1867" s="146"/>
      <c r="G1867" s="146"/>
      <c r="H1867" s="146"/>
      <c r="I1867" s="146"/>
      <c r="J1867" s="146"/>
      <c r="K1867" s="146"/>
      <c r="L1867" s="146"/>
      <c r="M1867" s="146"/>
    </row>
    <row r="1868" spans="2:15" ht="20.100000000000001" customHeight="1" x14ac:dyDescent="0.2">
      <c r="B1868" s="146"/>
      <c r="C1868" s="146"/>
      <c r="D1868" s="146"/>
      <c r="E1868" s="146"/>
      <c r="F1868" s="146"/>
      <c r="G1868" s="146"/>
      <c r="H1868" s="146"/>
      <c r="I1868" s="146"/>
      <c r="J1868" s="146"/>
      <c r="K1868" s="146"/>
      <c r="L1868" s="146"/>
      <c r="M1868" s="146"/>
    </row>
    <row r="1869" spans="2:15" ht="20.100000000000001" customHeight="1" x14ac:dyDescent="0.2">
      <c r="B1869" s="146"/>
      <c r="C1869" s="146"/>
      <c r="D1869" s="146"/>
      <c r="E1869" s="146"/>
      <c r="F1869" s="146"/>
      <c r="G1869" s="146"/>
      <c r="H1869" s="146"/>
      <c r="I1869" s="146"/>
      <c r="J1869" s="146"/>
      <c r="K1869" s="146"/>
      <c r="L1869" s="146"/>
      <c r="M1869" s="146"/>
    </row>
    <row r="1870" spans="2:15" ht="20.100000000000001" customHeight="1" x14ac:dyDescent="0.2">
      <c r="B1870" s="146"/>
      <c r="C1870" s="146"/>
      <c r="D1870" s="146"/>
      <c r="E1870" s="146"/>
      <c r="F1870" s="146"/>
      <c r="G1870" s="146"/>
      <c r="H1870" s="146"/>
      <c r="I1870" s="146"/>
      <c r="J1870" s="146"/>
      <c r="K1870" s="146"/>
      <c r="L1870" s="146"/>
      <c r="M1870" s="146"/>
    </row>
    <row r="1871" spans="2:15" ht="20.100000000000001" customHeight="1" x14ac:dyDescent="0.2">
      <c r="B1871" s="146"/>
      <c r="C1871" s="146"/>
      <c r="D1871" s="146"/>
      <c r="E1871" s="146"/>
      <c r="F1871" s="146"/>
      <c r="G1871" s="146"/>
      <c r="H1871" s="146"/>
      <c r="I1871" s="146"/>
      <c r="J1871" s="146"/>
      <c r="K1871" s="146"/>
      <c r="L1871" s="146"/>
      <c r="M1871" s="146"/>
    </row>
    <row r="1872" spans="2:15" ht="20.100000000000001" customHeight="1" x14ac:dyDescent="0.2">
      <c r="B1872" s="146"/>
      <c r="C1872" s="146"/>
      <c r="D1872" s="146"/>
      <c r="E1872" s="146"/>
      <c r="F1872" s="146"/>
      <c r="G1872" s="146"/>
      <c r="H1872" s="146"/>
      <c r="I1872" s="146"/>
      <c r="J1872" s="146"/>
      <c r="K1872" s="146"/>
      <c r="L1872" s="146"/>
      <c r="M1872" s="146"/>
    </row>
    <row r="1873" spans="2:13" ht="20.100000000000001" customHeight="1" x14ac:dyDescent="0.2">
      <c r="B1873" s="146"/>
      <c r="C1873" s="146"/>
      <c r="D1873" s="146"/>
      <c r="E1873" s="146"/>
      <c r="F1873" s="146"/>
      <c r="G1873" s="146"/>
      <c r="H1873" s="146"/>
      <c r="I1873" s="146"/>
      <c r="J1873" s="146"/>
      <c r="K1873" s="146"/>
      <c r="L1873" s="146"/>
      <c r="M1873" s="146"/>
    </row>
    <row r="1874" spans="2:13" ht="20.100000000000001" customHeight="1" x14ac:dyDescent="0.2">
      <c r="B1874" s="146"/>
      <c r="C1874" s="146"/>
      <c r="D1874" s="146"/>
      <c r="E1874" s="146"/>
      <c r="F1874" s="146"/>
      <c r="G1874" s="146"/>
      <c r="H1874" s="146"/>
      <c r="I1874" s="146"/>
      <c r="J1874" s="146"/>
      <c r="K1874" s="146"/>
      <c r="L1874" s="146"/>
      <c r="M1874" s="146"/>
    </row>
    <row r="1875" spans="2:13" ht="20.100000000000001" customHeight="1" x14ac:dyDescent="0.2">
      <c r="B1875" s="146"/>
      <c r="C1875" s="146"/>
      <c r="D1875" s="146"/>
      <c r="E1875" s="146"/>
      <c r="F1875" s="146"/>
      <c r="G1875" s="146"/>
      <c r="H1875" s="146"/>
      <c r="I1875" s="146"/>
      <c r="J1875" s="146"/>
      <c r="K1875" s="146"/>
      <c r="L1875" s="146"/>
      <c r="M1875" s="146"/>
    </row>
    <row r="1876" spans="2:13" ht="20.100000000000001" customHeight="1" x14ac:dyDescent="0.2">
      <c r="B1876" s="146"/>
      <c r="C1876" s="146"/>
      <c r="D1876" s="146"/>
      <c r="E1876" s="146"/>
      <c r="F1876" s="146"/>
      <c r="G1876" s="146"/>
      <c r="H1876" s="146"/>
      <c r="I1876" s="146"/>
      <c r="J1876" s="146"/>
      <c r="K1876" s="146"/>
      <c r="L1876" s="146"/>
      <c r="M1876" s="146"/>
    </row>
    <row r="1877" spans="2:13" ht="20.100000000000001" customHeight="1" x14ac:dyDescent="0.2">
      <c r="B1877" s="146"/>
      <c r="C1877" s="146"/>
      <c r="D1877" s="146"/>
      <c r="E1877" s="146"/>
      <c r="F1877" s="146"/>
      <c r="G1877" s="146"/>
      <c r="H1877" s="146"/>
      <c r="I1877" s="146"/>
      <c r="J1877" s="146"/>
      <c r="K1877" s="146"/>
      <c r="L1877" s="146"/>
      <c r="M1877" s="146"/>
    </row>
    <row r="1878" spans="2:13" ht="20.100000000000001" customHeight="1" x14ac:dyDescent="0.2">
      <c r="B1878" s="146"/>
      <c r="C1878" s="146"/>
      <c r="D1878" s="146"/>
      <c r="E1878" s="146"/>
      <c r="F1878" s="146"/>
      <c r="G1878" s="146"/>
      <c r="H1878" s="146"/>
      <c r="I1878" s="146"/>
      <c r="J1878" s="146"/>
      <c r="K1878" s="146"/>
      <c r="L1878" s="146"/>
      <c r="M1878" s="146"/>
    </row>
    <row r="1879" spans="2:13" ht="20.100000000000001" customHeight="1" x14ac:dyDescent="0.2">
      <c r="B1879" s="146"/>
      <c r="C1879" s="146"/>
      <c r="D1879" s="146"/>
      <c r="E1879" s="146"/>
      <c r="F1879" s="146"/>
      <c r="G1879" s="146"/>
      <c r="H1879" s="146"/>
      <c r="I1879" s="146"/>
      <c r="J1879" s="146"/>
      <c r="K1879" s="146"/>
      <c r="L1879" s="146"/>
      <c r="M1879" s="146"/>
    </row>
    <row r="1880" spans="2:13" ht="20.100000000000001" customHeight="1" x14ac:dyDescent="0.2">
      <c r="B1880" s="146"/>
      <c r="C1880" s="146"/>
      <c r="D1880" s="146"/>
      <c r="E1880" s="146"/>
      <c r="F1880" s="146"/>
      <c r="G1880" s="146"/>
      <c r="H1880" s="146"/>
      <c r="I1880" s="146"/>
      <c r="J1880" s="146"/>
      <c r="K1880" s="146"/>
      <c r="L1880" s="146"/>
      <c r="M1880" s="146"/>
    </row>
    <row r="1881" spans="2:13" ht="20.100000000000001" customHeight="1" x14ac:dyDescent="0.2">
      <c r="B1881" s="146"/>
      <c r="C1881" s="146"/>
      <c r="D1881" s="146"/>
      <c r="E1881" s="146"/>
      <c r="F1881" s="146"/>
      <c r="G1881" s="146"/>
      <c r="H1881" s="146"/>
      <c r="I1881" s="146"/>
      <c r="J1881" s="146"/>
      <c r="K1881" s="146"/>
      <c r="L1881" s="146"/>
      <c r="M1881" s="146"/>
    </row>
    <row r="1882" spans="2:13" ht="20.100000000000001" customHeight="1" x14ac:dyDescent="0.2">
      <c r="B1882" s="146"/>
      <c r="C1882" s="146"/>
      <c r="D1882" s="146"/>
      <c r="E1882" s="146"/>
      <c r="F1882" s="146"/>
      <c r="G1882" s="146"/>
      <c r="H1882" s="146"/>
      <c r="I1882" s="146"/>
      <c r="J1882" s="146"/>
      <c r="K1882" s="146"/>
      <c r="L1882" s="146"/>
      <c r="M1882" s="146"/>
    </row>
    <row r="1883" spans="2:13" ht="20.100000000000001" customHeight="1" x14ac:dyDescent="0.2">
      <c r="B1883" s="146"/>
      <c r="C1883" s="146"/>
      <c r="D1883" s="146"/>
      <c r="E1883" s="146"/>
      <c r="F1883" s="146"/>
      <c r="G1883" s="146"/>
      <c r="H1883" s="146"/>
      <c r="I1883" s="146"/>
      <c r="J1883" s="146"/>
      <c r="K1883" s="146"/>
      <c r="L1883" s="146"/>
      <c r="M1883" s="146"/>
    </row>
    <row r="1884" spans="2:13" ht="20.100000000000001" customHeight="1" x14ac:dyDescent="0.2">
      <c r="B1884" s="146"/>
      <c r="C1884" s="146"/>
      <c r="D1884" s="146"/>
      <c r="E1884" s="146"/>
      <c r="F1884" s="146"/>
      <c r="G1884" s="146"/>
      <c r="H1884" s="146"/>
      <c r="I1884" s="146"/>
      <c r="J1884" s="146"/>
      <c r="K1884" s="146"/>
      <c r="L1884" s="146"/>
      <c r="M1884" s="146"/>
    </row>
    <row r="1885" spans="2:13" ht="20.100000000000001" customHeight="1" x14ac:dyDescent="0.2">
      <c r="B1885" s="146"/>
      <c r="C1885" s="146"/>
      <c r="D1885" s="146"/>
      <c r="E1885" s="146"/>
      <c r="F1885" s="146"/>
      <c r="G1885" s="146"/>
      <c r="H1885" s="146"/>
      <c r="I1885" s="146"/>
      <c r="J1885" s="146"/>
      <c r="K1885" s="146"/>
      <c r="L1885" s="146"/>
      <c r="M1885" s="146"/>
    </row>
    <row r="1886" spans="2:13" ht="20.100000000000001" customHeight="1" x14ac:dyDescent="0.2">
      <c r="B1886" s="146"/>
      <c r="C1886" s="146"/>
      <c r="D1886" s="146"/>
      <c r="E1886" s="146"/>
      <c r="F1886" s="146"/>
      <c r="G1886" s="146"/>
      <c r="H1886" s="146"/>
      <c r="I1886" s="146"/>
      <c r="J1886" s="146"/>
      <c r="K1886" s="146"/>
      <c r="L1886" s="146"/>
      <c r="M1886" s="146"/>
    </row>
    <row r="1887" spans="2:13" ht="20.100000000000001" customHeight="1" x14ac:dyDescent="0.2">
      <c r="B1887" s="146"/>
      <c r="C1887" s="146"/>
      <c r="D1887" s="146"/>
      <c r="E1887" s="146"/>
      <c r="F1887" s="146"/>
      <c r="G1887" s="146"/>
      <c r="H1887" s="146"/>
      <c r="I1887" s="146"/>
      <c r="J1887" s="146"/>
      <c r="K1887" s="146"/>
      <c r="L1887" s="146"/>
      <c r="M1887" s="146"/>
    </row>
    <row r="1888" spans="2:13" ht="20.100000000000001" customHeight="1" x14ac:dyDescent="0.2">
      <c r="B1888" s="146"/>
      <c r="C1888" s="146"/>
      <c r="D1888" s="146"/>
      <c r="E1888" s="146"/>
      <c r="F1888" s="146"/>
      <c r="G1888" s="146"/>
      <c r="H1888" s="146"/>
      <c r="I1888" s="146"/>
      <c r="J1888" s="146"/>
      <c r="K1888" s="146"/>
      <c r="L1888" s="146"/>
      <c r="M1888" s="146"/>
    </row>
    <row r="1889" spans="2:13" ht="20.100000000000001" customHeight="1" x14ac:dyDescent="0.2">
      <c r="B1889" s="146"/>
      <c r="C1889" s="146"/>
      <c r="D1889" s="146"/>
      <c r="E1889" s="146"/>
      <c r="F1889" s="146"/>
      <c r="G1889" s="146"/>
      <c r="H1889" s="146"/>
      <c r="I1889" s="146"/>
      <c r="J1889" s="146"/>
      <c r="K1889" s="146"/>
      <c r="L1889" s="146"/>
      <c r="M1889" s="146"/>
    </row>
    <row r="1890" spans="2:13" ht="20.100000000000001" customHeight="1" x14ac:dyDescent="0.2">
      <c r="B1890" s="146"/>
      <c r="C1890" s="146"/>
      <c r="D1890" s="146"/>
      <c r="E1890" s="146"/>
      <c r="F1890" s="146"/>
      <c r="G1890" s="146"/>
      <c r="H1890" s="146"/>
      <c r="I1890" s="146"/>
      <c r="J1890" s="146"/>
      <c r="K1890" s="146"/>
      <c r="L1890" s="146"/>
      <c r="M1890" s="146"/>
    </row>
    <row r="1891" spans="2:13" ht="20.100000000000001" customHeight="1" x14ac:dyDescent="0.2">
      <c r="B1891" s="146"/>
      <c r="C1891" s="146"/>
      <c r="D1891" s="146"/>
      <c r="E1891" s="146"/>
      <c r="F1891" s="146"/>
      <c r="G1891" s="146"/>
      <c r="H1891" s="146"/>
      <c r="I1891" s="146"/>
      <c r="J1891" s="146"/>
      <c r="K1891" s="146"/>
      <c r="L1891" s="146"/>
      <c r="M1891" s="146"/>
    </row>
    <row r="1892" spans="2:13" ht="20.100000000000001" customHeight="1" x14ac:dyDescent="0.2">
      <c r="B1892" s="146"/>
      <c r="C1892" s="146"/>
      <c r="D1892" s="146"/>
      <c r="E1892" s="146"/>
      <c r="F1892" s="146"/>
      <c r="G1892" s="146"/>
      <c r="H1892" s="146"/>
      <c r="I1892" s="146"/>
      <c r="J1892" s="146"/>
      <c r="K1892" s="146"/>
      <c r="L1892" s="146"/>
      <c r="M1892" s="146"/>
    </row>
    <row r="1893" spans="2:13" ht="20.100000000000001" customHeight="1" x14ac:dyDescent="0.2">
      <c r="B1893" s="146"/>
      <c r="C1893" s="146"/>
      <c r="D1893" s="146"/>
      <c r="E1893" s="146"/>
      <c r="F1893" s="146"/>
      <c r="G1893" s="146"/>
      <c r="H1893" s="146"/>
      <c r="I1893" s="146"/>
      <c r="J1893" s="146"/>
      <c r="K1893" s="146"/>
      <c r="L1893" s="146"/>
      <c r="M1893" s="146"/>
    </row>
    <row r="1894" spans="2:13" ht="20.100000000000001" customHeight="1" x14ac:dyDescent="0.2">
      <c r="B1894" s="146"/>
      <c r="C1894" s="146"/>
      <c r="D1894" s="146"/>
      <c r="E1894" s="146"/>
      <c r="F1894" s="146"/>
      <c r="G1894" s="146"/>
      <c r="H1894" s="146"/>
      <c r="I1894" s="146"/>
      <c r="J1894" s="146"/>
      <c r="K1894" s="146"/>
      <c r="L1894" s="146"/>
      <c r="M1894" s="146"/>
    </row>
    <row r="1895" spans="2:13" ht="20.100000000000001" customHeight="1" x14ac:dyDescent="0.2">
      <c r="B1895" s="146"/>
      <c r="C1895" s="146"/>
      <c r="D1895" s="146"/>
      <c r="E1895" s="146"/>
      <c r="F1895" s="146"/>
      <c r="G1895" s="146"/>
      <c r="H1895" s="146"/>
      <c r="I1895" s="146"/>
      <c r="J1895" s="146"/>
      <c r="K1895" s="146"/>
      <c r="L1895" s="146"/>
      <c r="M1895" s="146"/>
    </row>
    <row r="1896" spans="2:13" ht="20.100000000000001" customHeight="1" x14ac:dyDescent="0.2">
      <c r="B1896" s="146"/>
      <c r="C1896" s="146"/>
      <c r="D1896" s="146"/>
      <c r="E1896" s="146"/>
      <c r="F1896" s="146"/>
      <c r="G1896" s="146"/>
      <c r="H1896" s="146"/>
      <c r="I1896" s="146"/>
      <c r="J1896" s="146"/>
      <c r="K1896" s="146"/>
      <c r="L1896" s="146"/>
      <c r="M1896" s="146"/>
    </row>
    <row r="1897" spans="2:13" ht="20.100000000000001" customHeight="1" x14ac:dyDescent="0.2">
      <c r="B1897" s="146"/>
      <c r="C1897" s="146"/>
      <c r="D1897" s="146"/>
      <c r="E1897" s="146"/>
      <c r="F1897" s="146"/>
      <c r="G1897" s="146"/>
      <c r="H1897" s="146"/>
      <c r="I1897" s="146"/>
      <c r="J1897" s="146"/>
      <c r="K1897" s="146"/>
      <c r="L1897" s="146"/>
      <c r="M1897" s="146"/>
    </row>
    <row r="1898" spans="2:13" ht="20.100000000000001" customHeight="1" x14ac:dyDescent="0.2">
      <c r="B1898" s="146"/>
      <c r="C1898" s="146"/>
      <c r="D1898" s="146"/>
      <c r="E1898" s="146"/>
      <c r="F1898" s="146"/>
      <c r="G1898" s="146"/>
      <c r="H1898" s="146"/>
      <c r="I1898" s="146"/>
      <c r="J1898" s="146"/>
      <c r="K1898" s="146"/>
      <c r="L1898" s="146"/>
      <c r="M1898" s="146"/>
    </row>
    <row r="1899" spans="2:13" ht="20.100000000000001" customHeight="1" x14ac:dyDescent="0.2">
      <c r="B1899" s="146"/>
      <c r="C1899" s="146"/>
      <c r="D1899" s="146"/>
      <c r="E1899" s="146"/>
      <c r="F1899" s="146"/>
      <c r="G1899" s="146"/>
      <c r="H1899" s="146"/>
      <c r="I1899" s="146"/>
      <c r="J1899" s="146"/>
      <c r="K1899" s="146"/>
      <c r="L1899" s="146"/>
      <c r="M1899" s="146"/>
    </row>
    <row r="1900" spans="2:13" ht="20.100000000000001" customHeight="1" x14ac:dyDescent="0.2">
      <c r="B1900" s="146"/>
      <c r="C1900" s="146"/>
      <c r="D1900" s="146"/>
      <c r="E1900" s="146"/>
      <c r="F1900" s="146"/>
      <c r="G1900" s="146"/>
      <c r="H1900" s="146"/>
      <c r="I1900" s="146"/>
      <c r="J1900" s="146"/>
      <c r="K1900" s="146"/>
      <c r="L1900" s="146"/>
      <c r="M1900" s="146"/>
    </row>
    <row r="1901" spans="2:13" ht="20.100000000000001" customHeight="1" x14ac:dyDescent="0.2">
      <c r="B1901" s="146"/>
      <c r="C1901" s="146"/>
      <c r="D1901" s="146"/>
      <c r="E1901" s="146"/>
      <c r="F1901" s="146"/>
      <c r="G1901" s="146"/>
      <c r="H1901" s="146"/>
      <c r="I1901" s="146"/>
      <c r="J1901" s="146"/>
      <c r="K1901" s="146"/>
      <c r="L1901" s="146"/>
      <c r="M1901" s="146"/>
    </row>
    <row r="1902" spans="2:13" ht="20.100000000000001" customHeight="1" x14ac:dyDescent="0.2">
      <c r="B1902" s="146"/>
      <c r="C1902" s="146"/>
      <c r="D1902" s="146"/>
      <c r="E1902" s="146"/>
      <c r="F1902" s="146"/>
      <c r="G1902" s="146"/>
      <c r="H1902" s="146"/>
      <c r="I1902" s="146"/>
      <c r="J1902" s="146"/>
      <c r="K1902" s="146"/>
      <c r="L1902" s="146"/>
      <c r="M1902" s="146"/>
    </row>
    <row r="1903" spans="2:13" ht="20.100000000000001" customHeight="1" x14ac:dyDescent="0.2">
      <c r="B1903" s="146"/>
      <c r="C1903" s="146"/>
      <c r="D1903" s="146"/>
      <c r="E1903" s="146"/>
      <c r="F1903" s="146"/>
      <c r="G1903" s="146"/>
      <c r="H1903" s="146"/>
      <c r="I1903" s="146"/>
      <c r="J1903" s="146"/>
      <c r="K1903" s="146"/>
      <c r="L1903" s="146"/>
      <c r="M1903" s="146"/>
    </row>
    <row r="1904" spans="2:13" ht="20.100000000000001" customHeight="1" x14ac:dyDescent="0.2">
      <c r="B1904" s="146"/>
      <c r="C1904" s="146"/>
      <c r="D1904" s="146"/>
      <c r="E1904" s="146"/>
      <c r="F1904" s="146"/>
      <c r="G1904" s="146"/>
      <c r="H1904" s="146"/>
      <c r="I1904" s="146"/>
      <c r="J1904" s="146"/>
      <c r="K1904" s="146"/>
      <c r="L1904" s="146"/>
      <c r="M1904" s="146"/>
    </row>
    <row r="1905" spans="2:15" ht="20.100000000000001" customHeight="1" x14ac:dyDescent="0.2">
      <c r="B1905" s="148"/>
      <c r="C1905" s="148"/>
      <c r="D1905" s="148"/>
      <c r="E1905" s="148"/>
      <c r="F1905" s="148"/>
      <c r="G1905" s="148"/>
      <c r="H1905" s="148"/>
      <c r="I1905" s="148"/>
      <c r="J1905" s="148"/>
      <c r="K1905" s="148"/>
      <c r="L1905" s="148"/>
      <c r="M1905" s="148"/>
    </row>
    <row r="1906" spans="2:15" ht="20.100000000000001" customHeight="1" x14ac:dyDescent="0.2">
      <c r="B1906" s="148"/>
      <c r="C1906" s="148"/>
      <c r="D1906" s="148"/>
      <c r="E1906" s="148"/>
      <c r="F1906" s="148"/>
      <c r="G1906" s="148"/>
      <c r="H1906" s="148"/>
      <c r="I1906" s="148"/>
      <c r="J1906" s="148"/>
      <c r="K1906" s="148"/>
      <c r="L1906" s="148"/>
      <c r="M1906" s="148"/>
    </row>
    <row r="1907" spans="2:15" ht="20.100000000000001" customHeight="1" x14ac:dyDescent="0.2">
      <c r="B1907" s="146"/>
      <c r="C1907" s="146"/>
      <c r="D1907" s="146"/>
      <c r="E1907" s="146"/>
      <c r="F1907" s="146"/>
      <c r="G1907" s="146"/>
      <c r="H1907" s="146"/>
      <c r="I1907" s="146"/>
      <c r="J1907" s="146"/>
      <c r="K1907" s="146"/>
      <c r="L1907" s="146"/>
      <c r="M1907" s="146"/>
    </row>
    <row r="1908" spans="2:15" ht="20.100000000000001" customHeight="1" x14ac:dyDescent="0.2">
      <c r="B1908" s="146"/>
      <c r="C1908" s="146"/>
      <c r="D1908" s="146"/>
      <c r="E1908" s="146"/>
      <c r="F1908" s="146"/>
      <c r="G1908" s="146"/>
      <c r="H1908" s="146"/>
      <c r="I1908" s="146"/>
      <c r="J1908" s="146"/>
      <c r="K1908" s="146"/>
      <c r="L1908" s="146"/>
      <c r="M1908" s="146"/>
    </row>
    <row r="1909" spans="2:15" ht="20.100000000000001" customHeight="1" x14ac:dyDescent="0.2">
      <c r="B1909" s="144"/>
      <c r="C1909" s="144"/>
      <c r="D1909" s="144"/>
      <c r="E1909" s="144"/>
      <c r="F1909" s="144"/>
      <c r="G1909" s="144"/>
      <c r="H1909" s="144"/>
      <c r="I1909" s="144"/>
      <c r="J1909" s="144"/>
      <c r="K1909" s="144"/>
      <c r="L1909" s="144"/>
      <c r="M1909" s="144"/>
      <c r="N1909" s="13"/>
      <c r="O1909" s="13"/>
    </row>
    <row r="1910" spans="2:15" ht="20.100000000000001" customHeight="1" x14ac:dyDescent="0.2">
      <c r="B1910" s="145"/>
      <c r="C1910" s="145"/>
      <c r="D1910" s="145"/>
      <c r="E1910" s="145"/>
      <c r="F1910" s="145"/>
      <c r="G1910" s="145"/>
      <c r="H1910" s="145"/>
      <c r="I1910" s="145"/>
      <c r="J1910" s="145"/>
      <c r="K1910" s="145"/>
      <c r="L1910" s="145"/>
      <c r="M1910" s="145"/>
      <c r="N1910" s="13"/>
      <c r="O1910" s="13"/>
    </row>
    <row r="1911" spans="2:15" ht="20.100000000000001" customHeight="1" x14ac:dyDescent="0.2">
      <c r="B1911" s="145"/>
      <c r="C1911" s="145"/>
      <c r="D1911" s="145"/>
      <c r="E1911" s="145"/>
      <c r="F1911" s="145"/>
      <c r="G1911" s="145"/>
      <c r="H1911" s="145"/>
      <c r="I1911" s="145"/>
      <c r="J1911" s="145"/>
      <c r="K1911" s="145"/>
      <c r="L1911" s="145"/>
      <c r="M1911" s="145"/>
      <c r="N1911" s="13"/>
      <c r="O1911" s="13"/>
    </row>
    <row r="1912" spans="2:15" ht="20.100000000000001" customHeight="1" x14ac:dyDescent="0.2">
      <c r="B1912" s="146"/>
      <c r="C1912" s="146"/>
      <c r="D1912" s="146"/>
      <c r="E1912" s="146"/>
      <c r="F1912" s="146"/>
      <c r="G1912" s="146"/>
      <c r="H1912" s="146"/>
      <c r="I1912" s="146"/>
      <c r="J1912" s="146"/>
      <c r="K1912" s="146"/>
      <c r="L1912" s="146"/>
      <c r="M1912" s="146"/>
      <c r="N1912" s="13"/>
      <c r="O1912" s="13"/>
    </row>
    <row r="1913" spans="2:15" ht="20.100000000000001" customHeight="1" x14ac:dyDescent="0.2">
      <c r="B1913" s="144" t="s">
        <v>129</v>
      </c>
      <c r="C1913" s="144"/>
      <c r="D1913" s="144"/>
      <c r="E1913" s="144"/>
      <c r="F1913" s="144"/>
      <c r="G1913" s="144"/>
      <c r="H1913" s="144"/>
      <c r="I1913" s="144"/>
      <c r="J1913" s="144"/>
      <c r="K1913" s="144"/>
      <c r="L1913" s="144"/>
      <c r="M1913" s="144"/>
      <c r="N1913" s="119"/>
      <c r="O1913" s="119"/>
    </row>
    <row r="1914" spans="2:15" s="84" customFormat="1" ht="20.100000000000001" customHeight="1" x14ac:dyDescent="0.2">
      <c r="B1914" s="146"/>
      <c r="C1914" s="146"/>
      <c r="D1914" s="146"/>
      <c r="E1914" s="146"/>
      <c r="F1914" s="146"/>
      <c r="G1914" s="146"/>
      <c r="H1914" s="146"/>
      <c r="I1914" s="146"/>
      <c r="J1914" s="146"/>
      <c r="K1914" s="146"/>
      <c r="L1914" s="146"/>
      <c r="M1914" s="146"/>
      <c r="N1914" s="13"/>
      <c r="O1914" s="13"/>
    </row>
    <row r="1915" spans="2:15" ht="20.100000000000001" customHeight="1" x14ac:dyDescent="0.2">
      <c r="B1915" s="172"/>
      <c r="C1915" s="172"/>
      <c r="D1915" s="172"/>
      <c r="E1915" s="172"/>
      <c r="F1915" s="172"/>
      <c r="G1915" s="172"/>
      <c r="H1915" s="172"/>
      <c r="I1915" s="172"/>
      <c r="J1915" s="172"/>
      <c r="K1915" s="172"/>
      <c r="L1915" s="172"/>
      <c r="M1915" s="172"/>
      <c r="N1915" s="13"/>
      <c r="O1915" s="13"/>
    </row>
    <row r="1916" spans="2:15" ht="20.100000000000001" customHeight="1" x14ac:dyDescent="0.2">
      <c r="B1916" s="146"/>
      <c r="C1916" s="146"/>
      <c r="D1916" s="146"/>
      <c r="E1916" s="146"/>
      <c r="F1916" s="146"/>
      <c r="G1916" s="146"/>
      <c r="H1916" s="146"/>
      <c r="I1916" s="146"/>
      <c r="J1916" s="146"/>
      <c r="K1916" s="146"/>
      <c r="L1916" s="146"/>
      <c r="M1916" s="146"/>
      <c r="N1916" s="13"/>
      <c r="O1916" s="13"/>
    </row>
    <row r="1917" spans="2:15" ht="20.100000000000001" customHeight="1" x14ac:dyDescent="0.2">
      <c r="B1917" s="146"/>
      <c r="C1917" s="146"/>
      <c r="D1917" s="146"/>
      <c r="E1917" s="146"/>
      <c r="F1917" s="146"/>
      <c r="G1917" s="146"/>
      <c r="H1917" s="146"/>
      <c r="I1917" s="146"/>
      <c r="J1917" s="146"/>
      <c r="K1917" s="146"/>
      <c r="L1917" s="146"/>
      <c r="M1917" s="146"/>
      <c r="N1917" s="13"/>
      <c r="O1917" s="13"/>
    </row>
    <row r="1918" spans="2:15" ht="20.100000000000001" customHeight="1" x14ac:dyDescent="0.2">
      <c r="B1918" s="146"/>
      <c r="C1918" s="146"/>
      <c r="D1918" s="146"/>
      <c r="E1918" s="146"/>
      <c r="F1918" s="146"/>
      <c r="G1918" s="146"/>
      <c r="H1918" s="146"/>
      <c r="I1918" s="146"/>
      <c r="J1918" s="146"/>
      <c r="K1918" s="146"/>
      <c r="L1918" s="146"/>
      <c r="M1918" s="146"/>
      <c r="N1918" s="13"/>
      <c r="O1918" s="13"/>
    </row>
    <row r="1919" spans="2:15" ht="20.100000000000001" customHeight="1" x14ac:dyDescent="0.2">
      <c r="B1919" s="146"/>
      <c r="C1919" s="146"/>
      <c r="D1919" s="146"/>
      <c r="E1919" s="146"/>
      <c r="F1919" s="146"/>
      <c r="G1919" s="146"/>
      <c r="H1919" s="146"/>
      <c r="I1919" s="146"/>
      <c r="J1919" s="146"/>
      <c r="K1919" s="146"/>
      <c r="L1919" s="146"/>
      <c r="M1919" s="146"/>
      <c r="N1919" s="13"/>
      <c r="O1919" s="13"/>
    </row>
    <row r="1920" spans="2:15" ht="20.100000000000001" customHeight="1" x14ac:dyDescent="0.2">
      <c r="B1920" s="146"/>
      <c r="C1920" s="146"/>
      <c r="D1920" s="146"/>
      <c r="E1920" s="146"/>
      <c r="F1920" s="146"/>
      <c r="G1920" s="146"/>
      <c r="H1920" s="146"/>
      <c r="I1920" s="146"/>
      <c r="J1920" s="146"/>
      <c r="K1920" s="146"/>
      <c r="L1920" s="146"/>
      <c r="M1920" s="146"/>
      <c r="N1920" s="13"/>
      <c r="O1920" s="13"/>
    </row>
    <row r="1921" spans="2:15" ht="20.100000000000001" customHeight="1" x14ac:dyDescent="0.2">
      <c r="B1921" s="146"/>
      <c r="C1921" s="146"/>
      <c r="D1921" s="146"/>
      <c r="E1921" s="146"/>
      <c r="F1921" s="146"/>
      <c r="G1921" s="146"/>
      <c r="H1921" s="146"/>
      <c r="I1921" s="146"/>
      <c r="J1921" s="146"/>
      <c r="K1921" s="146"/>
      <c r="L1921" s="146"/>
      <c r="M1921" s="146"/>
      <c r="N1921" s="13"/>
      <c r="O1921" s="13"/>
    </row>
    <row r="1922" spans="2:15" ht="20.100000000000001" customHeight="1" x14ac:dyDescent="0.2">
      <c r="B1922" s="146"/>
      <c r="C1922" s="146"/>
      <c r="D1922" s="146"/>
      <c r="E1922" s="146"/>
      <c r="F1922" s="146"/>
      <c r="G1922" s="146"/>
      <c r="H1922" s="146"/>
      <c r="I1922" s="146"/>
      <c r="J1922" s="146"/>
      <c r="K1922" s="146"/>
      <c r="L1922" s="146"/>
      <c r="M1922" s="146"/>
      <c r="N1922" s="13"/>
      <c r="O1922" s="13"/>
    </row>
    <row r="1923" spans="2:15" ht="20.100000000000001" customHeight="1" x14ac:dyDescent="0.2">
      <c r="B1923" s="146"/>
      <c r="C1923" s="146"/>
      <c r="D1923" s="146"/>
      <c r="E1923" s="146"/>
      <c r="F1923" s="146"/>
      <c r="G1923" s="146"/>
      <c r="H1923" s="146"/>
      <c r="I1923" s="146"/>
      <c r="J1923" s="146"/>
      <c r="K1923" s="146"/>
      <c r="L1923" s="146"/>
      <c r="M1923" s="146"/>
      <c r="N1923" s="13"/>
      <c r="O1923" s="13"/>
    </row>
    <row r="1924" spans="2:15" ht="20.100000000000001" customHeight="1" x14ac:dyDescent="0.2">
      <c r="B1924" s="146"/>
      <c r="C1924" s="146"/>
      <c r="D1924" s="146"/>
      <c r="E1924" s="146"/>
      <c r="F1924" s="146"/>
      <c r="G1924" s="146"/>
      <c r="H1924" s="146"/>
      <c r="I1924" s="146"/>
      <c r="J1924" s="146"/>
      <c r="K1924" s="146"/>
      <c r="L1924" s="146"/>
      <c r="M1924" s="146"/>
      <c r="N1924" s="13"/>
      <c r="O1924" s="13"/>
    </row>
    <row r="1925" spans="2:15" ht="20.100000000000001" customHeight="1" x14ac:dyDescent="0.2">
      <c r="B1925" s="146"/>
      <c r="C1925" s="146"/>
      <c r="D1925" s="146"/>
      <c r="E1925" s="146"/>
      <c r="F1925" s="146"/>
      <c r="G1925" s="146"/>
      <c r="H1925" s="146"/>
      <c r="I1925" s="146"/>
      <c r="J1925" s="146"/>
      <c r="K1925" s="146"/>
      <c r="L1925" s="146"/>
      <c r="M1925" s="146"/>
      <c r="N1925" s="13"/>
      <c r="O1925" s="13"/>
    </row>
    <row r="1926" spans="2:15" ht="20.100000000000001" customHeight="1" x14ac:dyDescent="0.2">
      <c r="B1926" s="146"/>
      <c r="C1926" s="146"/>
      <c r="D1926" s="146"/>
      <c r="E1926" s="146"/>
      <c r="F1926" s="146"/>
      <c r="G1926" s="146"/>
      <c r="H1926" s="146"/>
      <c r="I1926" s="146"/>
      <c r="J1926" s="146"/>
      <c r="K1926" s="146"/>
      <c r="L1926" s="146"/>
      <c r="M1926" s="146"/>
      <c r="N1926" s="13"/>
      <c r="O1926" s="13"/>
    </row>
    <row r="1927" spans="2:15" ht="20.100000000000001" customHeight="1" x14ac:dyDescent="0.2">
      <c r="B1927" s="146"/>
      <c r="C1927" s="146"/>
      <c r="D1927" s="146"/>
      <c r="E1927" s="146"/>
      <c r="F1927" s="146"/>
      <c r="G1927" s="146"/>
      <c r="H1927" s="146"/>
      <c r="I1927" s="146"/>
      <c r="J1927" s="146"/>
      <c r="K1927" s="146"/>
      <c r="L1927" s="146"/>
      <c r="M1927" s="146"/>
      <c r="N1927" s="13"/>
      <c r="O1927" s="13"/>
    </row>
    <row r="1928" spans="2:15" ht="20.100000000000001" customHeight="1" x14ac:dyDescent="0.2">
      <c r="B1928" s="146"/>
      <c r="C1928" s="146"/>
      <c r="D1928" s="146"/>
      <c r="E1928" s="146"/>
      <c r="F1928" s="146"/>
      <c r="G1928" s="146"/>
      <c r="H1928" s="146"/>
      <c r="I1928" s="146"/>
      <c r="J1928" s="146"/>
      <c r="K1928" s="146"/>
      <c r="L1928" s="146"/>
      <c r="M1928" s="146"/>
      <c r="N1928" s="13"/>
      <c r="O1928" s="13"/>
    </row>
    <row r="1929" spans="2:15" ht="20.100000000000001" customHeight="1" x14ac:dyDescent="0.2">
      <c r="B1929" s="146"/>
      <c r="C1929" s="146"/>
      <c r="D1929" s="146"/>
      <c r="E1929" s="146"/>
      <c r="F1929" s="146"/>
      <c r="G1929" s="146"/>
      <c r="H1929" s="146"/>
      <c r="I1929" s="146"/>
      <c r="J1929" s="146"/>
      <c r="K1929" s="146"/>
      <c r="L1929" s="146"/>
      <c r="M1929" s="146"/>
      <c r="N1929" s="13"/>
      <c r="O1929" s="13"/>
    </row>
    <row r="1930" spans="2:15" ht="20.100000000000001" customHeight="1" x14ac:dyDescent="0.2">
      <c r="B1930" s="146"/>
      <c r="C1930" s="146"/>
      <c r="D1930" s="146"/>
      <c r="E1930" s="146"/>
      <c r="F1930" s="146"/>
      <c r="G1930" s="146"/>
      <c r="H1930" s="146"/>
      <c r="I1930" s="146"/>
      <c r="J1930" s="146"/>
      <c r="K1930" s="146"/>
      <c r="L1930" s="146"/>
      <c r="M1930" s="146"/>
      <c r="N1930" s="13"/>
      <c r="O1930" s="13"/>
    </row>
    <row r="1931" spans="2:15" ht="20.100000000000001" customHeight="1" x14ac:dyDescent="0.2">
      <c r="B1931" s="146"/>
      <c r="C1931" s="146"/>
      <c r="D1931" s="146"/>
      <c r="E1931" s="146"/>
      <c r="F1931" s="146"/>
      <c r="G1931" s="146"/>
      <c r="H1931" s="146"/>
      <c r="I1931" s="146"/>
      <c r="J1931" s="146"/>
      <c r="K1931" s="146"/>
      <c r="L1931" s="146"/>
      <c r="M1931" s="146"/>
      <c r="N1931" s="13"/>
      <c r="O1931" s="13"/>
    </row>
    <row r="1932" spans="2:15" ht="20.100000000000001" customHeight="1" x14ac:dyDescent="0.2">
      <c r="B1932" s="146"/>
      <c r="C1932" s="146"/>
      <c r="D1932" s="146"/>
      <c r="E1932" s="146"/>
      <c r="F1932" s="146"/>
      <c r="G1932" s="146"/>
      <c r="H1932" s="146"/>
      <c r="I1932" s="146"/>
      <c r="J1932" s="146"/>
      <c r="K1932" s="146"/>
      <c r="L1932" s="146"/>
      <c r="M1932" s="146"/>
      <c r="N1932" s="13"/>
      <c r="O1932" s="13"/>
    </row>
    <row r="1933" spans="2:15" ht="20.100000000000001" customHeight="1" x14ac:dyDescent="0.2">
      <c r="B1933" s="146"/>
      <c r="C1933" s="146"/>
      <c r="D1933" s="146"/>
      <c r="E1933" s="146"/>
      <c r="F1933" s="146"/>
      <c r="G1933" s="146"/>
      <c r="H1933" s="146"/>
      <c r="I1933" s="146"/>
      <c r="J1933" s="146"/>
      <c r="K1933" s="146"/>
      <c r="L1933" s="146"/>
      <c r="M1933" s="146"/>
      <c r="N1933" s="13"/>
      <c r="O1933" s="13"/>
    </row>
    <row r="1934" spans="2:15" ht="20.100000000000001" customHeight="1" x14ac:dyDescent="0.2">
      <c r="B1934" s="146"/>
      <c r="C1934" s="146"/>
      <c r="D1934" s="146"/>
      <c r="E1934" s="146"/>
      <c r="F1934" s="146"/>
      <c r="G1934" s="146"/>
      <c r="H1934" s="146"/>
      <c r="I1934" s="146"/>
      <c r="J1934" s="146"/>
      <c r="K1934" s="146"/>
      <c r="L1934" s="146"/>
      <c r="M1934" s="146"/>
      <c r="N1934" s="13"/>
      <c r="O1934" s="13"/>
    </row>
    <row r="1935" spans="2:15" ht="20.100000000000001" customHeight="1" x14ac:dyDescent="0.2">
      <c r="B1935" s="146"/>
      <c r="C1935" s="146"/>
      <c r="D1935" s="146"/>
      <c r="E1935" s="146"/>
      <c r="F1935" s="146"/>
      <c r="G1935" s="146"/>
      <c r="H1935" s="146"/>
      <c r="I1935" s="146"/>
      <c r="J1935" s="146"/>
      <c r="K1935" s="146"/>
      <c r="L1935" s="146"/>
      <c r="M1935" s="146"/>
      <c r="N1935" s="13"/>
      <c r="O1935" s="13"/>
    </row>
    <row r="1936" spans="2:15" ht="20.100000000000001" customHeight="1" x14ac:dyDescent="0.2">
      <c r="B1936" s="146"/>
      <c r="C1936" s="146"/>
      <c r="D1936" s="146"/>
      <c r="E1936" s="146"/>
      <c r="F1936" s="146"/>
      <c r="G1936" s="146"/>
      <c r="H1936" s="146"/>
      <c r="I1936" s="146"/>
      <c r="J1936" s="146"/>
      <c r="K1936" s="146"/>
      <c r="L1936" s="146"/>
      <c r="M1936" s="146"/>
      <c r="N1936" s="13"/>
      <c r="O1936" s="13"/>
    </row>
    <row r="1937" spans="2:15" ht="20.100000000000001" customHeight="1" x14ac:dyDescent="0.2">
      <c r="B1937" s="146"/>
      <c r="C1937" s="146"/>
      <c r="D1937" s="146"/>
      <c r="E1937" s="146"/>
      <c r="F1937" s="146"/>
      <c r="G1937" s="146"/>
      <c r="H1937" s="146"/>
      <c r="I1937" s="146"/>
      <c r="J1937" s="146"/>
      <c r="K1937" s="146"/>
      <c r="L1937" s="146"/>
      <c r="M1937" s="146"/>
      <c r="N1937" s="13"/>
      <c r="O1937" s="13"/>
    </row>
    <row r="1938" spans="2:15" ht="20.100000000000001" customHeight="1" x14ac:dyDescent="0.2">
      <c r="B1938" s="146"/>
      <c r="C1938" s="146"/>
      <c r="D1938" s="146"/>
      <c r="E1938" s="146"/>
      <c r="F1938" s="146"/>
      <c r="G1938" s="146"/>
      <c r="H1938" s="146"/>
      <c r="I1938" s="146"/>
      <c r="J1938" s="146"/>
      <c r="K1938" s="146"/>
      <c r="L1938" s="146"/>
      <c r="M1938" s="146"/>
      <c r="N1938" s="13"/>
      <c r="O1938" s="13"/>
    </row>
    <row r="1939" spans="2:15" ht="20.100000000000001" customHeight="1" x14ac:dyDescent="0.2">
      <c r="B1939" s="146"/>
      <c r="C1939" s="146"/>
      <c r="D1939" s="146"/>
      <c r="E1939" s="146"/>
      <c r="F1939" s="146"/>
      <c r="G1939" s="146"/>
      <c r="H1939" s="146"/>
      <c r="I1939" s="146"/>
      <c r="J1939" s="146"/>
      <c r="K1939" s="146"/>
      <c r="L1939" s="146"/>
      <c r="M1939" s="146"/>
      <c r="N1939" s="13"/>
      <c r="O1939" s="13"/>
    </row>
    <row r="1940" spans="2:15" ht="20.100000000000001" customHeight="1" x14ac:dyDescent="0.2">
      <c r="B1940" s="146"/>
      <c r="C1940" s="146"/>
      <c r="D1940" s="146"/>
      <c r="E1940" s="146"/>
      <c r="F1940" s="146"/>
      <c r="G1940" s="146"/>
      <c r="H1940" s="146"/>
      <c r="I1940" s="146"/>
      <c r="J1940" s="146"/>
      <c r="K1940" s="146"/>
      <c r="L1940" s="146"/>
      <c r="M1940" s="146"/>
      <c r="N1940" s="13"/>
      <c r="O1940" s="13"/>
    </row>
    <row r="1941" spans="2:15" ht="20.100000000000001" customHeight="1" x14ac:dyDescent="0.2">
      <c r="B1941" s="146"/>
      <c r="C1941" s="146"/>
      <c r="D1941" s="146"/>
      <c r="E1941" s="146"/>
      <c r="F1941" s="146"/>
      <c r="G1941" s="146"/>
      <c r="H1941" s="146"/>
      <c r="I1941" s="146"/>
      <c r="J1941" s="146"/>
      <c r="K1941" s="146"/>
      <c r="L1941" s="146"/>
      <c r="M1941" s="146"/>
      <c r="N1941" s="13"/>
      <c r="O1941" s="13"/>
    </row>
    <row r="1942" spans="2:15" ht="20.100000000000001" customHeight="1" x14ac:dyDescent="0.2">
      <c r="B1942" s="146"/>
      <c r="C1942" s="146"/>
      <c r="D1942" s="146"/>
      <c r="E1942" s="146"/>
      <c r="F1942" s="146"/>
      <c r="G1942" s="146"/>
      <c r="H1942" s="146"/>
      <c r="I1942" s="146"/>
      <c r="J1942" s="146"/>
      <c r="K1942" s="146"/>
      <c r="L1942" s="146"/>
      <c r="M1942" s="146"/>
      <c r="N1942" s="13"/>
      <c r="O1942" s="13"/>
    </row>
    <row r="1943" spans="2:15" ht="20.100000000000001" customHeight="1" x14ac:dyDescent="0.2">
      <c r="B1943" s="172"/>
      <c r="C1943" s="172"/>
      <c r="D1943" s="172"/>
      <c r="E1943" s="172"/>
      <c r="F1943" s="172"/>
      <c r="G1943" s="172"/>
      <c r="H1943" s="172"/>
      <c r="I1943" s="172"/>
      <c r="J1943" s="172"/>
      <c r="K1943" s="172"/>
      <c r="L1943" s="172"/>
      <c r="M1943" s="172"/>
      <c r="N1943" s="13"/>
      <c r="O1943" s="13"/>
    </row>
    <row r="1944" spans="2:15" ht="20.100000000000001" customHeight="1" x14ac:dyDescent="0.2">
      <c r="B1944" s="172"/>
      <c r="C1944" s="172"/>
      <c r="D1944" s="172"/>
      <c r="E1944" s="172"/>
      <c r="F1944" s="172"/>
      <c r="G1944" s="172"/>
      <c r="H1944" s="172"/>
      <c r="I1944" s="172"/>
      <c r="J1944" s="172"/>
      <c r="K1944" s="172"/>
      <c r="L1944" s="172"/>
      <c r="M1944" s="172"/>
      <c r="N1944" s="13"/>
      <c r="O1944" s="13"/>
    </row>
    <row r="1945" spans="2:15" ht="20.100000000000001" customHeight="1" x14ac:dyDescent="0.2">
      <c r="B1945" s="172"/>
      <c r="C1945" s="172"/>
      <c r="D1945" s="172"/>
      <c r="E1945" s="172"/>
      <c r="F1945" s="172"/>
      <c r="G1945" s="172"/>
      <c r="H1945" s="172"/>
      <c r="I1945" s="172"/>
      <c r="J1945" s="172"/>
      <c r="K1945" s="172"/>
      <c r="L1945" s="172"/>
      <c r="M1945" s="172"/>
      <c r="N1945" s="13"/>
      <c r="O1945" s="13"/>
    </row>
    <row r="1946" spans="2:15" ht="20.100000000000001" customHeight="1" x14ac:dyDescent="0.2">
      <c r="B1946" s="172"/>
      <c r="C1946" s="172"/>
      <c r="D1946" s="172"/>
      <c r="E1946" s="172"/>
      <c r="F1946" s="172"/>
      <c r="G1946" s="172"/>
      <c r="H1946" s="172"/>
      <c r="I1946" s="172"/>
      <c r="J1946" s="172"/>
      <c r="K1946" s="172"/>
      <c r="L1946" s="172"/>
      <c r="M1946" s="172"/>
      <c r="N1946" s="13"/>
      <c r="O1946" s="13"/>
    </row>
    <row r="1947" spans="2:15" ht="20.100000000000001" customHeight="1" x14ac:dyDescent="0.2">
      <c r="B1947" s="172"/>
      <c r="C1947" s="172"/>
      <c r="D1947" s="172"/>
      <c r="E1947" s="172"/>
      <c r="F1947" s="172"/>
      <c r="G1947" s="172"/>
      <c r="H1947" s="172"/>
      <c r="I1947" s="172"/>
      <c r="J1947" s="172"/>
      <c r="K1947" s="172"/>
      <c r="L1947" s="172"/>
      <c r="M1947" s="172"/>
      <c r="N1947" s="13"/>
      <c r="O1947" s="13"/>
    </row>
    <row r="1948" spans="2:15" ht="20.100000000000001" customHeight="1" x14ac:dyDescent="0.2">
      <c r="B1948" s="172"/>
      <c r="C1948" s="172"/>
      <c r="D1948" s="172"/>
      <c r="E1948" s="172"/>
      <c r="F1948" s="172"/>
      <c r="G1948" s="172"/>
      <c r="H1948" s="172"/>
      <c r="I1948" s="172"/>
      <c r="J1948" s="172"/>
      <c r="K1948" s="172"/>
      <c r="L1948" s="172"/>
      <c r="M1948" s="172"/>
      <c r="N1948" s="13"/>
      <c r="O1948" s="13"/>
    </row>
    <row r="1949" spans="2:15" ht="20.100000000000001" customHeight="1" x14ac:dyDescent="0.2">
      <c r="B1949" s="172"/>
      <c r="C1949" s="172"/>
      <c r="D1949" s="172"/>
      <c r="E1949" s="172"/>
      <c r="F1949" s="172"/>
      <c r="G1949" s="172"/>
      <c r="H1949" s="172"/>
      <c r="I1949" s="172"/>
      <c r="J1949" s="172"/>
      <c r="K1949" s="172"/>
      <c r="L1949" s="172"/>
      <c r="M1949" s="172"/>
      <c r="N1949" s="13"/>
      <c r="O1949" s="13"/>
    </row>
    <row r="1950" spans="2:15" ht="20.100000000000001" customHeight="1" x14ac:dyDescent="0.2">
      <c r="B1950" s="172"/>
      <c r="C1950" s="172"/>
      <c r="D1950" s="172"/>
      <c r="E1950" s="172"/>
      <c r="F1950" s="172"/>
      <c r="G1950" s="172"/>
      <c r="H1950" s="172"/>
      <c r="I1950" s="172"/>
      <c r="J1950" s="172"/>
      <c r="K1950" s="172"/>
      <c r="L1950" s="172"/>
      <c r="M1950" s="172"/>
      <c r="N1950" s="13"/>
      <c r="O1950" s="13"/>
    </row>
    <row r="1951" spans="2:15" ht="20.100000000000001" customHeight="1" x14ac:dyDescent="0.2">
      <c r="B1951" s="172"/>
      <c r="C1951" s="172"/>
      <c r="D1951" s="172"/>
      <c r="E1951" s="172"/>
      <c r="F1951" s="172"/>
      <c r="G1951" s="172"/>
      <c r="H1951" s="172"/>
      <c r="I1951" s="172"/>
      <c r="J1951" s="172"/>
      <c r="K1951" s="172"/>
      <c r="L1951" s="172"/>
      <c r="M1951" s="172"/>
      <c r="N1951" s="13"/>
      <c r="O1951" s="13"/>
    </row>
    <row r="1952" spans="2:15" ht="20.100000000000001" customHeight="1" x14ac:dyDescent="0.2">
      <c r="B1952" s="172"/>
      <c r="C1952" s="172"/>
      <c r="D1952" s="172"/>
      <c r="E1952" s="172"/>
      <c r="F1952" s="172"/>
      <c r="G1952" s="172"/>
      <c r="H1952" s="172"/>
      <c r="I1952" s="172"/>
      <c r="J1952" s="172"/>
      <c r="K1952" s="172"/>
      <c r="L1952" s="172"/>
      <c r="M1952" s="172"/>
      <c r="N1952" s="13"/>
      <c r="O1952" s="13"/>
    </row>
    <row r="1953" spans="2:15" ht="20.100000000000001" customHeight="1" x14ac:dyDescent="0.2">
      <c r="B1953" s="172"/>
      <c r="C1953" s="172"/>
      <c r="D1953" s="172"/>
      <c r="E1953" s="172"/>
      <c r="F1953" s="172"/>
      <c r="G1953" s="172"/>
      <c r="H1953" s="172"/>
      <c r="I1953" s="172"/>
      <c r="J1953" s="172"/>
      <c r="K1953" s="172"/>
      <c r="L1953" s="172"/>
      <c r="M1953" s="172"/>
      <c r="N1953" s="13"/>
      <c r="O1953" s="13"/>
    </row>
    <row r="1954" spans="2:15" ht="20.100000000000001" customHeight="1" x14ac:dyDescent="0.2">
      <c r="B1954" s="172"/>
      <c r="C1954" s="172"/>
      <c r="D1954" s="172"/>
      <c r="E1954" s="172"/>
      <c r="F1954" s="172"/>
      <c r="G1954" s="172"/>
      <c r="H1954" s="172"/>
      <c r="I1954" s="172"/>
      <c r="J1954" s="172"/>
      <c r="K1954" s="172"/>
      <c r="L1954" s="172"/>
      <c r="M1954" s="172"/>
      <c r="N1954" s="13"/>
      <c r="O1954" s="13"/>
    </row>
    <row r="1955" spans="2:15" ht="20.100000000000001" customHeight="1" x14ac:dyDescent="0.2">
      <c r="B1955" s="172"/>
      <c r="C1955" s="172"/>
      <c r="D1955" s="172"/>
      <c r="E1955" s="172"/>
      <c r="F1955" s="172"/>
      <c r="G1955" s="172"/>
      <c r="H1955" s="172"/>
      <c r="I1955" s="172"/>
      <c r="J1955" s="172"/>
      <c r="K1955" s="172"/>
      <c r="L1955" s="172"/>
      <c r="M1955" s="172"/>
      <c r="N1955" s="13"/>
      <c r="O1955" s="13"/>
    </row>
    <row r="1956" spans="2:15" ht="20.100000000000001" customHeight="1" x14ac:dyDescent="0.2">
      <c r="B1956" s="172"/>
      <c r="C1956" s="172"/>
      <c r="D1956" s="172"/>
      <c r="E1956" s="172"/>
      <c r="F1956" s="172"/>
      <c r="G1956" s="172"/>
      <c r="H1956" s="172"/>
      <c r="I1956" s="172"/>
      <c r="J1956" s="172"/>
      <c r="K1956" s="172"/>
      <c r="L1956" s="172"/>
      <c r="M1956" s="172"/>
      <c r="N1956" s="13"/>
      <c r="O1956" s="13"/>
    </row>
    <row r="1957" spans="2:15" ht="20.100000000000001" customHeight="1" x14ac:dyDescent="0.2">
      <c r="B1957" s="172"/>
      <c r="C1957" s="172"/>
      <c r="D1957" s="172"/>
      <c r="E1957" s="172"/>
      <c r="F1957" s="172"/>
      <c r="G1957" s="172"/>
      <c r="H1957" s="172"/>
      <c r="I1957" s="172"/>
      <c r="J1957" s="172"/>
      <c r="K1957" s="172"/>
      <c r="L1957" s="172"/>
      <c r="M1957" s="172"/>
      <c r="N1957" s="13"/>
      <c r="O1957" s="13"/>
    </row>
    <row r="1958" spans="2:15" ht="20.100000000000001" customHeight="1" x14ac:dyDescent="0.2">
      <c r="B1958" s="172"/>
      <c r="C1958" s="172"/>
      <c r="D1958" s="172"/>
      <c r="E1958" s="172"/>
      <c r="F1958" s="172"/>
      <c r="G1958" s="172"/>
      <c r="H1958" s="172"/>
      <c r="I1958" s="172"/>
      <c r="J1958" s="172"/>
      <c r="K1958" s="172"/>
      <c r="L1958" s="172"/>
      <c r="M1958" s="172"/>
      <c r="N1958" s="13"/>
      <c r="O1958" s="13"/>
    </row>
    <row r="1959" spans="2:15" ht="20.100000000000001" customHeight="1" x14ac:dyDescent="0.2">
      <c r="B1959" s="172"/>
      <c r="C1959" s="172"/>
      <c r="D1959" s="172"/>
      <c r="E1959" s="172"/>
      <c r="F1959" s="172"/>
      <c r="G1959" s="172"/>
      <c r="H1959" s="172"/>
      <c r="I1959" s="172"/>
      <c r="J1959" s="172"/>
      <c r="K1959" s="172"/>
      <c r="L1959" s="172"/>
      <c r="M1959" s="172"/>
      <c r="N1959" s="13"/>
      <c r="O1959" s="13"/>
    </row>
    <row r="1960" spans="2:15" ht="20.100000000000001" customHeight="1" x14ac:dyDescent="0.2">
      <c r="B1960" s="172"/>
      <c r="C1960" s="172"/>
      <c r="D1960" s="172"/>
      <c r="E1960" s="172"/>
      <c r="F1960" s="172"/>
      <c r="G1960" s="172"/>
      <c r="H1960" s="172"/>
      <c r="I1960" s="172"/>
      <c r="J1960" s="172"/>
      <c r="K1960" s="172"/>
      <c r="L1960" s="172"/>
      <c r="M1960" s="172"/>
      <c r="N1960" s="13"/>
      <c r="O1960" s="13"/>
    </row>
    <row r="1961" spans="2:15" ht="20.100000000000001" customHeight="1" x14ac:dyDescent="0.2">
      <c r="B1961" s="172"/>
      <c r="C1961" s="172"/>
      <c r="D1961" s="172"/>
      <c r="E1961" s="172"/>
      <c r="F1961" s="172"/>
      <c r="G1961" s="172"/>
      <c r="H1961" s="172"/>
      <c r="I1961" s="172"/>
      <c r="J1961" s="172"/>
      <c r="K1961" s="172"/>
      <c r="L1961" s="172"/>
      <c r="M1961" s="172"/>
      <c r="N1961" s="13"/>
      <c r="O1961" s="13"/>
    </row>
    <row r="1962" spans="2:15" ht="20.100000000000001" customHeight="1" x14ac:dyDescent="0.2">
      <c r="B1962" s="172"/>
      <c r="C1962" s="172"/>
      <c r="D1962" s="172"/>
      <c r="E1962" s="172"/>
      <c r="F1962" s="172"/>
      <c r="G1962" s="172"/>
      <c r="H1962" s="172"/>
      <c r="I1962" s="172"/>
      <c r="J1962" s="172"/>
      <c r="K1962" s="172"/>
      <c r="L1962" s="172"/>
      <c r="M1962" s="172"/>
      <c r="N1962" s="13"/>
      <c r="O1962" s="13"/>
    </row>
    <row r="1963" spans="2:15" ht="20.100000000000001" customHeight="1" x14ac:dyDescent="0.2">
      <c r="B1963" s="172"/>
      <c r="C1963" s="172"/>
      <c r="D1963" s="172"/>
      <c r="E1963" s="172"/>
      <c r="F1963" s="172"/>
      <c r="G1963" s="172"/>
      <c r="H1963" s="172"/>
      <c r="I1963" s="172"/>
      <c r="J1963" s="172"/>
      <c r="K1963" s="172"/>
      <c r="L1963" s="172"/>
      <c r="M1963" s="172"/>
      <c r="N1963" s="13"/>
      <c r="O1963" s="13"/>
    </row>
    <row r="1964" spans="2:15" ht="20.100000000000001" customHeight="1" x14ac:dyDescent="0.2">
      <c r="B1964" s="172"/>
      <c r="C1964" s="172"/>
      <c r="D1964" s="172"/>
      <c r="E1964" s="172"/>
      <c r="F1964" s="172"/>
      <c r="G1964" s="172"/>
      <c r="H1964" s="172"/>
      <c r="I1964" s="172"/>
      <c r="J1964" s="172"/>
      <c r="K1964" s="172"/>
      <c r="L1964" s="172"/>
      <c r="M1964" s="172"/>
      <c r="N1964" s="13"/>
      <c r="O1964" s="13"/>
    </row>
    <row r="1965" spans="2:15" ht="20.100000000000001" customHeight="1" x14ac:dyDescent="0.2">
      <c r="B1965" s="172"/>
      <c r="C1965" s="172"/>
      <c r="D1965" s="172"/>
      <c r="E1965" s="172"/>
      <c r="F1965" s="172"/>
      <c r="G1965" s="172"/>
      <c r="H1965" s="172"/>
      <c r="I1965" s="172"/>
      <c r="J1965" s="172"/>
      <c r="K1965" s="172"/>
      <c r="L1965" s="172"/>
      <c r="M1965" s="172"/>
      <c r="N1965" s="13"/>
      <c r="O1965" s="13"/>
    </row>
    <row r="1966" spans="2:15" ht="20.100000000000001" customHeight="1" x14ac:dyDescent="0.2">
      <c r="B1966" s="172"/>
      <c r="C1966" s="172"/>
      <c r="D1966" s="172"/>
      <c r="E1966" s="172"/>
      <c r="F1966" s="172"/>
      <c r="G1966" s="172"/>
      <c r="H1966" s="172"/>
      <c r="I1966" s="172"/>
      <c r="J1966" s="172"/>
      <c r="K1966" s="172"/>
      <c r="L1966" s="172"/>
      <c r="M1966" s="172"/>
      <c r="N1966" s="13"/>
      <c r="O1966" s="13"/>
    </row>
    <row r="1967" spans="2:15" ht="20.100000000000001" customHeight="1" x14ac:dyDescent="0.2">
      <c r="B1967" s="172"/>
      <c r="C1967" s="172"/>
      <c r="D1967" s="172"/>
      <c r="E1967" s="172"/>
      <c r="F1967" s="172"/>
      <c r="G1967" s="172"/>
      <c r="H1967" s="172"/>
      <c r="I1967" s="172"/>
      <c r="J1967" s="172"/>
      <c r="K1967" s="172"/>
      <c r="L1967" s="172"/>
      <c r="M1967" s="172"/>
      <c r="N1967" s="13"/>
      <c r="O1967" s="13"/>
    </row>
    <row r="1968" spans="2:15" ht="20.100000000000001" customHeight="1" x14ac:dyDescent="0.2">
      <c r="B1968" s="172"/>
      <c r="C1968" s="172"/>
      <c r="D1968" s="172"/>
      <c r="E1968" s="172"/>
      <c r="F1968" s="172"/>
      <c r="G1968" s="172"/>
      <c r="H1968" s="172"/>
      <c r="I1968" s="172"/>
      <c r="J1968" s="172"/>
      <c r="K1968" s="172"/>
      <c r="L1968" s="172"/>
      <c r="M1968" s="172"/>
      <c r="N1968" s="13"/>
      <c r="O1968" s="13"/>
    </row>
    <row r="1969" spans="2:15" ht="20.100000000000001" customHeight="1" x14ac:dyDescent="0.2">
      <c r="B1969" s="172"/>
      <c r="C1969" s="172"/>
      <c r="D1969" s="172"/>
      <c r="E1969" s="172"/>
      <c r="F1969" s="172"/>
      <c r="G1969" s="172"/>
      <c r="H1969" s="172"/>
      <c r="I1969" s="172"/>
      <c r="J1969" s="172"/>
      <c r="K1969" s="172"/>
      <c r="L1969" s="172"/>
      <c r="M1969" s="172"/>
      <c r="N1969" s="13"/>
      <c r="O1969" s="13"/>
    </row>
    <row r="1970" spans="2:15" ht="20.100000000000001" customHeight="1" x14ac:dyDescent="0.2">
      <c r="B1970" s="172"/>
      <c r="C1970" s="172"/>
      <c r="D1970" s="172"/>
      <c r="E1970" s="172"/>
      <c r="F1970" s="172"/>
      <c r="G1970" s="172"/>
      <c r="H1970" s="172"/>
      <c r="I1970" s="172"/>
      <c r="J1970" s="172"/>
      <c r="K1970" s="172"/>
      <c r="L1970" s="172"/>
      <c r="M1970" s="172"/>
      <c r="N1970" s="13"/>
      <c r="O1970" s="13"/>
    </row>
    <row r="1971" spans="2:15" ht="20.100000000000001" customHeight="1" x14ac:dyDescent="0.2">
      <c r="B1971" s="172"/>
      <c r="C1971" s="172"/>
      <c r="D1971" s="172"/>
      <c r="E1971" s="172"/>
      <c r="F1971" s="172"/>
      <c r="G1971" s="172"/>
      <c r="H1971" s="172"/>
      <c r="I1971" s="172"/>
      <c r="J1971" s="172"/>
      <c r="K1971" s="172"/>
      <c r="L1971" s="172"/>
      <c r="M1971" s="172"/>
      <c r="N1971" s="13"/>
      <c r="O1971" s="13"/>
    </row>
    <row r="1972" spans="2:15" ht="20.100000000000001" customHeight="1" x14ac:dyDescent="0.2">
      <c r="B1972" s="172"/>
      <c r="C1972" s="172"/>
      <c r="D1972" s="172"/>
      <c r="E1972" s="172"/>
      <c r="F1972" s="172"/>
      <c r="G1972" s="172"/>
      <c r="H1972" s="172"/>
      <c r="I1972" s="172"/>
      <c r="J1972" s="172"/>
      <c r="K1972" s="172"/>
      <c r="L1972" s="172"/>
      <c r="M1972" s="172"/>
      <c r="N1972" s="13"/>
      <c r="O1972" s="13"/>
    </row>
    <row r="1973" spans="2:15" ht="20.100000000000001" customHeight="1" x14ac:dyDescent="0.2">
      <c r="B1973" s="172"/>
      <c r="C1973" s="172"/>
      <c r="D1973" s="172"/>
      <c r="E1973" s="172"/>
      <c r="F1973" s="172"/>
      <c r="G1973" s="172"/>
      <c r="H1973" s="172"/>
      <c r="I1973" s="172"/>
      <c r="J1973" s="172"/>
      <c r="K1973" s="172"/>
      <c r="L1973" s="172"/>
      <c r="M1973" s="172"/>
      <c r="N1973" s="13"/>
      <c r="O1973" s="13"/>
    </row>
    <row r="1974" spans="2:15" ht="20.100000000000001" customHeight="1" x14ac:dyDescent="0.2">
      <c r="B1974" s="172"/>
      <c r="C1974" s="172"/>
      <c r="D1974" s="172"/>
      <c r="E1974" s="172"/>
      <c r="F1974" s="172"/>
      <c r="G1974" s="172"/>
      <c r="H1974" s="172"/>
      <c r="I1974" s="172"/>
      <c r="J1974" s="172"/>
      <c r="K1974" s="172"/>
      <c r="L1974" s="172"/>
      <c r="M1974" s="172"/>
      <c r="N1974" s="13"/>
      <c r="O1974" s="13"/>
    </row>
    <row r="1975" spans="2:15" ht="20.100000000000001" customHeight="1" x14ac:dyDescent="0.2">
      <c r="B1975" s="172"/>
      <c r="C1975" s="172"/>
      <c r="D1975" s="172"/>
      <c r="E1975" s="172"/>
      <c r="F1975" s="172"/>
      <c r="G1975" s="172"/>
      <c r="H1975" s="172"/>
      <c r="I1975" s="172"/>
      <c r="J1975" s="172"/>
      <c r="K1975" s="172"/>
      <c r="L1975" s="172"/>
      <c r="M1975" s="172"/>
      <c r="N1975" s="13"/>
      <c r="O1975" s="13"/>
    </row>
    <row r="1976" spans="2:15" ht="20.100000000000001" customHeight="1" x14ac:dyDescent="0.2">
      <c r="B1976" s="172"/>
      <c r="C1976" s="172"/>
      <c r="D1976" s="172"/>
      <c r="E1976" s="172"/>
      <c r="F1976" s="172"/>
      <c r="G1976" s="172"/>
      <c r="H1976" s="172"/>
      <c r="I1976" s="172"/>
      <c r="J1976" s="172"/>
      <c r="K1976" s="172"/>
      <c r="L1976" s="172"/>
      <c r="M1976" s="172"/>
      <c r="N1976" s="13"/>
      <c r="O1976" s="13"/>
    </row>
    <row r="1977" spans="2:15" ht="19.5" customHeight="1" x14ac:dyDescent="0.2">
      <c r="B1977" s="172"/>
      <c r="C1977" s="172"/>
      <c r="D1977" s="172"/>
      <c r="E1977" s="172"/>
      <c r="F1977" s="172"/>
      <c r="G1977" s="172"/>
      <c r="H1977" s="172"/>
      <c r="I1977" s="172"/>
      <c r="J1977" s="172"/>
      <c r="K1977" s="172"/>
      <c r="L1977" s="172"/>
      <c r="M1977" s="172"/>
      <c r="N1977" s="13"/>
      <c r="O1977" s="13"/>
    </row>
    <row r="1978" spans="2:15" ht="20.100000000000001" customHeight="1" x14ac:dyDescent="0.2">
      <c r="B1978" s="172"/>
      <c r="C1978" s="172"/>
      <c r="D1978" s="172"/>
      <c r="E1978" s="172"/>
      <c r="F1978" s="172"/>
      <c r="G1978" s="172"/>
      <c r="H1978" s="172"/>
      <c r="I1978" s="172"/>
      <c r="J1978" s="172"/>
      <c r="K1978" s="172"/>
      <c r="L1978" s="172"/>
      <c r="M1978" s="172"/>
      <c r="N1978" s="120"/>
      <c r="O1978" s="13"/>
    </row>
    <row r="1979" spans="2:15" ht="20.100000000000001" customHeight="1" x14ac:dyDescent="0.2">
      <c r="B1979" s="172"/>
      <c r="C1979" s="172"/>
      <c r="D1979" s="172"/>
      <c r="E1979" s="172"/>
      <c r="F1979" s="172"/>
      <c r="G1979" s="172"/>
      <c r="H1979" s="172"/>
      <c r="I1979" s="172"/>
      <c r="J1979" s="172"/>
      <c r="K1979" s="172"/>
      <c r="L1979" s="172"/>
      <c r="M1979" s="172"/>
      <c r="N1979" s="120"/>
      <c r="O1979" s="13"/>
    </row>
    <row r="1980" spans="2:15" ht="20.100000000000001" customHeight="1" x14ac:dyDescent="0.2">
      <c r="B1980" s="172"/>
      <c r="C1980" s="172"/>
      <c r="D1980" s="172"/>
      <c r="E1980" s="172"/>
      <c r="F1980" s="172"/>
      <c r="G1980" s="172"/>
      <c r="H1980" s="172"/>
      <c r="I1980" s="172"/>
      <c r="J1980" s="172"/>
      <c r="K1980" s="172"/>
      <c r="L1980" s="172"/>
      <c r="M1980" s="172"/>
      <c r="N1980" s="13"/>
      <c r="O1980" s="13"/>
    </row>
    <row r="1981" spans="2:15" ht="20.100000000000001" customHeight="1" x14ac:dyDescent="0.2">
      <c r="B1981" s="172"/>
      <c r="C1981" s="172"/>
      <c r="D1981" s="172"/>
      <c r="E1981" s="172"/>
      <c r="F1981" s="172"/>
      <c r="G1981" s="172"/>
      <c r="H1981" s="172"/>
      <c r="I1981" s="172"/>
      <c r="J1981" s="172"/>
      <c r="K1981" s="172"/>
      <c r="L1981" s="172"/>
      <c r="M1981" s="172"/>
      <c r="N1981" s="13"/>
      <c r="O1981" s="13"/>
    </row>
    <row r="1982" spans="2:15" ht="20.100000000000001" customHeight="1" x14ac:dyDescent="0.2">
      <c r="B1982" s="172"/>
      <c r="C1982" s="172"/>
      <c r="D1982" s="172"/>
      <c r="E1982" s="172"/>
      <c r="F1982" s="172"/>
      <c r="G1982" s="172"/>
      <c r="H1982" s="172"/>
      <c r="I1982" s="172"/>
      <c r="J1982" s="172"/>
      <c r="K1982" s="172"/>
      <c r="L1982" s="172"/>
      <c r="M1982" s="172"/>
      <c r="N1982" s="13"/>
      <c r="O1982" s="13"/>
    </row>
    <row r="1983" spans="2:15" ht="20.100000000000001" customHeight="1" x14ac:dyDescent="0.2">
      <c r="B1983" s="172"/>
      <c r="C1983" s="172"/>
      <c r="D1983" s="172"/>
      <c r="E1983" s="172"/>
      <c r="F1983" s="172"/>
      <c r="G1983" s="172"/>
      <c r="H1983" s="172"/>
      <c r="I1983" s="172"/>
      <c r="J1983" s="172"/>
      <c r="K1983" s="172"/>
      <c r="L1983" s="172"/>
      <c r="M1983" s="172"/>
      <c r="N1983" s="13"/>
      <c r="O1983" s="13"/>
    </row>
    <row r="1984" spans="2:15" ht="20.100000000000001" customHeight="1" x14ac:dyDescent="0.2">
      <c r="B1984" s="172"/>
      <c r="C1984" s="172"/>
      <c r="D1984" s="172"/>
      <c r="E1984" s="172"/>
      <c r="F1984" s="172"/>
      <c r="G1984" s="172"/>
      <c r="H1984" s="172"/>
      <c r="I1984" s="172"/>
      <c r="J1984" s="172"/>
      <c r="K1984" s="172"/>
      <c r="L1984" s="172"/>
      <c r="M1984" s="172"/>
      <c r="N1984" s="13"/>
      <c r="O1984" s="13"/>
    </row>
    <row r="1985" spans="2:15" ht="20.100000000000001" customHeight="1" x14ac:dyDescent="0.2">
      <c r="B1985" s="172"/>
      <c r="C1985" s="172"/>
      <c r="D1985" s="172"/>
      <c r="E1985" s="172"/>
      <c r="F1985" s="172"/>
      <c r="G1985" s="172"/>
      <c r="H1985" s="172"/>
      <c r="I1985" s="172"/>
      <c r="J1985" s="172"/>
      <c r="K1985" s="172"/>
      <c r="L1985" s="172"/>
      <c r="M1985" s="172"/>
      <c r="N1985" s="13"/>
      <c r="O1985" s="13"/>
    </row>
    <row r="1986" spans="2:15" ht="20.100000000000001" customHeight="1" x14ac:dyDescent="0.2">
      <c r="B1986" s="172"/>
      <c r="C1986" s="172"/>
      <c r="D1986" s="172"/>
      <c r="E1986" s="172"/>
      <c r="F1986" s="172"/>
      <c r="G1986" s="172"/>
      <c r="H1986" s="172"/>
      <c r="I1986" s="172"/>
      <c r="J1986" s="172"/>
      <c r="K1986" s="172"/>
      <c r="L1986" s="172"/>
      <c r="M1986" s="172"/>
      <c r="N1986" s="13"/>
      <c r="O1986" s="13"/>
    </row>
    <row r="1987" spans="2:15" ht="30" customHeight="1" x14ac:dyDescent="0.2">
      <c r="B1987" s="172"/>
      <c r="C1987" s="172"/>
      <c r="D1987" s="172"/>
      <c r="E1987" s="172"/>
      <c r="F1987" s="172"/>
      <c r="G1987" s="172"/>
      <c r="H1987" s="172"/>
      <c r="I1987" s="172"/>
      <c r="J1987" s="172"/>
      <c r="K1987" s="172"/>
      <c r="L1987" s="172"/>
      <c r="M1987" s="172"/>
      <c r="N1987" s="13"/>
      <c r="O1987" s="13"/>
    </row>
    <row r="1988" spans="2:15" ht="30" customHeight="1" x14ac:dyDescent="0.2">
      <c r="B1988" s="173"/>
      <c r="C1988" s="173"/>
      <c r="D1988" s="173"/>
      <c r="E1988" s="173"/>
      <c r="F1988" s="173"/>
      <c r="G1988" s="173"/>
      <c r="H1988" s="173"/>
      <c r="I1988" s="173"/>
      <c r="J1988" s="173"/>
      <c r="K1988" s="173"/>
      <c r="L1988" s="173"/>
      <c r="M1988" s="173"/>
      <c r="N1988" s="121"/>
      <c r="O1988" s="13"/>
    </row>
    <row r="1989" spans="2:15" ht="30" customHeight="1" x14ac:dyDescent="0.2">
      <c r="B1989" s="172"/>
      <c r="C1989" s="172"/>
      <c r="D1989" s="172"/>
      <c r="E1989" s="172"/>
      <c r="F1989" s="172"/>
      <c r="G1989" s="172"/>
      <c r="H1989" s="172"/>
      <c r="I1989" s="172"/>
      <c r="J1989" s="172"/>
      <c r="K1989" s="172"/>
      <c r="L1989" s="172"/>
      <c r="M1989" s="172"/>
      <c r="N1989" s="13"/>
      <c r="O1989" s="13"/>
    </row>
    <row r="1990" spans="2:15" ht="30" customHeight="1" x14ac:dyDescent="0.2">
      <c r="B1990" s="173"/>
      <c r="C1990" s="173"/>
      <c r="D1990" s="173"/>
      <c r="E1990" s="173"/>
      <c r="F1990" s="173"/>
      <c r="G1990" s="173"/>
      <c r="H1990" s="173"/>
      <c r="I1990" s="173"/>
      <c r="J1990" s="173"/>
      <c r="K1990" s="173"/>
      <c r="L1990" s="173"/>
      <c r="M1990" s="173"/>
      <c r="N1990" s="121"/>
      <c r="O1990" s="13"/>
    </row>
    <row r="1991" spans="2:15" ht="30" customHeight="1" x14ac:dyDescent="0.2">
      <c r="B1991" s="174" t="s">
        <v>115</v>
      </c>
      <c r="C1991" s="174"/>
      <c r="D1991" s="174"/>
      <c r="E1991" s="174"/>
      <c r="F1991" s="174"/>
      <c r="G1991" s="174"/>
      <c r="H1991" s="174"/>
      <c r="I1991" s="174"/>
      <c r="J1991" s="174"/>
      <c r="K1991" s="174"/>
      <c r="L1991" s="174"/>
      <c r="M1991" s="174"/>
      <c r="N1991" s="122"/>
      <c r="O1991" s="13"/>
    </row>
    <row r="1992" spans="2:15" ht="30" customHeight="1" x14ac:dyDescent="0.2">
      <c r="B1992" s="172"/>
      <c r="C1992" s="172"/>
      <c r="D1992" s="172"/>
      <c r="E1992" s="172"/>
      <c r="F1992" s="172"/>
      <c r="G1992" s="172"/>
      <c r="H1992" s="172"/>
      <c r="I1992" s="172"/>
      <c r="J1992" s="172"/>
      <c r="K1992" s="172"/>
      <c r="L1992" s="172"/>
      <c r="M1992" s="172"/>
      <c r="N1992" s="13"/>
      <c r="O1992" s="13"/>
    </row>
    <row r="1993" spans="2:15" ht="20.100000000000001" customHeight="1" x14ac:dyDescent="0.2"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  <c r="N1993" s="13"/>
    </row>
    <row r="1994" spans="2:15" ht="20.100000000000001" customHeight="1" x14ac:dyDescent="0.2"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  <c r="N1994" s="13"/>
    </row>
    <row r="1995" spans="2:15" ht="20.100000000000001" customHeight="1" x14ac:dyDescent="0.2"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  <c r="N1995" s="13"/>
    </row>
    <row r="1996" spans="2:15" ht="20.100000000000001" customHeight="1" x14ac:dyDescent="0.2"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  <c r="N1996" s="13"/>
    </row>
    <row r="1997" spans="2:15" ht="20.100000000000001" customHeight="1" x14ac:dyDescent="0.2"/>
    <row r="1998" spans="2:15" ht="20.100000000000001" customHeight="1" x14ac:dyDescent="0.2"/>
    <row r="1999" spans="2:15" ht="20.100000000000001" customHeight="1" x14ac:dyDescent="0.2"/>
    <row r="2000" spans="2:15" ht="20.100000000000001" customHeight="1" x14ac:dyDescent="0.2"/>
    <row r="2001" ht="20.100000000000001" customHeight="1" x14ac:dyDescent="0.2"/>
    <row r="2002" ht="20.100000000000001" customHeight="1" x14ac:dyDescent="0.2"/>
    <row r="2003" ht="20.100000000000001" customHeight="1" x14ac:dyDescent="0.2"/>
    <row r="2004" ht="20.100000000000001" customHeight="1" x14ac:dyDescent="0.2"/>
    <row r="2005" ht="20.100000000000001" customHeight="1" x14ac:dyDescent="0.2"/>
    <row r="2006" ht="20.100000000000001" customHeight="1" x14ac:dyDescent="0.2"/>
    <row r="2007" ht="20.100000000000001" customHeight="1" x14ac:dyDescent="0.2"/>
    <row r="2008" ht="20.100000000000001" customHeight="1" x14ac:dyDescent="0.2"/>
    <row r="2009" ht="20.100000000000001" customHeight="1" x14ac:dyDescent="0.2"/>
    <row r="2010" ht="20.100000000000001" customHeight="1" x14ac:dyDescent="0.2"/>
    <row r="2011" ht="20.100000000000001" customHeight="1" x14ac:dyDescent="0.2"/>
  </sheetData>
  <sortState ref="B295:C308">
    <sortCondition descending="1" ref="C295:C308"/>
  </sortState>
  <mergeCells count="651">
    <mergeCell ref="G1468:H1468"/>
    <mergeCell ref="I1468:J1468"/>
    <mergeCell ref="C1469:D1469"/>
    <mergeCell ref="E1469:F1469"/>
    <mergeCell ref="G1469:H1469"/>
    <mergeCell ref="I1469:J1469"/>
    <mergeCell ref="C1468:D1468"/>
    <mergeCell ref="E1468:F1468"/>
    <mergeCell ref="C1424:D1424"/>
    <mergeCell ref="E1424:F1424"/>
    <mergeCell ref="G1424:H1424"/>
    <mergeCell ref="I1424:J1424"/>
    <mergeCell ref="E1442:F1442"/>
    <mergeCell ref="C1443:D1443"/>
    <mergeCell ref="E1443:F1443"/>
    <mergeCell ref="G1443:H1443"/>
    <mergeCell ref="G1442:H1442"/>
    <mergeCell ref="C1442:D1442"/>
    <mergeCell ref="C1444:D1444"/>
    <mergeCell ref="C1467:D1467"/>
    <mergeCell ref="E1467:F1467"/>
    <mergeCell ref="G1467:H1467"/>
    <mergeCell ref="I1467:J1467"/>
    <mergeCell ref="C1423:D1423"/>
    <mergeCell ref="E1423:F1423"/>
    <mergeCell ref="G1423:H1423"/>
    <mergeCell ref="C1408:D1408"/>
    <mergeCell ref="E1408:F1408"/>
    <mergeCell ref="G1408:H1408"/>
    <mergeCell ref="B1421:J1421"/>
    <mergeCell ref="C1422:D1422"/>
    <mergeCell ref="E1422:F1422"/>
    <mergeCell ref="G1422:H1422"/>
    <mergeCell ref="I1422:J1422"/>
    <mergeCell ref="I1423:J1423"/>
    <mergeCell ref="C1407:D1407"/>
    <mergeCell ref="E1407:F1407"/>
    <mergeCell ref="G1407:H1407"/>
    <mergeCell ref="C1406:D1406"/>
    <mergeCell ref="E1406:F1406"/>
    <mergeCell ref="G1406:H1406"/>
    <mergeCell ref="G1338:H1338"/>
    <mergeCell ref="I1338:J1338"/>
    <mergeCell ref="C1290:D1290"/>
    <mergeCell ref="I1291:J1291"/>
    <mergeCell ref="C1291:D1291"/>
    <mergeCell ref="B1376:J1376"/>
    <mergeCell ref="B1377:B1378"/>
    <mergeCell ref="C1377:E1377"/>
    <mergeCell ref="I1336:J1336"/>
    <mergeCell ref="C1337:D1337"/>
    <mergeCell ref="E1337:F1337"/>
    <mergeCell ref="G1337:H1337"/>
    <mergeCell ref="C1336:D1336"/>
    <mergeCell ref="E1336:F1336"/>
    <mergeCell ref="G1336:H1336"/>
    <mergeCell ref="B1334:J1334"/>
    <mergeCell ref="G1292:H1292"/>
    <mergeCell ref="I1292:J1292"/>
    <mergeCell ref="I1071:J1071"/>
    <mergeCell ref="C1072:D1072"/>
    <mergeCell ref="E1072:F1072"/>
    <mergeCell ref="I1072:J1072"/>
    <mergeCell ref="C1158:D1158"/>
    <mergeCell ref="E1158:F1158"/>
    <mergeCell ref="G1158:H1158"/>
    <mergeCell ref="I1158:J1158"/>
    <mergeCell ref="C1177:D1177"/>
    <mergeCell ref="E1177:F1177"/>
    <mergeCell ref="G1177:H1177"/>
    <mergeCell ref="E1176:F1176"/>
    <mergeCell ref="G1176:H1176"/>
    <mergeCell ref="C1143:D1143"/>
    <mergeCell ref="E1143:F1143"/>
    <mergeCell ref="G1143:H1143"/>
    <mergeCell ref="I1157:J1157"/>
    <mergeCell ref="C1073:D1073"/>
    <mergeCell ref="E1073:F1073"/>
    <mergeCell ref="G1073:H1073"/>
    <mergeCell ref="I1073:J1073"/>
    <mergeCell ref="F1112:H1112"/>
    <mergeCell ref="B1139:H1139"/>
    <mergeCell ref="B1111:J1111"/>
    <mergeCell ref="C1046:D1046"/>
    <mergeCell ref="E1046:F1046"/>
    <mergeCell ref="G1046:H1046"/>
    <mergeCell ref="C1045:D1045"/>
    <mergeCell ref="E1045:F1045"/>
    <mergeCell ref="G1045:H1045"/>
    <mergeCell ref="G1072:H1072"/>
    <mergeCell ref="C1071:D1071"/>
    <mergeCell ref="E1071:F1071"/>
    <mergeCell ref="G1071:H1071"/>
    <mergeCell ref="C1009:D1009"/>
    <mergeCell ref="E1009:F1009"/>
    <mergeCell ref="G1009:H1009"/>
    <mergeCell ref="I1025:J1025"/>
    <mergeCell ref="C1026:D1026"/>
    <mergeCell ref="I1026:J1026"/>
    <mergeCell ref="E1026:F1026"/>
    <mergeCell ref="G1026:H1026"/>
    <mergeCell ref="C1025:D1025"/>
    <mergeCell ref="E1025:F1025"/>
    <mergeCell ref="G1025:H1025"/>
    <mergeCell ref="G1024:H1024"/>
    <mergeCell ref="I1024:J1024"/>
    <mergeCell ref="E1010:F1010"/>
    <mergeCell ref="G1010:H1010"/>
    <mergeCell ref="C939:D939"/>
    <mergeCell ref="G938:H938"/>
    <mergeCell ref="I938:J938"/>
    <mergeCell ref="I939:J939"/>
    <mergeCell ref="E939:F939"/>
    <mergeCell ref="G939:H939"/>
    <mergeCell ref="C1008:D1008"/>
    <mergeCell ref="E1008:F1008"/>
    <mergeCell ref="G1008:H1008"/>
    <mergeCell ref="C979:E979"/>
    <mergeCell ref="F979:H979"/>
    <mergeCell ref="C940:D940"/>
    <mergeCell ref="E940:F940"/>
    <mergeCell ref="I940:J940"/>
    <mergeCell ref="G940:H940"/>
    <mergeCell ref="E876:F876"/>
    <mergeCell ref="G876:H876"/>
    <mergeCell ref="G875:H875"/>
    <mergeCell ref="C876:D876"/>
    <mergeCell ref="C892:D892"/>
    <mergeCell ref="E892:F892"/>
    <mergeCell ref="I893:J893"/>
    <mergeCell ref="C893:D893"/>
    <mergeCell ref="E893:F893"/>
    <mergeCell ref="G893:H893"/>
    <mergeCell ref="G892:H892"/>
    <mergeCell ref="I892:J892"/>
    <mergeCell ref="E891:F891"/>
    <mergeCell ref="G891:H891"/>
    <mergeCell ref="I891:J891"/>
    <mergeCell ref="C875:D875"/>
    <mergeCell ref="E875:F875"/>
    <mergeCell ref="E877:F877"/>
    <mergeCell ref="G877:H877"/>
    <mergeCell ref="B890:J890"/>
    <mergeCell ref="E627:F627"/>
    <mergeCell ref="G627:H627"/>
    <mergeCell ref="I627:J627"/>
    <mergeCell ref="F846:H846"/>
    <mergeCell ref="B873:H873"/>
    <mergeCell ref="C874:D874"/>
    <mergeCell ref="C804:D804"/>
    <mergeCell ref="G807:H807"/>
    <mergeCell ref="B843:M843"/>
    <mergeCell ref="B871:M871"/>
    <mergeCell ref="B845:J845"/>
    <mergeCell ref="E742:F742"/>
    <mergeCell ref="G742:H742"/>
    <mergeCell ref="C743:D743"/>
    <mergeCell ref="E874:F874"/>
    <mergeCell ref="G874:H874"/>
    <mergeCell ref="C846:E846"/>
    <mergeCell ref="B777:H777"/>
    <mergeCell ref="I807:J807"/>
    <mergeCell ref="C807:D807"/>
    <mergeCell ref="E807:F807"/>
    <mergeCell ref="C780:D780"/>
    <mergeCell ref="G805:H805"/>
    <mergeCell ref="E760:F760"/>
    <mergeCell ref="I625:J625"/>
    <mergeCell ref="E625:F625"/>
    <mergeCell ref="G625:H625"/>
    <mergeCell ref="C646:D646"/>
    <mergeCell ref="E646:F646"/>
    <mergeCell ref="G646:H646"/>
    <mergeCell ref="C609:D609"/>
    <mergeCell ref="E609:F609"/>
    <mergeCell ref="G609:H609"/>
    <mergeCell ref="C610:D610"/>
    <mergeCell ref="E610:F610"/>
    <mergeCell ref="G610:H610"/>
    <mergeCell ref="C626:D626"/>
    <mergeCell ref="E626:F626"/>
    <mergeCell ref="G626:H626"/>
    <mergeCell ref="I628:J628"/>
    <mergeCell ref="B644:H644"/>
    <mergeCell ref="I644:N644"/>
    <mergeCell ref="C645:D645"/>
    <mergeCell ref="E645:F645"/>
    <mergeCell ref="G645:H645"/>
    <mergeCell ref="C628:D628"/>
    <mergeCell ref="I626:J626"/>
    <mergeCell ref="C627:D627"/>
    <mergeCell ref="G449:H449"/>
    <mergeCell ref="B403:L403"/>
    <mergeCell ref="B428:L428"/>
    <mergeCell ref="C447:D447"/>
    <mergeCell ref="E447:F447"/>
    <mergeCell ref="C448:D448"/>
    <mergeCell ref="E448:F448"/>
    <mergeCell ref="G448:H448"/>
    <mergeCell ref="G447:H447"/>
    <mergeCell ref="B1597:M1597"/>
    <mergeCell ref="B1635:M1635"/>
    <mergeCell ref="B1701:M1701"/>
    <mergeCell ref="B1729:M1729"/>
    <mergeCell ref="B1734:B1735"/>
    <mergeCell ref="B1736:B1737"/>
    <mergeCell ref="B1732:B1733"/>
    <mergeCell ref="C1510:D1510"/>
    <mergeCell ref="C1511:D1511"/>
    <mergeCell ref="C1512:D1512"/>
    <mergeCell ref="C1513:D1513"/>
    <mergeCell ref="C1514:D1514"/>
    <mergeCell ref="C1515:D1515"/>
    <mergeCell ref="C1519:D1519"/>
    <mergeCell ref="C1520:D1520"/>
    <mergeCell ref="C1521:D1521"/>
    <mergeCell ref="C1522:D1522"/>
    <mergeCell ref="B1519:B1520"/>
    <mergeCell ref="B1521:B1522"/>
    <mergeCell ref="K1703:L1703"/>
    <mergeCell ref="G1571:H1571"/>
    <mergeCell ref="I1571:J1571"/>
    <mergeCell ref="B1509:B1510"/>
    <mergeCell ref="B1511:B1512"/>
    <mergeCell ref="B1504:M1504"/>
    <mergeCell ref="B1506:M1506"/>
    <mergeCell ref="B1173:M1173"/>
    <mergeCell ref="B1004:M1004"/>
    <mergeCell ref="B1137:M1137"/>
    <mergeCell ref="B1239:M1239"/>
    <mergeCell ref="B1241:M1241"/>
    <mergeCell ref="B1269:M1269"/>
    <mergeCell ref="B1306:M1306"/>
    <mergeCell ref="B1372:M1372"/>
    <mergeCell ref="B1374:M1374"/>
    <mergeCell ref="C1275:D1275"/>
    <mergeCell ref="E1275:F1275"/>
    <mergeCell ref="C1160:D1160"/>
    <mergeCell ref="E1160:F1160"/>
    <mergeCell ref="G1160:H1160"/>
    <mergeCell ref="I1160:J1160"/>
    <mergeCell ref="B1175:H1175"/>
    <mergeCell ref="C1176:D1176"/>
    <mergeCell ref="C1007:D1007"/>
    <mergeCell ref="E1007:F1007"/>
    <mergeCell ref="G1007:H1007"/>
    <mergeCell ref="E1470:F1470"/>
    <mergeCell ref="G1470:H1470"/>
    <mergeCell ref="E913:F913"/>
    <mergeCell ref="G913:H913"/>
    <mergeCell ref="C938:D938"/>
    <mergeCell ref="B910:H910"/>
    <mergeCell ref="C911:D911"/>
    <mergeCell ref="E911:F911"/>
    <mergeCell ref="G911:H911"/>
    <mergeCell ref="B936:J936"/>
    <mergeCell ref="I937:J937"/>
    <mergeCell ref="C914:D914"/>
    <mergeCell ref="E937:F937"/>
    <mergeCell ref="G937:H937"/>
    <mergeCell ref="G914:H914"/>
    <mergeCell ref="C937:D937"/>
    <mergeCell ref="E938:F938"/>
    <mergeCell ref="C1637:D1637"/>
    <mergeCell ref="B978:J978"/>
    <mergeCell ref="B248:M248"/>
    <mergeCell ref="B250:M250"/>
    <mergeCell ref="B352:M352"/>
    <mergeCell ref="B377:M377"/>
    <mergeCell ref="B443:M443"/>
    <mergeCell ref="B575:M575"/>
    <mergeCell ref="B605:M605"/>
    <mergeCell ref="B642:M642"/>
    <mergeCell ref="B708:M708"/>
    <mergeCell ref="C611:D611"/>
    <mergeCell ref="E611:F611"/>
    <mergeCell ref="G611:H611"/>
    <mergeCell ref="B619:L619"/>
    <mergeCell ref="B624:J624"/>
    <mergeCell ref="C625:D625"/>
    <mergeCell ref="E510:F510"/>
    <mergeCell ref="C1509:D1509"/>
    <mergeCell ref="B908:M908"/>
    <mergeCell ref="E914:F914"/>
    <mergeCell ref="C912:D912"/>
    <mergeCell ref="E912:F912"/>
    <mergeCell ref="G912:H912"/>
    <mergeCell ref="D1852:L1853"/>
    <mergeCell ref="B1854:C1855"/>
    <mergeCell ref="B1856:C1857"/>
    <mergeCell ref="D1856:L1857"/>
    <mergeCell ref="B1858:C1859"/>
    <mergeCell ref="D1858:L1859"/>
    <mergeCell ref="G1703:H1703"/>
    <mergeCell ref="I1703:J1703"/>
    <mergeCell ref="D1854:M1855"/>
    <mergeCell ref="D1864:M1865"/>
    <mergeCell ref="B1740:B1741"/>
    <mergeCell ref="B1860:C1861"/>
    <mergeCell ref="D1860:L1861"/>
    <mergeCell ref="B1833:L1833"/>
    <mergeCell ref="B1834:L1834"/>
    <mergeCell ref="B1839:C1840"/>
    <mergeCell ref="D1839:L1840"/>
    <mergeCell ref="B1841:C1842"/>
    <mergeCell ref="D1841:L1842"/>
    <mergeCell ref="B1742:B1743"/>
    <mergeCell ref="B1767:M1767"/>
    <mergeCell ref="B1796:M1796"/>
    <mergeCell ref="B1770:B1771"/>
    <mergeCell ref="B1772:B1773"/>
    <mergeCell ref="B1774:B1775"/>
    <mergeCell ref="B1776:B1777"/>
    <mergeCell ref="B1778:B1779"/>
    <mergeCell ref="B1862:C1863"/>
    <mergeCell ref="D1862:L1863"/>
    <mergeCell ref="B1864:C1865"/>
    <mergeCell ref="B1845:C1846"/>
    <mergeCell ref="D1845:L1846"/>
    <mergeCell ref="B1852:C1853"/>
    <mergeCell ref="B1515:B1516"/>
    <mergeCell ref="B1513:B1514"/>
    <mergeCell ref="C1571:D1571"/>
    <mergeCell ref="E1571:F1571"/>
    <mergeCell ref="B1843:C1844"/>
    <mergeCell ref="D1843:L1844"/>
    <mergeCell ref="B1599:B1600"/>
    <mergeCell ref="C1599:D1599"/>
    <mergeCell ref="E1599:F1599"/>
    <mergeCell ref="G1599:H1599"/>
    <mergeCell ref="I1599:J1599"/>
    <mergeCell ref="I1637:J1637"/>
    <mergeCell ref="G1637:H1637"/>
    <mergeCell ref="K1637:L1637"/>
    <mergeCell ref="B1703:B1704"/>
    <mergeCell ref="C1703:D1703"/>
    <mergeCell ref="E1703:F1703"/>
    <mergeCell ref="B1780:B1781"/>
    <mergeCell ref="C1516:D1516"/>
    <mergeCell ref="B1569:M1569"/>
    <mergeCell ref="B1738:B1739"/>
    <mergeCell ref="B1649:L1649"/>
    <mergeCell ref="E1637:F1637"/>
    <mergeCell ref="B1637:B1638"/>
    <mergeCell ref="C1203:D1203"/>
    <mergeCell ref="E1203:F1203"/>
    <mergeCell ref="G1203:H1203"/>
    <mergeCell ref="I1203:J1203"/>
    <mergeCell ref="E1274:F1274"/>
    <mergeCell ref="G1274:H1274"/>
    <mergeCell ref="C1274:D1274"/>
    <mergeCell ref="C1273:D1273"/>
    <mergeCell ref="E1273:F1273"/>
    <mergeCell ref="G1273:H1273"/>
    <mergeCell ref="B1243:J1243"/>
    <mergeCell ref="C1244:E1244"/>
    <mergeCell ref="F1244:H1244"/>
    <mergeCell ref="C1112:E1112"/>
    <mergeCell ref="G1157:H1157"/>
    <mergeCell ref="B1156:J1156"/>
    <mergeCell ref="I894:J894"/>
    <mergeCell ref="B841:M841"/>
    <mergeCell ref="C891:D891"/>
    <mergeCell ref="C648:D648"/>
    <mergeCell ref="E648:F648"/>
    <mergeCell ref="G648:H648"/>
    <mergeCell ref="B711:G711"/>
    <mergeCell ref="C674:D674"/>
    <mergeCell ref="E674:F674"/>
    <mergeCell ref="G674:H674"/>
    <mergeCell ref="B712:J712"/>
    <mergeCell ref="B713:B714"/>
    <mergeCell ref="C713:E713"/>
    <mergeCell ref="I674:J674"/>
    <mergeCell ref="B710:M710"/>
    <mergeCell ref="B670:J670"/>
    <mergeCell ref="C671:D671"/>
    <mergeCell ref="E671:F671"/>
    <mergeCell ref="G671:H671"/>
    <mergeCell ref="I671:J671"/>
    <mergeCell ref="C913:D913"/>
    <mergeCell ref="C1157:D1157"/>
    <mergeCell ref="B470:L470"/>
    <mergeCell ref="B478:L478"/>
    <mergeCell ref="B535:L535"/>
    <mergeCell ref="C413:D413"/>
    <mergeCell ref="E413:F413"/>
    <mergeCell ref="G413:H413"/>
    <mergeCell ref="I413:J413"/>
    <mergeCell ref="G510:H510"/>
    <mergeCell ref="I510:J510"/>
    <mergeCell ref="E513:F513"/>
    <mergeCell ref="G513:H513"/>
    <mergeCell ref="I414:J414"/>
    <mergeCell ref="B509:J509"/>
    <mergeCell ref="C449:D449"/>
    <mergeCell ref="C416:D416"/>
    <mergeCell ref="E416:F416"/>
    <mergeCell ref="B445:H445"/>
    <mergeCell ref="I445:N445"/>
    <mergeCell ref="C446:D446"/>
    <mergeCell ref="E446:F446"/>
    <mergeCell ref="G446:H446"/>
    <mergeCell ref="G416:H416"/>
    <mergeCell ref="B1112:B1113"/>
    <mergeCell ref="C608:D608"/>
    <mergeCell ref="E608:F608"/>
    <mergeCell ref="G608:H608"/>
    <mergeCell ref="B607:H607"/>
    <mergeCell ref="C383:D383"/>
    <mergeCell ref="E383:F383"/>
    <mergeCell ref="G383:H383"/>
    <mergeCell ref="C580:E580"/>
    <mergeCell ref="F580:H580"/>
    <mergeCell ref="B577:L577"/>
    <mergeCell ref="B395:L395"/>
    <mergeCell ref="B412:J412"/>
    <mergeCell ref="C414:D414"/>
    <mergeCell ref="E414:F414"/>
    <mergeCell ref="G414:H414"/>
    <mergeCell ref="I416:J416"/>
    <mergeCell ref="I511:J511"/>
    <mergeCell ref="E512:F512"/>
    <mergeCell ref="G512:H512"/>
    <mergeCell ref="C511:D511"/>
    <mergeCell ref="E511:F511"/>
    <mergeCell ref="G511:H511"/>
    <mergeCell ref="B435:L435"/>
    <mergeCell ref="E449:F449"/>
    <mergeCell ref="G1275:H1275"/>
    <mergeCell ref="B1288:J1288"/>
    <mergeCell ref="C1289:D1289"/>
    <mergeCell ref="E1289:F1289"/>
    <mergeCell ref="G1289:H1289"/>
    <mergeCell ref="I1289:J1289"/>
    <mergeCell ref="E1291:F1291"/>
    <mergeCell ref="G1291:H1291"/>
    <mergeCell ref="E1290:F1290"/>
    <mergeCell ref="G1290:H1290"/>
    <mergeCell ref="I1290:J1290"/>
    <mergeCell ref="C1310:D1310"/>
    <mergeCell ref="E1310:F1310"/>
    <mergeCell ref="G1310:H1310"/>
    <mergeCell ref="C1179:D1179"/>
    <mergeCell ref="B1244:B1245"/>
    <mergeCell ref="B580:B581"/>
    <mergeCell ref="B578:G578"/>
    <mergeCell ref="C510:D510"/>
    <mergeCell ref="C513:D513"/>
    <mergeCell ref="B579:J579"/>
    <mergeCell ref="B542:L542"/>
    <mergeCell ref="I513:J513"/>
    <mergeCell ref="G1140:H1140"/>
    <mergeCell ref="C1140:D1140"/>
    <mergeCell ref="B974:M974"/>
    <mergeCell ref="B976:M976"/>
    <mergeCell ref="B1041:M1041"/>
    <mergeCell ref="B1107:M1107"/>
    <mergeCell ref="B1109:M1109"/>
    <mergeCell ref="G1044:H1044"/>
    <mergeCell ref="B979:B980"/>
    <mergeCell ref="G1070:H1070"/>
    <mergeCell ref="E1140:F1140"/>
    <mergeCell ref="B1023:J1023"/>
    <mergeCell ref="B1201:J1201"/>
    <mergeCell ref="B1571:B1572"/>
    <mergeCell ref="C1470:D1470"/>
    <mergeCell ref="B1517:B1518"/>
    <mergeCell ref="C1517:D1517"/>
    <mergeCell ref="C1518:D1518"/>
    <mergeCell ref="B1508:D1508"/>
    <mergeCell ref="E1441:F1441"/>
    <mergeCell ref="G1441:H1441"/>
    <mergeCell ref="B1438:M1438"/>
    <mergeCell ref="C1425:D1425"/>
    <mergeCell ref="E1425:F1425"/>
    <mergeCell ref="G1425:H1425"/>
    <mergeCell ref="I1425:J1425"/>
    <mergeCell ref="E1444:F1444"/>
    <mergeCell ref="G1444:H1444"/>
    <mergeCell ref="B1466:J1466"/>
    <mergeCell ref="B1440:H1440"/>
    <mergeCell ref="C1441:D1441"/>
    <mergeCell ref="C1338:D1338"/>
    <mergeCell ref="F1377:H1377"/>
    <mergeCell ref="I1470:J1470"/>
    <mergeCell ref="B1308:H1308"/>
    <mergeCell ref="C1309:D1309"/>
    <mergeCell ref="G1202:H1202"/>
    <mergeCell ref="C1205:D1205"/>
    <mergeCell ref="E1205:F1205"/>
    <mergeCell ref="G1405:H1405"/>
    <mergeCell ref="E1309:F1309"/>
    <mergeCell ref="G1309:H1309"/>
    <mergeCell ref="C1335:D1335"/>
    <mergeCell ref="E1335:F1335"/>
    <mergeCell ref="G1335:H1335"/>
    <mergeCell ref="C1292:D1292"/>
    <mergeCell ref="E1292:F1292"/>
    <mergeCell ref="C1405:D1405"/>
    <mergeCell ref="B1402:M1402"/>
    <mergeCell ref="C1312:D1312"/>
    <mergeCell ref="I1335:J1335"/>
    <mergeCell ref="E1311:F1311"/>
    <mergeCell ref="G1311:H1311"/>
    <mergeCell ref="C1311:D1311"/>
    <mergeCell ref="I1337:J1337"/>
    <mergeCell ref="E1338:F1338"/>
    <mergeCell ref="E1405:F1405"/>
    <mergeCell ref="B1404:H1404"/>
    <mergeCell ref="E1312:F1312"/>
    <mergeCell ref="G1312:H1312"/>
    <mergeCell ref="I1027:J1027"/>
    <mergeCell ref="B1006:H1006"/>
    <mergeCell ref="G1205:H1205"/>
    <mergeCell ref="I1205:J1205"/>
    <mergeCell ref="C1202:D1202"/>
    <mergeCell ref="E1070:F1070"/>
    <mergeCell ref="C1047:D1047"/>
    <mergeCell ref="E1047:F1047"/>
    <mergeCell ref="G1047:H1047"/>
    <mergeCell ref="I1070:J1070"/>
    <mergeCell ref="B1069:J1069"/>
    <mergeCell ref="C1070:D1070"/>
    <mergeCell ref="B1018:L1018"/>
    <mergeCell ref="C1044:D1044"/>
    <mergeCell ref="E1044:F1044"/>
    <mergeCell ref="C1010:D1010"/>
    <mergeCell ref="B1043:H1043"/>
    <mergeCell ref="C1024:D1024"/>
    <mergeCell ref="E1024:F1024"/>
    <mergeCell ref="I1202:J1202"/>
    <mergeCell ref="E1157:F1157"/>
    <mergeCell ref="E1179:F1179"/>
    <mergeCell ref="G1179:H1179"/>
    <mergeCell ref="E1202:F1202"/>
    <mergeCell ref="I805:J805"/>
    <mergeCell ref="I806:J806"/>
    <mergeCell ref="G806:H806"/>
    <mergeCell ref="E806:F806"/>
    <mergeCell ref="C806:D806"/>
    <mergeCell ref="E805:F805"/>
    <mergeCell ref="C805:D805"/>
    <mergeCell ref="C781:D781"/>
    <mergeCell ref="I761:J761"/>
    <mergeCell ref="G780:H780"/>
    <mergeCell ref="C779:D779"/>
    <mergeCell ref="E780:F780"/>
    <mergeCell ref="I759:J759"/>
    <mergeCell ref="B757:J757"/>
    <mergeCell ref="C758:D758"/>
    <mergeCell ref="E758:F758"/>
    <mergeCell ref="I758:J758"/>
    <mergeCell ref="C760:D760"/>
    <mergeCell ref="G760:H760"/>
    <mergeCell ref="E804:F804"/>
    <mergeCell ref="E781:F781"/>
    <mergeCell ref="G781:H781"/>
    <mergeCell ref="B803:J803"/>
    <mergeCell ref="G804:H804"/>
    <mergeCell ref="I804:J804"/>
    <mergeCell ref="G758:H758"/>
    <mergeCell ref="E779:F779"/>
    <mergeCell ref="I777:N777"/>
    <mergeCell ref="B775:M775"/>
    <mergeCell ref="I760:J760"/>
    <mergeCell ref="G779:H779"/>
    <mergeCell ref="C778:D778"/>
    <mergeCell ref="E778:F778"/>
    <mergeCell ref="E741:F741"/>
    <mergeCell ref="C744:D744"/>
    <mergeCell ref="B752:L752"/>
    <mergeCell ref="G741:H741"/>
    <mergeCell ref="C647:D647"/>
    <mergeCell ref="E647:F647"/>
    <mergeCell ref="G647:H647"/>
    <mergeCell ref="I672:J672"/>
    <mergeCell ref="I673:J673"/>
    <mergeCell ref="C672:D672"/>
    <mergeCell ref="E743:F743"/>
    <mergeCell ref="G743:H743"/>
    <mergeCell ref="C742:D742"/>
    <mergeCell ref="I740:N740"/>
    <mergeCell ref="F713:H713"/>
    <mergeCell ref="C673:D673"/>
    <mergeCell ref="E673:F673"/>
    <mergeCell ref="G673:H673"/>
    <mergeCell ref="E672:F672"/>
    <mergeCell ref="G672:H672"/>
    <mergeCell ref="B846:B847"/>
    <mergeCell ref="B1271:H1271"/>
    <mergeCell ref="C1272:D1272"/>
    <mergeCell ref="E1272:F1272"/>
    <mergeCell ref="G1272:H1272"/>
    <mergeCell ref="I415:J415"/>
    <mergeCell ref="I512:J512"/>
    <mergeCell ref="G1142:H1142"/>
    <mergeCell ref="G1159:H1159"/>
    <mergeCell ref="I1159:J1159"/>
    <mergeCell ref="C1159:D1159"/>
    <mergeCell ref="E1159:F1159"/>
    <mergeCell ref="C1178:D1178"/>
    <mergeCell ref="E1178:F1178"/>
    <mergeCell ref="G1178:H1178"/>
    <mergeCell ref="C1204:D1204"/>
    <mergeCell ref="E1204:F1204"/>
    <mergeCell ref="G1204:H1204"/>
    <mergeCell ref="I1204:J1204"/>
    <mergeCell ref="E628:F628"/>
    <mergeCell ref="E744:F744"/>
    <mergeCell ref="G744:H744"/>
    <mergeCell ref="G759:H759"/>
    <mergeCell ref="C512:D512"/>
    <mergeCell ref="G381:H381"/>
    <mergeCell ref="C381:D381"/>
    <mergeCell ref="E381:F381"/>
    <mergeCell ref="G382:H382"/>
    <mergeCell ref="C415:D415"/>
    <mergeCell ref="E415:F415"/>
    <mergeCell ref="G415:H415"/>
    <mergeCell ref="F30:K32"/>
    <mergeCell ref="B13:K13"/>
    <mergeCell ref="B14:K14"/>
    <mergeCell ref="C380:D380"/>
    <mergeCell ref="E380:F380"/>
    <mergeCell ref="B379:H379"/>
    <mergeCell ref="G380:H380"/>
    <mergeCell ref="C1141:D1141"/>
    <mergeCell ref="E1141:F1141"/>
    <mergeCell ref="G1141:H1141"/>
    <mergeCell ref="C1142:D1142"/>
    <mergeCell ref="E1142:F1142"/>
    <mergeCell ref="C382:D382"/>
    <mergeCell ref="E382:F382"/>
    <mergeCell ref="E759:F759"/>
    <mergeCell ref="C759:D759"/>
    <mergeCell ref="G628:H628"/>
    <mergeCell ref="C761:D761"/>
    <mergeCell ref="E761:F761"/>
    <mergeCell ref="G761:H761"/>
    <mergeCell ref="G778:H778"/>
    <mergeCell ref="G1027:H1027"/>
    <mergeCell ref="C1027:D1027"/>
    <mergeCell ref="E1027:F1027"/>
    <mergeCell ref="C894:D894"/>
    <mergeCell ref="E894:F894"/>
    <mergeCell ref="G894:H894"/>
    <mergeCell ref="C877:D877"/>
    <mergeCell ref="B738:M738"/>
    <mergeCell ref="B740:H740"/>
    <mergeCell ref="C741:D741"/>
  </mergeCells>
  <phoneticPr fontId="3" type="noConversion"/>
  <conditionalFormatting sqref="C432:L434 C416:J417 C399:L402 E383:H392 D384:D392 C383:C392 C404:L411 C479:L507 C508:K508 M508 C437:L441 C442:K442 M442 C544:L572">
    <cfRule type="cellIs" dxfId="102" priority="300" stopIfTrue="1" operator="lessThanOrEqual">
      <formula>0</formula>
    </cfRule>
    <cfRule type="cellIs" dxfId="101" priority="301" stopIfTrue="1" operator="greaterThanOrEqual">
      <formula>0</formula>
    </cfRule>
  </conditionalFormatting>
  <conditionalFormatting sqref="C540:L541 C514:J514 C474:L477 E449:H458 D450:D458 C449:C458">
    <cfRule type="cellIs" dxfId="100" priority="244" stopIfTrue="1" operator="lessThanOrEqual">
      <formula>0</formula>
    </cfRule>
    <cfRule type="cellIs" dxfId="99" priority="245" stopIfTrue="1" operator="greaterThanOrEqual">
      <formula>0</formula>
    </cfRule>
  </conditionalFormatting>
  <conditionalFormatting sqref="C1048:E1054 I1048:L1054">
    <cfRule type="cellIs" dxfId="98" priority="182" stopIfTrue="1" operator="lessThanOrEqual">
      <formula>0</formula>
    </cfRule>
    <cfRule type="cellIs" dxfId="97" priority="183" stopIfTrue="1" operator="greaterThanOrEqual">
      <formula>0</formula>
    </cfRule>
  </conditionalFormatting>
  <conditionalFormatting sqref="C1011:E1017 I1011:L1017">
    <cfRule type="cellIs" dxfId="96" priority="196" stopIfTrue="1" operator="lessThanOrEqual">
      <formula>0</formula>
    </cfRule>
    <cfRule type="cellIs" dxfId="95" priority="197" stopIfTrue="1" operator="greaterThanOrEqual">
      <formula>0</formula>
    </cfRule>
  </conditionalFormatting>
  <conditionalFormatting sqref="C1180:E1186 I1180:L1186">
    <cfRule type="cellIs" dxfId="94" priority="174" stopIfTrue="1" operator="lessThanOrEqual">
      <formula>0</formula>
    </cfRule>
    <cfRule type="cellIs" dxfId="93" priority="175" stopIfTrue="1" operator="greaterThanOrEqual">
      <formula>0</formula>
    </cfRule>
  </conditionalFormatting>
  <conditionalFormatting sqref="C878:E884 I878:L884">
    <cfRule type="cellIs" dxfId="92" priority="142" stopIfTrue="1" operator="lessThanOrEqual">
      <formula>0</formula>
    </cfRule>
    <cfRule type="cellIs" dxfId="91" priority="143" stopIfTrue="1" operator="greaterThanOrEqual">
      <formula>0</formula>
    </cfRule>
  </conditionalFormatting>
  <conditionalFormatting sqref="C611:C618 E611:E618 D612:D618 G611 I607:L618">
    <cfRule type="cellIs" dxfId="90" priority="160" stopIfTrue="1" operator="lessThanOrEqual">
      <formula>0</formula>
    </cfRule>
    <cfRule type="cellIs" dxfId="89" priority="161" stopIfTrue="1" operator="greaterThanOrEqual">
      <formula>0</formula>
    </cfRule>
  </conditionalFormatting>
  <conditionalFormatting sqref="C941:E945 I941:L945">
    <cfRule type="cellIs" dxfId="88" priority="130" stopIfTrue="1" operator="lessThanOrEqual">
      <formula>0</formula>
    </cfRule>
    <cfRule type="cellIs" dxfId="87" priority="131" stopIfTrue="1" operator="greaterThanOrEqual">
      <formula>0</formula>
    </cfRule>
  </conditionalFormatting>
  <conditionalFormatting sqref="C675:J675">
    <cfRule type="cellIs" dxfId="86" priority="122" stopIfTrue="1" operator="lessThanOrEqual">
      <formula>0</formula>
    </cfRule>
    <cfRule type="cellIs" dxfId="85" priority="123" stopIfTrue="1" operator="greaterThanOrEqual">
      <formula>0</formula>
    </cfRule>
  </conditionalFormatting>
  <conditionalFormatting sqref="C628:J629">
    <cfRule type="cellIs" dxfId="84" priority="120" stopIfTrue="1" operator="lessThanOrEqual">
      <formula>0</formula>
    </cfRule>
    <cfRule type="cellIs" dxfId="83" priority="121" stopIfTrue="1" operator="greaterThanOrEqual">
      <formula>0</formula>
    </cfRule>
  </conditionalFormatting>
  <conditionalFormatting sqref="C649:H657">
    <cfRule type="cellIs" dxfId="82" priority="116" stopIfTrue="1" operator="lessThanOrEqual">
      <formula>0</formula>
    </cfRule>
    <cfRule type="cellIs" dxfId="81" priority="117" stopIfTrue="1" operator="greaterThanOrEqual">
      <formula>0</formula>
    </cfRule>
  </conditionalFormatting>
  <conditionalFormatting sqref="C915:E921 I915:L921">
    <cfRule type="cellIs" dxfId="80" priority="136" stopIfTrue="1" operator="lessThanOrEqual">
      <formula>0</formula>
    </cfRule>
    <cfRule type="cellIs" dxfId="79" priority="137" stopIfTrue="1" operator="greaterThanOrEqual">
      <formula>0</formula>
    </cfRule>
  </conditionalFormatting>
  <conditionalFormatting sqref="C745:E751 I745:L751">
    <cfRule type="cellIs" dxfId="78" priority="114" stopIfTrue="1" operator="lessThanOrEqual">
      <formula>0</formula>
    </cfRule>
    <cfRule type="cellIs" dxfId="77" priority="115" stopIfTrue="1" operator="greaterThanOrEqual">
      <formula>0</formula>
    </cfRule>
  </conditionalFormatting>
  <conditionalFormatting sqref="C808:J808">
    <cfRule type="cellIs" dxfId="76" priority="108" stopIfTrue="1" operator="lessThanOrEqual">
      <formula>0</formula>
    </cfRule>
    <cfRule type="cellIs" dxfId="75" priority="109" stopIfTrue="1" operator="greaterThanOrEqual">
      <formula>0</formula>
    </cfRule>
  </conditionalFormatting>
  <conditionalFormatting sqref="C762:J762">
    <cfRule type="cellIs" dxfId="74" priority="106" stopIfTrue="1" operator="lessThanOrEqual">
      <formula>0</formula>
    </cfRule>
    <cfRule type="cellIs" dxfId="73" priority="107" stopIfTrue="1" operator="greaterThanOrEqual">
      <formula>0</formula>
    </cfRule>
  </conditionalFormatting>
  <conditionalFormatting sqref="C782:H790">
    <cfRule type="cellIs" dxfId="72" priority="102" stopIfTrue="1" operator="lessThanOrEqual">
      <formula>0</formula>
    </cfRule>
    <cfRule type="cellIs" dxfId="71" priority="103" stopIfTrue="1" operator="greaterThanOrEqual">
      <formula>0</formula>
    </cfRule>
  </conditionalFormatting>
  <conditionalFormatting sqref="C513:J513">
    <cfRule type="cellIs" dxfId="70" priority="86" stopIfTrue="1" operator="lessThanOrEqual">
      <formula>0</formula>
    </cfRule>
    <cfRule type="cellIs" dxfId="69" priority="87" stopIfTrue="1" operator="greaterThanOrEqual">
      <formula>0</formula>
    </cfRule>
  </conditionalFormatting>
  <conditionalFormatting sqref="C539:L539">
    <cfRule type="cellIs" dxfId="68" priority="84" stopIfTrue="1" operator="lessThanOrEqual">
      <formula>0</formula>
    </cfRule>
    <cfRule type="cellIs" dxfId="67" priority="85" stopIfTrue="1" operator="greaterThanOrEqual">
      <formula>0</formula>
    </cfRule>
  </conditionalFormatting>
  <conditionalFormatting sqref="E648:H648 C648">
    <cfRule type="cellIs" dxfId="66" priority="78" stopIfTrue="1" operator="lessThanOrEqual">
      <formula>0</formula>
    </cfRule>
    <cfRule type="cellIs" dxfId="65" priority="79" stopIfTrue="1" operator="greaterThanOrEqual">
      <formula>0</formula>
    </cfRule>
  </conditionalFormatting>
  <conditionalFormatting sqref="E744:H744 C744">
    <cfRule type="cellIs" dxfId="64" priority="76" stopIfTrue="1" operator="lessThanOrEqual">
      <formula>0</formula>
    </cfRule>
    <cfRule type="cellIs" dxfId="63" priority="77" stopIfTrue="1" operator="greaterThanOrEqual">
      <formula>0</formula>
    </cfRule>
  </conditionalFormatting>
  <conditionalFormatting sqref="C877 E877 G877 I873:L877">
    <cfRule type="cellIs" dxfId="62" priority="74" stopIfTrue="1" operator="lessThanOrEqual">
      <formula>0</formula>
    </cfRule>
    <cfRule type="cellIs" dxfId="61" priority="75" stopIfTrue="1" operator="greaterThanOrEqual">
      <formula>0</formula>
    </cfRule>
  </conditionalFormatting>
  <conditionalFormatting sqref="C914 E914 G914 I910:L914">
    <cfRule type="cellIs" dxfId="60" priority="72" stopIfTrue="1" operator="lessThanOrEqual">
      <formula>0</formula>
    </cfRule>
    <cfRule type="cellIs" dxfId="59" priority="73" stopIfTrue="1" operator="greaterThanOrEqual">
      <formula>0</formula>
    </cfRule>
  </conditionalFormatting>
  <conditionalFormatting sqref="C1010 E1010 G1010 I1006:L1010">
    <cfRule type="cellIs" dxfId="58" priority="70" stopIfTrue="1" operator="lessThanOrEqual">
      <formula>0</formula>
    </cfRule>
    <cfRule type="cellIs" dxfId="57" priority="71" stopIfTrue="1" operator="greaterThanOrEqual">
      <formula>0</formula>
    </cfRule>
  </conditionalFormatting>
  <conditionalFormatting sqref="C1047 E1047 G1047 I1043:L1047">
    <cfRule type="cellIs" dxfId="56" priority="68" stopIfTrue="1" operator="lessThanOrEqual">
      <formula>0</formula>
    </cfRule>
    <cfRule type="cellIs" dxfId="55" priority="69" stopIfTrue="1" operator="greaterThanOrEqual">
      <formula>0</formula>
    </cfRule>
  </conditionalFormatting>
  <conditionalFormatting sqref="C1143 E1143 G1143 I1139:L1143">
    <cfRule type="cellIs" dxfId="54" priority="66" stopIfTrue="1" operator="lessThanOrEqual">
      <formula>0</formula>
    </cfRule>
    <cfRule type="cellIs" dxfId="53" priority="67" stopIfTrue="1" operator="greaterThanOrEqual">
      <formula>0</formula>
    </cfRule>
  </conditionalFormatting>
  <conditionalFormatting sqref="C1179 E1179 G1179 I1175:L1179">
    <cfRule type="cellIs" dxfId="52" priority="64" stopIfTrue="1" operator="lessThanOrEqual">
      <formula>0</formula>
    </cfRule>
    <cfRule type="cellIs" dxfId="51" priority="65" stopIfTrue="1" operator="greaterThanOrEqual">
      <formula>0</formula>
    </cfRule>
  </conditionalFormatting>
  <conditionalFormatting sqref="C1275 E1275 G1275 I1271:L1275">
    <cfRule type="cellIs" dxfId="50" priority="62" stopIfTrue="1" operator="lessThanOrEqual">
      <formula>0</formula>
    </cfRule>
    <cfRule type="cellIs" dxfId="49" priority="63" stopIfTrue="1" operator="greaterThanOrEqual">
      <formula>0</formula>
    </cfRule>
  </conditionalFormatting>
  <conditionalFormatting sqref="C1408 E1408 G1408 I1404:L1408">
    <cfRule type="cellIs" dxfId="48" priority="60" stopIfTrue="1" operator="lessThanOrEqual">
      <formula>0</formula>
    </cfRule>
    <cfRule type="cellIs" dxfId="47" priority="61" stopIfTrue="1" operator="greaterThanOrEqual">
      <formula>0</formula>
    </cfRule>
  </conditionalFormatting>
  <conditionalFormatting sqref="C674:J674">
    <cfRule type="cellIs" dxfId="46" priority="58" stopIfTrue="1" operator="lessThanOrEqual">
      <formula>0</formula>
    </cfRule>
    <cfRule type="cellIs" dxfId="45" priority="59" stopIfTrue="1" operator="greaterThanOrEqual">
      <formula>0</formula>
    </cfRule>
  </conditionalFormatting>
  <conditionalFormatting sqref="C761:J761">
    <cfRule type="cellIs" dxfId="44" priority="56" stopIfTrue="1" operator="lessThanOrEqual">
      <formula>0</formula>
    </cfRule>
    <cfRule type="cellIs" dxfId="43" priority="57" stopIfTrue="1" operator="greaterThanOrEqual">
      <formula>0</formula>
    </cfRule>
  </conditionalFormatting>
  <conditionalFormatting sqref="C807:J807">
    <cfRule type="cellIs" dxfId="42" priority="54" stopIfTrue="1" operator="lessThanOrEqual">
      <formula>0</formula>
    </cfRule>
    <cfRule type="cellIs" dxfId="41" priority="55" stopIfTrue="1" operator="greaterThanOrEqual">
      <formula>0</formula>
    </cfRule>
  </conditionalFormatting>
  <conditionalFormatting sqref="C894:J894">
    <cfRule type="cellIs" dxfId="40" priority="52" stopIfTrue="1" operator="lessThanOrEqual">
      <formula>0</formula>
    </cfRule>
    <cfRule type="cellIs" dxfId="39" priority="53" stopIfTrue="1" operator="greaterThanOrEqual">
      <formula>0</formula>
    </cfRule>
  </conditionalFormatting>
  <conditionalFormatting sqref="C940:J940">
    <cfRule type="cellIs" dxfId="38" priority="50" stopIfTrue="1" operator="lessThanOrEqual">
      <formula>0</formula>
    </cfRule>
    <cfRule type="cellIs" dxfId="37" priority="51" stopIfTrue="1" operator="greaterThanOrEqual">
      <formula>0</formula>
    </cfRule>
  </conditionalFormatting>
  <conditionalFormatting sqref="C1027:J1027">
    <cfRule type="cellIs" dxfId="36" priority="48" stopIfTrue="1" operator="lessThanOrEqual">
      <formula>0</formula>
    </cfRule>
    <cfRule type="cellIs" dxfId="35" priority="49" stopIfTrue="1" operator="greaterThanOrEqual">
      <formula>0</formula>
    </cfRule>
  </conditionalFormatting>
  <conditionalFormatting sqref="C1073:J1073">
    <cfRule type="cellIs" dxfId="34" priority="46" stopIfTrue="1" operator="lessThanOrEqual">
      <formula>0</formula>
    </cfRule>
    <cfRule type="cellIs" dxfId="33" priority="47" stopIfTrue="1" operator="greaterThanOrEqual">
      <formula>0</formula>
    </cfRule>
  </conditionalFormatting>
  <conditionalFormatting sqref="C1160:J1160">
    <cfRule type="cellIs" dxfId="32" priority="44" stopIfTrue="1" operator="lessThanOrEqual">
      <formula>0</formula>
    </cfRule>
    <cfRule type="cellIs" dxfId="31" priority="45" stopIfTrue="1" operator="greaterThanOrEqual">
      <formula>0</formula>
    </cfRule>
  </conditionalFormatting>
  <conditionalFormatting sqref="C1205:J1205">
    <cfRule type="cellIs" dxfId="30" priority="42" stopIfTrue="1" operator="lessThanOrEqual">
      <formula>0</formula>
    </cfRule>
    <cfRule type="cellIs" dxfId="29" priority="43" stopIfTrue="1" operator="greaterThanOrEqual">
      <formula>0</formula>
    </cfRule>
  </conditionalFormatting>
  <conditionalFormatting sqref="C1292:J1292">
    <cfRule type="cellIs" dxfId="28" priority="40" stopIfTrue="1" operator="lessThanOrEqual">
      <formula>0</formula>
    </cfRule>
    <cfRule type="cellIs" dxfId="27" priority="41" stopIfTrue="1" operator="greaterThanOrEqual">
      <formula>0</formula>
    </cfRule>
  </conditionalFormatting>
  <conditionalFormatting sqref="C1425:J1425">
    <cfRule type="cellIs" dxfId="26" priority="38" stopIfTrue="1" operator="lessThanOrEqual">
      <formula>0</formula>
    </cfRule>
    <cfRule type="cellIs" dxfId="25" priority="39" stopIfTrue="1" operator="greaterThanOrEqual">
      <formula>0</formula>
    </cfRule>
  </conditionalFormatting>
  <conditionalFormatting sqref="E781:H781 C781">
    <cfRule type="cellIs" dxfId="24" priority="36" stopIfTrue="1" operator="lessThanOrEqual">
      <formula>0</formula>
    </cfRule>
    <cfRule type="cellIs" dxfId="23" priority="37" stopIfTrue="1" operator="greaterThanOrEqual">
      <formula>0</formula>
    </cfRule>
  </conditionalFormatting>
  <conditionalFormatting sqref="B946:L949">
    <cfRule type="cellIs" dxfId="22" priority="34" stopIfTrue="1" operator="lessThanOrEqual">
      <formula>0</formula>
    </cfRule>
    <cfRule type="cellIs" dxfId="21" priority="35" stopIfTrue="1" operator="greaterThanOrEqual">
      <formula>0</formula>
    </cfRule>
  </conditionalFormatting>
  <conditionalFormatting sqref="C1339:J1339">
    <cfRule type="cellIs" dxfId="20" priority="32" stopIfTrue="1" operator="lessThanOrEqual">
      <formula>0</formula>
    </cfRule>
    <cfRule type="cellIs" dxfId="19" priority="33" stopIfTrue="1" operator="greaterThanOrEqual">
      <formula>0</formula>
    </cfRule>
  </conditionalFormatting>
  <conditionalFormatting sqref="C1313:H1321">
    <cfRule type="cellIs" dxfId="18" priority="30" stopIfTrue="1" operator="lessThanOrEqual">
      <formula>0</formula>
    </cfRule>
    <cfRule type="cellIs" dxfId="17" priority="31" stopIfTrue="1" operator="greaterThanOrEqual">
      <formula>0</formula>
    </cfRule>
  </conditionalFormatting>
  <conditionalFormatting sqref="C1338:J1338">
    <cfRule type="cellIs" dxfId="16" priority="28" stopIfTrue="1" operator="lessThanOrEqual">
      <formula>0</formula>
    </cfRule>
    <cfRule type="cellIs" dxfId="15" priority="29" stopIfTrue="1" operator="greaterThanOrEqual">
      <formula>0</formula>
    </cfRule>
  </conditionalFormatting>
  <conditionalFormatting sqref="E1312:H1312 C1312">
    <cfRule type="cellIs" dxfId="14" priority="26" stopIfTrue="1" operator="lessThanOrEqual">
      <formula>0</formula>
    </cfRule>
    <cfRule type="cellIs" dxfId="13" priority="27" stopIfTrue="1" operator="greaterThanOrEqual">
      <formula>0</formula>
    </cfRule>
  </conditionalFormatting>
  <conditionalFormatting sqref="C1471:J1471">
    <cfRule type="cellIs" dxfId="12" priority="24" stopIfTrue="1" operator="lessThanOrEqual">
      <formula>0</formula>
    </cfRule>
    <cfRule type="cellIs" dxfId="11" priority="25" stopIfTrue="1" operator="greaterThanOrEqual">
      <formula>0</formula>
    </cfRule>
  </conditionalFormatting>
  <conditionalFormatting sqref="C1445:H1453">
    <cfRule type="cellIs" dxfId="10" priority="22" stopIfTrue="1" operator="lessThanOrEqual">
      <formula>0</formula>
    </cfRule>
    <cfRule type="cellIs" dxfId="9" priority="23" stopIfTrue="1" operator="greaterThanOrEqual">
      <formula>0</formula>
    </cfRule>
  </conditionalFormatting>
  <conditionalFormatting sqref="C1470:J1470">
    <cfRule type="cellIs" dxfId="8" priority="20" stopIfTrue="1" operator="lessThanOrEqual">
      <formula>0</formula>
    </cfRule>
    <cfRule type="cellIs" dxfId="7" priority="21" stopIfTrue="1" operator="greaterThanOrEqual">
      <formula>0</formula>
    </cfRule>
  </conditionalFormatting>
  <conditionalFormatting sqref="E1444:H1444 C1444">
    <cfRule type="cellIs" dxfId="6" priority="18" stopIfTrue="1" operator="lessThanOrEqual">
      <formula>0</formula>
    </cfRule>
    <cfRule type="cellIs" dxfId="5" priority="19" stopIfTrue="1" operator="greaterThanOrEqual">
      <formula>0</formula>
    </cfRule>
  </conditionalFormatting>
  <conditionalFormatting sqref="N1511:N1512 K1512:L1512">
    <cfRule type="cellIs" dxfId="4" priority="16" stopIfTrue="1" operator="lessThanOrEqual">
      <formula>0</formula>
    </cfRule>
    <cfRule type="cellIs" dxfId="3" priority="17" stopIfTrue="1" operator="greaterThanOrEqual">
      <formula>0</formula>
    </cfRule>
  </conditionalFormatting>
  <conditionalFormatting sqref="G1509:G1522">
    <cfRule type="cellIs" dxfId="2" priority="1" operator="greaterThanOrEqual">
      <formula>0</formula>
    </cfRule>
  </conditionalFormatting>
  <conditionalFormatting sqref="G1509:G1522">
    <cfRule type="cellIs" dxfId="1" priority="2" stopIfTrue="1" operator="lessThanOrEqual">
      <formula>0</formula>
    </cfRule>
    <cfRule type="cellIs" dxfId="0" priority="3" stopIfTrue="1" operator="greaterThanOrEqual">
      <formula>0</formula>
    </cfRule>
  </conditionalFormatting>
  <printOptions horizontalCentered="1"/>
  <pageMargins left="0" right="0" top="0.39370078740157483" bottom="0" header="0" footer="0"/>
  <pageSetup paperSize="9" scale="50" orientation="portrait" r:id="rId1"/>
  <headerFooter alignWithMargins="0"/>
  <rowBreaks count="27" manualBreakCount="27">
    <brk id="119" max="16383" man="1"/>
    <brk id="247" max="16383" man="1"/>
    <brk id="310" max="16383" man="1"/>
    <brk id="376" max="16383" man="1"/>
    <brk id="442" max="16383" man="1"/>
    <brk id="508" max="16383" man="1"/>
    <brk id="574" max="16383" man="1"/>
    <brk id="641" max="16383" man="1"/>
    <brk id="707" max="16383" man="1"/>
    <brk id="774" max="16383" man="1"/>
    <brk id="840" max="16383" man="1"/>
    <brk id="907" max="16383" man="1"/>
    <brk id="973" max="16383" man="1"/>
    <brk id="1040" max="16383" man="1"/>
    <brk id="1106" max="16383" man="1"/>
    <brk id="1172" max="16383" man="1"/>
    <brk id="1238" max="16383" man="1"/>
    <brk id="1305" max="16383" man="1"/>
    <brk id="1371" max="16383" man="1"/>
    <brk id="1437" max="16383" man="1"/>
    <brk id="1503" max="16383" man="1"/>
    <brk id="1568" max="16383" man="1"/>
    <brk id="1634" max="16383" man="1"/>
    <brk id="1700" max="16383" man="1"/>
    <brk id="1766" max="16383" man="1"/>
    <brk id="1832" max="16383" man="1"/>
    <brk id="191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2021</vt:lpstr>
      <vt:lpstr>'MAYO 2021'!Área_de_impresión</vt:lpstr>
    </vt:vector>
  </TitlesOfParts>
  <Company>JCyL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Florencio Fernandez Buena</cp:lastModifiedBy>
  <cp:lastPrinted>2021-06-16T06:39:53Z</cp:lastPrinted>
  <dcterms:created xsi:type="dcterms:W3CDTF">2011-10-19T11:12:35Z</dcterms:created>
  <dcterms:modified xsi:type="dcterms:W3CDTF">2021-06-17T07:08:56Z</dcterms:modified>
</cp:coreProperties>
</file>