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8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9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0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1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2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3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4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5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6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7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8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9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20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21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2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3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4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5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6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7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8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9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30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31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32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3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4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5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6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7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8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9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40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41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42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3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4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5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46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7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8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9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50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51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52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53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54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55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charts/chart56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57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58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charts/chart59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charts/chart60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charts/chart61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charts/chart62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harts/chart63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charts/chart64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charts/chart65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charts/chart66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charts/chart67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charts/chart68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charts/chart69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charts/chart70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charts/chart71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charts/chart72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charts/chart73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charts/chart74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charts/chart75.xml" ContentType="application/vnd.openxmlformats-officedocument.drawingml.chart+xml"/>
  <Override PartName="/xl/charts/style72.xml" ContentType="application/vnd.ms-office.chartstyle+xml"/>
  <Override PartName="/xl/charts/colors72.xml" ContentType="application/vnd.ms-office.chartcolorstyle+xml"/>
  <Override PartName="/xl/charts/chart76.xml" ContentType="application/vnd.openxmlformats-officedocument.drawingml.chart+xml"/>
  <Override PartName="/xl/charts/style73.xml" ContentType="application/vnd.ms-office.chartstyle+xml"/>
  <Override PartName="/xl/charts/colors73.xml" ContentType="application/vnd.ms-office.chartcolorstyle+xml"/>
  <Override PartName="/xl/charts/chart77.xml" ContentType="application/vnd.openxmlformats-officedocument.drawingml.chart+xml"/>
  <Override PartName="/xl/charts/style74.xml" ContentType="application/vnd.ms-office.chartstyle+xml"/>
  <Override PartName="/xl/charts/colors74.xml" ContentType="application/vnd.ms-office.chartcolorstyle+xml"/>
  <Override PartName="/xl/charts/chart78.xml" ContentType="application/vnd.openxmlformats-officedocument.drawingml.chart+xml"/>
  <Override PartName="/xl/charts/style75.xml" ContentType="application/vnd.ms-office.chartstyle+xml"/>
  <Override PartName="/xl/charts/colors75.xml" ContentType="application/vnd.ms-office.chartcolorstyle+xml"/>
  <Override PartName="/xl/charts/chart79.xml" ContentType="application/vnd.openxmlformats-officedocument.drawingml.chart+xml"/>
  <Override PartName="/xl/charts/style76.xml" ContentType="application/vnd.ms-office.chartstyle+xml"/>
  <Override PartName="/xl/charts/colors76.xml" ContentType="application/vnd.ms-office.chartcolorstyle+xml"/>
  <Override PartName="/xl/charts/chart80.xml" ContentType="application/vnd.openxmlformats-officedocument.drawingml.chart+xml"/>
  <Override PartName="/xl/charts/style77.xml" ContentType="application/vnd.ms-office.chartstyle+xml"/>
  <Override PartName="/xl/charts/colors77.xml" ContentType="application/vnd.ms-office.chartcolorstyle+xml"/>
  <Override PartName="/xl/charts/chart81.xml" ContentType="application/vnd.openxmlformats-officedocument.drawingml.chart+xml"/>
  <Override PartName="/xl/charts/style78.xml" ContentType="application/vnd.ms-office.chartstyle+xml"/>
  <Override PartName="/xl/charts/colors78.xml" ContentType="application/vnd.ms-office.chartcolorstyle+xml"/>
  <Override PartName="/xl/charts/chart82.xml" ContentType="application/vnd.openxmlformats-officedocument.drawingml.chart+xml"/>
  <Override PartName="/xl/charts/style79.xml" ContentType="application/vnd.ms-office.chartstyle+xml"/>
  <Override PartName="/xl/charts/colors79.xml" ContentType="application/vnd.ms-office.chartcolorstyle+xml"/>
  <Override PartName="/xl/charts/chart83.xml" ContentType="application/vnd.openxmlformats-officedocument.drawingml.chart+xml"/>
  <Override PartName="/xl/charts/style80.xml" ContentType="application/vnd.ms-office.chartstyle+xml"/>
  <Override PartName="/xl/charts/colors80.xml" ContentType="application/vnd.ms-office.chartcolorstyle+xml"/>
  <Override PartName="/xl/charts/chart84.xml" ContentType="application/vnd.openxmlformats-officedocument.drawingml.chart+xml"/>
  <Override PartName="/xl/charts/style81.xml" ContentType="application/vnd.ms-office.chartstyle+xml"/>
  <Override PartName="/xl/charts/colors81.xml" ContentType="application/vnd.ms-office.chartcolorstyle+xml"/>
  <Override PartName="/xl/charts/chart85.xml" ContentType="application/vnd.openxmlformats-officedocument.drawingml.chart+xml"/>
  <Override PartName="/xl/charts/style82.xml" ContentType="application/vnd.ms-office.chartstyle+xml"/>
  <Override PartName="/xl/charts/colors82.xml" ContentType="application/vnd.ms-office.chartcolorstyle+xml"/>
  <Override PartName="/xl/charts/chart86.xml" ContentType="application/vnd.openxmlformats-officedocument.drawingml.chart+xml"/>
  <Override PartName="/xl/charts/style83.xml" ContentType="application/vnd.ms-office.chartstyle+xml"/>
  <Override PartName="/xl/charts/colors83.xml" ContentType="application/vnd.ms-office.chartcolorstyle+xml"/>
  <Override PartName="/xl/charts/chart87.xml" ContentType="application/vnd.openxmlformats-officedocument.drawingml.chart+xml"/>
  <Override PartName="/xl/charts/style84.xml" ContentType="application/vnd.ms-office.chartstyle+xml"/>
  <Override PartName="/xl/charts/colors84.xml" ContentType="application/vnd.ms-office.chartcolorstyle+xml"/>
  <Override PartName="/xl/charts/chart88.xml" ContentType="application/vnd.openxmlformats-officedocument.drawingml.chart+xml"/>
  <Override PartName="/xl/charts/style85.xml" ContentType="application/vnd.ms-office.chartstyle+xml"/>
  <Override PartName="/xl/charts/colors85.xml" ContentType="application/vnd.ms-office.chartcolorstyle+xml"/>
  <Override PartName="/xl/charts/chart89.xml" ContentType="application/vnd.openxmlformats-officedocument.drawingml.chart+xml"/>
  <Override PartName="/xl/charts/style86.xml" ContentType="application/vnd.ms-office.chartstyle+xml"/>
  <Override PartName="/xl/charts/colors86.xml" ContentType="application/vnd.ms-office.chartcolorstyle+xml"/>
  <Override PartName="/xl/charts/chart90.xml" ContentType="application/vnd.openxmlformats-officedocument.drawingml.chart+xml"/>
  <Override PartName="/xl/charts/style87.xml" ContentType="application/vnd.ms-office.chartstyle+xml"/>
  <Override PartName="/xl/charts/colors87.xml" ContentType="application/vnd.ms-office.chartcolorstyle+xml"/>
  <Override PartName="/xl/charts/chart91.xml" ContentType="application/vnd.openxmlformats-officedocument.drawingml.chart+xml"/>
  <Override PartName="/xl/charts/style88.xml" ContentType="application/vnd.ms-office.chartstyle+xml"/>
  <Override PartName="/xl/charts/colors88.xml" ContentType="application/vnd.ms-office.chartcolorstyle+xml"/>
  <Override PartName="/xl/charts/chart92.xml" ContentType="application/vnd.openxmlformats-officedocument.drawingml.chart+xml"/>
  <Override PartName="/xl/charts/style89.xml" ContentType="application/vnd.ms-office.chartstyle+xml"/>
  <Override PartName="/xl/charts/colors89.xml" ContentType="application/vnd.ms-office.chartcolorstyle+xml"/>
  <Override PartName="/xl/charts/chart93.xml" ContentType="application/vnd.openxmlformats-officedocument.drawingml.chart+xml"/>
  <Override PartName="/xl/charts/style90.xml" ContentType="application/vnd.ms-office.chartstyle+xml"/>
  <Override PartName="/xl/charts/colors90.xml" ContentType="application/vnd.ms-office.chartcolorstyle+xml"/>
  <Override PartName="/xl/charts/chart94.xml" ContentType="application/vnd.openxmlformats-officedocument.drawingml.chart+xml"/>
  <Override PartName="/xl/charts/style91.xml" ContentType="application/vnd.ms-office.chartstyle+xml"/>
  <Override PartName="/xl/charts/colors9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.- SECCION ESTUDIOS TURISTICOS\4.- BOLETÍN DE COYUNTURA TURISTICA\AÑO 2021\BOLETINES\6.- JUNIO\"/>
    </mc:Choice>
  </mc:AlternateContent>
  <bookViews>
    <workbookView xWindow="0" yWindow="0" windowWidth="28800" windowHeight="12135"/>
  </bookViews>
  <sheets>
    <sheet name="JUNIO 2021" sheetId="4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'JUNIO 2021'!#REF!</definedName>
    <definedName name="_xlnm.Print_Area" localSheetId="0">'JUNIO 2021'!$A$1:$M$1902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1654" i="4" l="1"/>
  <c r="M1655" i="4"/>
  <c r="M1656" i="4"/>
  <c r="M1657" i="4"/>
  <c r="M1658" i="4"/>
  <c r="M1659" i="4"/>
  <c r="M1660" i="4"/>
  <c r="M1661" i="4"/>
  <c r="M1662" i="4"/>
  <c r="E1452" i="4" l="1"/>
  <c r="E1451" i="4"/>
  <c r="C868" i="4" l="1"/>
  <c r="E868" i="4"/>
  <c r="L1627" i="4" l="1"/>
  <c r="K1627" i="4"/>
  <c r="K1564" i="4"/>
  <c r="L1564" i="4"/>
  <c r="J1530" i="4"/>
  <c r="J1531" i="4"/>
  <c r="J1532" i="4"/>
  <c r="J1533" i="4"/>
  <c r="J1534" i="4"/>
  <c r="J1535" i="4"/>
  <c r="J1536" i="4"/>
  <c r="J1529" i="4"/>
  <c r="J1528" i="4"/>
  <c r="J1502" i="4"/>
  <c r="J1503" i="4"/>
  <c r="J1504" i="4"/>
  <c r="J1505" i="4"/>
  <c r="J1506" i="4"/>
  <c r="J1507" i="4"/>
  <c r="J1508" i="4"/>
  <c r="J1501" i="4"/>
  <c r="J1500" i="4"/>
  <c r="I1500" i="4"/>
  <c r="L1700" i="4" l="1"/>
  <c r="K1700" i="4"/>
  <c r="J1700" i="4"/>
  <c r="I1700" i="4"/>
  <c r="H1700" i="4"/>
  <c r="G1700" i="4"/>
  <c r="F1700" i="4"/>
  <c r="E1700" i="4"/>
  <c r="D1700" i="4"/>
  <c r="L1699" i="4"/>
  <c r="K1699" i="4"/>
  <c r="J1699" i="4"/>
  <c r="I1699" i="4"/>
  <c r="H1699" i="4"/>
  <c r="G1699" i="4"/>
  <c r="F1699" i="4"/>
  <c r="E1699" i="4"/>
  <c r="D1699" i="4"/>
  <c r="M1698" i="4"/>
  <c r="M1697" i="4"/>
  <c r="M1696" i="4"/>
  <c r="M1695" i="4"/>
  <c r="M1694" i="4"/>
  <c r="M1693" i="4"/>
  <c r="M1692" i="4"/>
  <c r="M1691" i="4"/>
  <c r="M1690" i="4"/>
  <c r="M1689" i="4"/>
  <c r="E1664" i="4"/>
  <c r="F1664" i="4"/>
  <c r="G1664" i="4"/>
  <c r="H1664" i="4"/>
  <c r="I1664" i="4"/>
  <c r="J1664" i="4"/>
  <c r="K1664" i="4"/>
  <c r="L1664" i="4"/>
  <c r="E1665" i="4"/>
  <c r="F1665" i="4"/>
  <c r="G1665" i="4"/>
  <c r="H1665" i="4"/>
  <c r="I1665" i="4"/>
  <c r="J1665" i="4"/>
  <c r="K1665" i="4"/>
  <c r="L1665" i="4"/>
  <c r="D1665" i="4"/>
  <c r="D1664" i="4"/>
  <c r="M1663" i="4"/>
  <c r="M1699" i="4" l="1"/>
  <c r="F1449" i="4" s="1"/>
  <c r="G1449" i="4" s="1"/>
  <c r="M1700" i="4"/>
  <c r="F1450" i="4" s="1"/>
  <c r="G1450" i="4" s="1"/>
  <c r="M1664" i="4"/>
  <c r="F1447" i="4" s="1"/>
  <c r="M1665" i="4"/>
  <c r="J1636" i="4"/>
  <c r="I1636" i="4"/>
  <c r="H1636" i="4"/>
  <c r="G1636" i="4"/>
  <c r="F1636" i="4"/>
  <c r="E1636" i="4"/>
  <c r="D1636" i="4"/>
  <c r="C1636" i="4"/>
  <c r="L1635" i="4"/>
  <c r="K1635" i="4"/>
  <c r="L1634" i="4"/>
  <c r="K1634" i="4"/>
  <c r="L1633" i="4"/>
  <c r="K1633" i="4"/>
  <c r="L1632" i="4"/>
  <c r="K1632" i="4"/>
  <c r="L1631" i="4"/>
  <c r="K1631" i="4"/>
  <c r="L1630" i="4"/>
  <c r="K1630" i="4"/>
  <c r="L1629" i="4"/>
  <c r="K1629" i="4"/>
  <c r="L1628" i="4"/>
  <c r="K1628" i="4"/>
  <c r="H1537" i="4"/>
  <c r="G1537" i="4"/>
  <c r="F1537" i="4"/>
  <c r="E1537" i="4"/>
  <c r="D1537" i="4"/>
  <c r="C1537" i="4"/>
  <c r="I1536" i="4"/>
  <c r="I1535" i="4"/>
  <c r="I1534" i="4"/>
  <c r="I1533" i="4"/>
  <c r="I1532" i="4"/>
  <c r="I1531" i="4"/>
  <c r="I1530" i="4"/>
  <c r="I1529" i="4"/>
  <c r="I1528" i="4"/>
  <c r="K1636" i="4" l="1"/>
  <c r="F1445" i="4" s="1"/>
  <c r="G1445" i="4" s="1"/>
  <c r="L1636" i="4"/>
  <c r="F1446" i="4" s="1"/>
  <c r="G1446" i="4" s="1"/>
  <c r="F1448" i="4"/>
  <c r="G1448" i="4" s="1"/>
  <c r="G1447" i="4"/>
  <c r="J1537" i="4"/>
  <c r="F1442" i="4" s="1"/>
  <c r="G1442" i="4" s="1"/>
  <c r="I1537" i="4"/>
  <c r="F1441" i="4" l="1"/>
  <c r="G1441" i="4" s="1"/>
  <c r="I1402" i="4"/>
  <c r="E1402" i="4"/>
  <c r="C1402" i="4"/>
  <c r="E1376" i="4"/>
  <c r="C1376" i="4"/>
  <c r="I1275" i="4"/>
  <c r="E1275" i="4"/>
  <c r="C1275" i="4"/>
  <c r="E1249" i="4"/>
  <c r="C1249" i="4"/>
  <c r="G1249" i="4"/>
  <c r="G1402" i="4" l="1"/>
  <c r="G1376" i="4"/>
  <c r="G1275" i="4"/>
  <c r="D1509" i="4"/>
  <c r="I1232" i="4" l="1"/>
  <c r="I1359" i="4"/>
  <c r="E961" i="4" l="1"/>
  <c r="C640" i="4" l="1"/>
  <c r="I894" i="4" l="1"/>
  <c r="E894" i="4"/>
  <c r="C894" i="4"/>
  <c r="I767" i="4"/>
  <c r="E767" i="4"/>
  <c r="C767" i="4"/>
  <c r="E741" i="4"/>
  <c r="C741" i="4"/>
  <c r="I724" i="4"/>
  <c r="E724" i="4"/>
  <c r="C724" i="4"/>
  <c r="E707" i="4"/>
  <c r="C707" i="4"/>
  <c r="G894" i="4" l="1"/>
  <c r="G707" i="4"/>
  <c r="G724" i="4"/>
  <c r="G741" i="4"/>
  <c r="G767" i="4"/>
  <c r="E614" i="4"/>
  <c r="C614" i="4"/>
  <c r="I597" i="4"/>
  <c r="E597" i="4"/>
  <c r="C597" i="4"/>
  <c r="I640" i="4"/>
  <c r="E640" i="4"/>
  <c r="I851" i="4"/>
  <c r="E851" i="4"/>
  <c r="C851" i="4"/>
  <c r="E834" i="4"/>
  <c r="C834" i="4"/>
  <c r="E580" i="4"/>
  <c r="C580" i="4"/>
  <c r="G834" i="4" l="1"/>
  <c r="G851" i="4"/>
  <c r="G868" i="4"/>
  <c r="G640" i="4"/>
  <c r="G597" i="4"/>
  <c r="G614" i="4"/>
  <c r="G580" i="4"/>
  <c r="I1148" i="4" l="1"/>
  <c r="E1148" i="4"/>
  <c r="C1148" i="4"/>
  <c r="E1122" i="4"/>
  <c r="C1122" i="4"/>
  <c r="I1021" i="4"/>
  <c r="E1021" i="4"/>
  <c r="C1021" i="4"/>
  <c r="E995" i="4"/>
  <c r="C995" i="4"/>
  <c r="I978" i="4"/>
  <c r="E978" i="4"/>
  <c r="C978" i="4"/>
  <c r="C961" i="4"/>
  <c r="G1122" i="4" l="1"/>
  <c r="G1148" i="4"/>
  <c r="G995" i="4"/>
  <c r="G1021" i="4"/>
  <c r="G978" i="4"/>
  <c r="G961" i="4"/>
  <c r="K510" i="4" l="1"/>
  <c r="J510" i="4"/>
  <c r="I510" i="4"/>
  <c r="H510" i="4"/>
  <c r="G510" i="4"/>
  <c r="F510" i="4"/>
  <c r="E510" i="4"/>
  <c r="D510" i="4"/>
  <c r="C510" i="4"/>
  <c r="I485" i="4"/>
  <c r="E485" i="4"/>
  <c r="C485" i="4"/>
  <c r="K449" i="4"/>
  <c r="J449" i="4"/>
  <c r="I449" i="4"/>
  <c r="H449" i="4"/>
  <c r="G449" i="4"/>
  <c r="F449" i="4"/>
  <c r="E449" i="4"/>
  <c r="D449" i="4"/>
  <c r="C449" i="4"/>
  <c r="E424" i="4"/>
  <c r="C424" i="4"/>
  <c r="L449" i="4" l="1"/>
  <c r="G485" i="4"/>
  <c r="L510" i="4"/>
  <c r="G424" i="4"/>
  <c r="E1359" i="4" l="1"/>
  <c r="E1342" i="4"/>
  <c r="E1232" i="4"/>
  <c r="E1215" i="4"/>
  <c r="C1359" i="4" l="1"/>
  <c r="G1359" i="4"/>
  <c r="C1232" i="4"/>
  <c r="G1232" i="4"/>
  <c r="G1215" i="4"/>
  <c r="C1215" i="4"/>
  <c r="C1342" i="4" l="1"/>
  <c r="G1342" i="4"/>
  <c r="I1105" i="4" l="1"/>
  <c r="E1088" i="4"/>
  <c r="L1719" i="4" l="1"/>
  <c r="L1718" i="4"/>
  <c r="J1573" i="4"/>
  <c r="I1573" i="4"/>
  <c r="H1573" i="4"/>
  <c r="G1573" i="4"/>
  <c r="F1573" i="4"/>
  <c r="E1573" i="4"/>
  <c r="D1573" i="4"/>
  <c r="C1573" i="4"/>
  <c r="L1572" i="4"/>
  <c r="K1572" i="4"/>
  <c r="L1571" i="4"/>
  <c r="K1571" i="4"/>
  <c r="L1570" i="4"/>
  <c r="K1570" i="4"/>
  <c r="L1569" i="4"/>
  <c r="K1569" i="4"/>
  <c r="L1568" i="4"/>
  <c r="K1568" i="4"/>
  <c r="L1567" i="4"/>
  <c r="K1567" i="4"/>
  <c r="L1566" i="4"/>
  <c r="K1566" i="4"/>
  <c r="L1565" i="4"/>
  <c r="K1565" i="4"/>
  <c r="H1509" i="4"/>
  <c r="G1509" i="4"/>
  <c r="F1509" i="4"/>
  <c r="E1509" i="4"/>
  <c r="C1509" i="4"/>
  <c r="I1508" i="4"/>
  <c r="I1507" i="4"/>
  <c r="I1506" i="4"/>
  <c r="I1505" i="4"/>
  <c r="I1504" i="4"/>
  <c r="I1503" i="4"/>
  <c r="I1502" i="4"/>
  <c r="I1501" i="4"/>
  <c r="E1105" i="4"/>
  <c r="K408" i="4"/>
  <c r="J408" i="4"/>
  <c r="I408" i="4"/>
  <c r="H408" i="4"/>
  <c r="G408" i="4"/>
  <c r="F408" i="4"/>
  <c r="E408" i="4"/>
  <c r="D408" i="4"/>
  <c r="C408" i="4"/>
  <c r="I393" i="4"/>
  <c r="E393" i="4"/>
  <c r="C393" i="4"/>
  <c r="K376" i="4"/>
  <c r="J376" i="4"/>
  <c r="I376" i="4"/>
  <c r="H376" i="4"/>
  <c r="G376" i="4"/>
  <c r="F376" i="4"/>
  <c r="E376" i="4"/>
  <c r="D376" i="4"/>
  <c r="C376" i="4"/>
  <c r="E361" i="4"/>
  <c r="C361" i="4"/>
  <c r="J1509" i="4" l="1"/>
  <c r="F1440" i="4" s="1"/>
  <c r="C1105" i="4"/>
  <c r="G1105" i="4"/>
  <c r="C1088" i="4"/>
  <c r="G1088" i="4"/>
  <c r="I1509" i="4"/>
  <c r="K1573" i="4"/>
  <c r="F1443" i="4" s="1"/>
  <c r="L1573" i="4"/>
  <c r="F1444" i="4" s="1"/>
  <c r="G361" i="4"/>
  <c r="G393" i="4"/>
  <c r="L376" i="4"/>
  <c r="L408" i="4"/>
  <c r="F1439" i="4" l="1"/>
  <c r="G1439" i="4" s="1"/>
  <c r="G1444" i="4"/>
  <c r="F1452" i="4"/>
  <c r="G1452" i="4" s="1"/>
  <c r="G1440" i="4"/>
  <c r="F1451" i="4" l="1"/>
  <c r="G1451" i="4" s="1"/>
  <c r="G1443" i="4"/>
</calcChain>
</file>

<file path=xl/sharedStrings.xml><?xml version="1.0" encoding="utf-8"?>
<sst xmlns="http://schemas.openxmlformats.org/spreadsheetml/2006/main" count="796" uniqueCount="177">
  <si>
    <t>TOTAL VIAJEROS</t>
  </si>
  <si>
    <t>TOTAL PERNOCTACIONES</t>
  </si>
  <si>
    <t>GRADO DE OCUPACION</t>
  </si>
  <si>
    <t>ESTANCIA MEDIA</t>
  </si>
  <si>
    <t>Nº VIAJEROS</t>
  </si>
  <si>
    <t>BURGOS</t>
  </si>
  <si>
    <t>LEON</t>
  </si>
  <si>
    <t>PALENCIA</t>
  </si>
  <si>
    <t>SALAMANCA</t>
  </si>
  <si>
    <t>SEGOVIA</t>
  </si>
  <si>
    <t>SORIA</t>
  </si>
  <si>
    <t>VALLADOLID</t>
  </si>
  <si>
    <t>ZAMORA</t>
  </si>
  <si>
    <t>COMPARATIVA VIAJEROS</t>
  </si>
  <si>
    <t>TOTAL</t>
  </si>
  <si>
    <t>COMPARATIVA PERNOCTACIONES</t>
  </si>
  <si>
    <t>HOTELES Y HOSTALES</t>
  </si>
  <si>
    <t>PENSIONES</t>
  </si>
  <si>
    <t>OCUPACIÓN</t>
  </si>
  <si>
    <t>HOTELES</t>
  </si>
  <si>
    <t>TURISMO RURAL</t>
  </si>
  <si>
    <t xml:space="preserve">BURGOS </t>
  </si>
  <si>
    <t>LEÓN</t>
  </si>
  <si>
    <t>ESTABLECIMIENTOS</t>
  </si>
  <si>
    <t>1ª CATEGORIA</t>
  </si>
  <si>
    <t>2ª CATEGORIA</t>
  </si>
  <si>
    <t>LUJO</t>
  </si>
  <si>
    <t>C.R.A.C.</t>
  </si>
  <si>
    <t>C.R.A</t>
  </si>
  <si>
    <t>PLAZAS</t>
  </si>
  <si>
    <t>DEFINICIONES EMPLEADAS</t>
  </si>
  <si>
    <t>Boletín de Coyuntura Turística</t>
  </si>
  <si>
    <t>de Castilla y León</t>
  </si>
  <si>
    <t>VIAJEROS ESPAÑOLES</t>
  </si>
  <si>
    <t>VIAJEROS EXTRANJEROS</t>
  </si>
  <si>
    <t>PERIODO</t>
  </si>
  <si>
    <t>PROVINCIAS</t>
  </si>
  <si>
    <t>COMPARACIÓN PROVINCIAL DEL Nº DE VIAJEROS</t>
  </si>
  <si>
    <t>COMPARACIÓN PROVINCIAL DEL Nº DE PERNOCTACIONES</t>
  </si>
  <si>
    <t>II OFERTA</t>
  </si>
  <si>
    <t>P. ESPAÑOLES</t>
  </si>
  <si>
    <t>P. EXTRANJEROS</t>
  </si>
  <si>
    <t>T. PERNOCTACIONES</t>
  </si>
  <si>
    <t>VARIACIÓN</t>
  </si>
  <si>
    <t>POSADAS</t>
  </si>
  <si>
    <t>PERNOCTACIONES ESPAÑOLES</t>
  </si>
  <si>
    <t>PERNOCTACIONES EXTRANJEROS</t>
  </si>
  <si>
    <t>VIAJEROS</t>
  </si>
  <si>
    <t>PERNOCTACIONES</t>
  </si>
  <si>
    <t>RESTAURANTES</t>
  </si>
  <si>
    <t>V.  EXTRANJEROS</t>
  </si>
  <si>
    <t>V.  ESPAÑOLES</t>
  </si>
  <si>
    <t>OCUPAC.</t>
  </si>
  <si>
    <t>EST. MEDIA</t>
  </si>
  <si>
    <t xml:space="preserve"> H.T.R.</t>
  </si>
  <si>
    <t>PERNOCT. ESPAÑOLES</t>
  </si>
  <si>
    <t>PERNOCT. EXTRANJEROS</t>
  </si>
  <si>
    <t>ESTANCIA M. ESPAÑOLES</t>
  </si>
  <si>
    <t>ALBERGUES</t>
  </si>
  <si>
    <t xml:space="preserve">HOT. HOST. Y PENS. </t>
  </si>
  <si>
    <t>ESTABLEC.</t>
  </si>
  <si>
    <t>ALBERGUE TURISTICO</t>
  </si>
  <si>
    <t>VIAJ.  ESPAÑOLES</t>
  </si>
  <si>
    <t>VIAJ.  EXTRANJEROS</t>
  </si>
  <si>
    <t>PERN.  ESPAÑOLES</t>
  </si>
  <si>
    <t>PERN.  EXTRANJEROS</t>
  </si>
  <si>
    <t>V.ESP.</t>
  </si>
  <si>
    <t>V. EXTR.</t>
  </si>
  <si>
    <t>T. VIAJER</t>
  </si>
  <si>
    <t>P. ESP.</t>
  </si>
  <si>
    <t>P. EXTR.</t>
  </si>
  <si>
    <t>T. PERNOCT.</t>
  </si>
  <si>
    <t>T. VIAJER.</t>
  </si>
  <si>
    <t>Nº DE PERNOCTAC.</t>
  </si>
  <si>
    <t>ALBERG.  TUR.  SUP.</t>
  </si>
  <si>
    <t>ALBERG.TUR. C.S.</t>
  </si>
  <si>
    <t>ALB. TUR.  C.S. SUP.</t>
  </si>
  <si>
    <t>3a.- DATOS POR PROVINCIAS</t>
  </si>
  <si>
    <t>5.- ALBERGUES</t>
  </si>
  <si>
    <t>4a.- DATOS POR PROVINCIAS</t>
  </si>
  <si>
    <t>2.- HOTELES, HOSTALES Y PENSIONES</t>
  </si>
  <si>
    <t>4.- ALOJAMIENTOS DE TURISMO RURAL</t>
  </si>
  <si>
    <t>2.- ALOJAMIENTOS HOTELEROS</t>
  </si>
  <si>
    <t>2a.- DATOS POR PROVINCIAS</t>
  </si>
  <si>
    <t>1.- EVOLUCIÓN DE LA OFERTA DE ALOJAMIENTOS</t>
  </si>
  <si>
    <t>%</t>
  </si>
  <si>
    <t>DIAS</t>
  </si>
  <si>
    <t>ESTANCIA M. EXTRANJEROS</t>
  </si>
  <si>
    <t>GRADO OCUPACION</t>
  </si>
  <si>
    <t>GRADO OCUPACIÓN</t>
  </si>
  <si>
    <t xml:space="preserve">www.turismocastillayleon.com (Banner: Información para profesionales &gt; Boletines de coyuntura) </t>
  </si>
  <si>
    <t>DIRECCION WEB: BOLETINES DE COYUNTURA TURISTICA</t>
  </si>
  <si>
    <t>5a.- DATOS POR PROVINCIAS</t>
  </si>
  <si>
    <t>6.- VIVIENDAS DE USO TURÍSTICO</t>
  </si>
  <si>
    <t>VIVIENDAS DE USO TURÍSTICO</t>
  </si>
  <si>
    <t>7.- APARTAMENTOS TURÍSTICOS</t>
  </si>
  <si>
    <t>7a.- DATOS POR PROVINCIAS</t>
  </si>
  <si>
    <t>APARTAMENTOS TURÍSTICOS</t>
  </si>
  <si>
    <t>CASA</t>
  </si>
  <si>
    <t>BUNGALÓ</t>
  </si>
  <si>
    <t>CHALÉ</t>
  </si>
  <si>
    <t>PISO</t>
  </si>
  <si>
    <t>INMUEBLE ANÁLOGO</t>
  </si>
  <si>
    <t>1 LLAVE</t>
  </si>
  <si>
    <t>2 LLAVES</t>
  </si>
  <si>
    <t>3 LLAVES</t>
  </si>
  <si>
    <t>4 LLAVES</t>
  </si>
  <si>
    <t>-</t>
  </si>
  <si>
    <t xml:space="preserve">VIVIENDAS </t>
  </si>
  <si>
    <t>APARTAMENTOS</t>
  </si>
  <si>
    <t>VIAJ.  EXTRANJEROS.</t>
  </si>
  <si>
    <t>PER. EXTRANJEROS</t>
  </si>
  <si>
    <t>PER.  ESPAÑOLES</t>
  </si>
  <si>
    <t>8.- RESTAURANTES</t>
  </si>
  <si>
    <t>ÁVILA</t>
  </si>
  <si>
    <t>Plan Estadístico de Castilla y León 2018-2021: Operación Estadística nº 07012</t>
  </si>
  <si>
    <t>CAMPING</t>
  </si>
  <si>
    <t xml:space="preserve">3.- CAMPING </t>
  </si>
  <si>
    <t>6a.- DATOS POR PROVINCIAS</t>
  </si>
  <si>
    <t>3.- PENSIONES</t>
  </si>
  <si>
    <t>4.- TURISMO RURAL</t>
  </si>
  <si>
    <t>5.- CAMPING</t>
  </si>
  <si>
    <t>6.- ALBERGUES</t>
  </si>
  <si>
    <t>7.- VIVIENDAS DE USO TURÍSTICO</t>
  </si>
  <si>
    <t>8.- APARTAMENTOS TURÍSTICOS</t>
  </si>
  <si>
    <t>8a.- DATOS POR PROVINCIAS</t>
  </si>
  <si>
    <t xml:space="preserve">FICHA TÉCNICA GENERAL </t>
  </si>
  <si>
    <t>I MOVIMIENTO DE VIAJEROS</t>
  </si>
  <si>
    <t>1.- DATOS GENERALES DE CASTILLA Y LEÓN</t>
  </si>
  <si>
    <t>FUENTE: CONSEJERIA DE CULTURA Y TURISMO, DIRECCIÓN GENERAL DE TURISMO</t>
  </si>
  <si>
    <t>Persona que realiza una o más pernoctaciones seguidas en el mismo alojamiento</t>
  </si>
  <si>
    <t>Ocupación por una persona de una plaza dentro de una jornada hotelera y en un mismo establecimiento.</t>
  </si>
  <si>
    <t>Relación, en porcentaje, entre el total medio diario de plazas ocupadas en el mes y el total de plazas disponibles.</t>
  </si>
  <si>
    <t>Relación entre el total de pernoctaciones realizadas y los viajeros entrados.</t>
  </si>
  <si>
    <t>Comunidad  de Castilla y León</t>
  </si>
  <si>
    <t>Alojamientos Turísticos Reglados (Alojamientos Hoteleros, Alojamientos de Turismo Rural, Campamentos, Albergues, Viviendas de uso turístico y Apartamentos).</t>
  </si>
  <si>
    <t>Director o Gerente del Alojamiento Turístico.</t>
  </si>
  <si>
    <t>Encuestas postal con apoyo de internet, fax y teléfono</t>
  </si>
  <si>
    <t>Mensual</t>
  </si>
  <si>
    <t>Muestreo aleatorio estratificado en función de la provincia y el tipo de alojamiento</t>
  </si>
  <si>
    <t>932 encuestas, fijado un nivel de error máximo para datos globales del 2,0%, en condiciones normales de muestreo (p=q=0,5, sigma=1,64).</t>
  </si>
  <si>
    <t>VIAJERO</t>
  </si>
  <si>
    <t>PERNOCTACIÓN</t>
  </si>
  <si>
    <t>GRADO DE OCUPACIÓN</t>
  </si>
  <si>
    <t>ÁMBITO DE LA INVESTIGACIÓN</t>
  </si>
  <si>
    <t>UNIVERSO</t>
  </si>
  <si>
    <t>UNIDAD INFORMANTE</t>
  </si>
  <si>
    <t>TÉCNICA DE INVESTIGACIÓN</t>
  </si>
  <si>
    <t>PERIODO DE ESTUDIO</t>
  </si>
  <si>
    <t>DISEÑO MUESTRAL</t>
  </si>
  <si>
    <t>TAMAÑO Y ERROR MUESTRAL</t>
  </si>
  <si>
    <t>1a.- DATOS POR PROVINCIAS</t>
  </si>
  <si>
    <t>HOSTALES</t>
  </si>
  <si>
    <t>AÑO 2020</t>
  </si>
  <si>
    <r>
      <t>C.R.A.C</t>
    </r>
    <r>
      <rPr>
        <sz val="11"/>
        <rFont val="Arial"/>
        <family val="2"/>
      </rPr>
      <t xml:space="preserve">.: Casa Rural de Alojamiento Compartido     </t>
    </r>
    <r>
      <rPr>
        <b/>
        <sz val="11"/>
        <color indexed="12"/>
        <rFont val="Arial"/>
        <family val="2"/>
      </rPr>
      <t>C.R.A</t>
    </r>
    <r>
      <rPr>
        <sz val="11"/>
        <rFont val="Arial"/>
        <family val="2"/>
      </rPr>
      <t xml:space="preserve">.:Casa Rural de Alquiler     </t>
    </r>
    <r>
      <rPr>
        <b/>
        <sz val="11"/>
        <color indexed="12"/>
        <rFont val="Arial"/>
        <family val="2"/>
      </rPr>
      <t>H.T.R</t>
    </r>
    <r>
      <rPr>
        <sz val="11"/>
        <rFont val="Arial"/>
        <family val="2"/>
      </rPr>
      <t xml:space="preserve">: Hoteles de Turismo Rural </t>
    </r>
  </si>
  <si>
    <t>AÑO 2021</t>
  </si>
  <si>
    <t>JUNIO 2021</t>
  </si>
  <si>
    <t>1B.- COMPARACIONES JUNIO 2020 Y JUNIO 2021</t>
  </si>
  <si>
    <t>1C.- COMPARACIONES DE DATOS ACUMULADOS DE ENERO - JUNIO 2020 - 2021</t>
  </si>
  <si>
    <t>ENERO - JUNIO 2020</t>
  </si>
  <si>
    <t>ENERO - JUNIO 2021</t>
  </si>
  <si>
    <t>2B.- COMPARACIONES JUNIO 2020 Y JUNIO 2021</t>
  </si>
  <si>
    <t>2C.- COMPARACIONES DE DATOS ACUMULADOS DE ENERO - JUNIO 2020 - 2021</t>
  </si>
  <si>
    <t>3B.- COMPARACIONES JUNIO 2020 Y JUNIO 2021</t>
  </si>
  <si>
    <t>3C.- COMPARACIONES DE DATOS ACUMULADOS DE ENERO - JUNIO 2020 - 2021</t>
  </si>
  <si>
    <t>4B.- COMPARACIONES JUNIO 2020 Y JUNIO 2021</t>
  </si>
  <si>
    <t>4C.- COMPARACIONES DE DATOS ACUMULADOS DE ENERO - JUNIO 2020 - 2021</t>
  </si>
  <si>
    <t>5B.- COMPARACIONES JUNIO 2020 Y JUNIO 2021</t>
  </si>
  <si>
    <t>5C.- COMPARACIONES DE DATOS ACUMULADOS DE ENERO - JUNIO 2020 - 2021</t>
  </si>
  <si>
    <t>6B.- COMPARACIONES JUNIO 2020 Y JUNIO 2021</t>
  </si>
  <si>
    <t>6C.- COMPARACIONES DE DATOS ACUMULADOS DE ENERO - JUNIO 2020 - 2021</t>
  </si>
  <si>
    <t>7B.- COMPARACIONES JUNIO 2020 Y JUNIO 2021</t>
  </si>
  <si>
    <t>7C.- COMPARACIONES DE DATOS ACUMULADOS DE ENERO - JUNIO 2020 - 2021</t>
  </si>
  <si>
    <t>8B.- COMPARACIONES JUNIO 2020 Y JUNIO 2021</t>
  </si>
  <si>
    <t>8C.- COMPARACIONES DE DATOS ACUMULADOS DE ENERO - JUNIO 2020 - 2021</t>
  </si>
  <si>
    <t>JUNIO</t>
  </si>
  <si>
    <t>JUNIO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</si>
</sst>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7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indexed="12"/>
      <name val="Arial"/>
      <family val="2"/>
    </font>
    <font>
      <b/>
      <sz val="8"/>
      <color indexed="12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0"/>
      <color indexed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10"/>
      <color indexed="61"/>
      <name val="Arial"/>
      <family val="2"/>
    </font>
    <font>
      <sz val="14"/>
      <name val="Arial"/>
      <family val="2"/>
    </font>
    <font>
      <sz val="10"/>
      <color rgb="FF0000FF"/>
      <name val="Arial"/>
      <family val="2"/>
    </font>
    <font>
      <b/>
      <sz val="30"/>
      <color indexed="10"/>
      <name val="Arial"/>
      <family val="2"/>
    </font>
    <font>
      <b/>
      <sz val="20"/>
      <color indexed="10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b/>
      <sz val="11"/>
      <color indexed="10"/>
      <name val="Arial"/>
      <family val="2"/>
    </font>
    <font>
      <b/>
      <sz val="16"/>
      <color indexed="10"/>
      <name val="Arial"/>
      <family val="2"/>
    </font>
    <font>
      <b/>
      <sz val="9"/>
      <color indexed="12"/>
      <name val="Arial"/>
      <family val="2"/>
    </font>
    <font>
      <b/>
      <sz val="12"/>
      <color indexed="12"/>
      <name val="Arial"/>
      <family val="2"/>
    </font>
    <font>
      <b/>
      <sz val="12"/>
      <color indexed="10"/>
      <name val="Arial"/>
      <family val="2"/>
    </font>
    <font>
      <b/>
      <sz val="9"/>
      <name val="Arial"/>
      <family val="2"/>
    </font>
    <font>
      <b/>
      <sz val="16"/>
      <color rgb="FFFF0000"/>
      <name val="Arial"/>
      <family val="2"/>
    </font>
    <font>
      <b/>
      <sz val="14"/>
      <color rgb="FF0000FF"/>
      <name val="Arial"/>
      <family val="2"/>
    </font>
    <font>
      <sz val="9"/>
      <color indexed="12"/>
      <name val="Arial"/>
      <family val="2"/>
    </font>
    <font>
      <b/>
      <sz val="14"/>
      <color indexed="12"/>
      <name val="Arial"/>
      <family val="2"/>
    </font>
    <font>
      <b/>
      <sz val="8"/>
      <color indexed="10"/>
      <name val="Arial"/>
      <family val="2"/>
    </font>
    <font>
      <b/>
      <sz val="20"/>
      <color indexed="12"/>
      <name val="Arial"/>
      <family val="2"/>
    </font>
    <font>
      <b/>
      <sz val="18"/>
      <color indexed="12"/>
      <name val="Arial"/>
      <family val="2"/>
    </font>
    <font>
      <b/>
      <sz val="10"/>
      <color rgb="FF00B0F0"/>
      <name val="Arial"/>
      <family val="2"/>
    </font>
    <font>
      <b/>
      <sz val="9"/>
      <color theme="1" tint="0.34998626667073579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sz val="10"/>
      <color theme="1" tint="0.34998626667073579"/>
      <name val="Arial"/>
      <family val="2"/>
    </font>
    <font>
      <b/>
      <sz val="10"/>
      <color theme="1" tint="0.34998626667073579"/>
      <name val="Arial"/>
      <family val="2"/>
    </font>
    <font>
      <b/>
      <sz val="11"/>
      <color theme="0"/>
      <name val="Arial"/>
      <family val="2"/>
    </font>
    <font>
      <sz val="11"/>
      <color theme="1" tint="0.34998626667073579"/>
      <name val="Arial"/>
      <family val="2"/>
    </font>
    <font>
      <b/>
      <sz val="30"/>
      <color theme="0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b/>
      <sz val="16"/>
      <color theme="0"/>
      <name val="Arial"/>
      <family val="2"/>
    </font>
    <font>
      <b/>
      <sz val="50"/>
      <color theme="9"/>
      <name val="Arial"/>
      <family val="2"/>
    </font>
    <font>
      <sz val="19"/>
      <color theme="0"/>
      <name val="Arial"/>
      <family val="2"/>
    </font>
    <font>
      <b/>
      <sz val="50"/>
      <color theme="0"/>
      <name val="Calibri Light"/>
      <family val="2"/>
    </font>
    <font>
      <b/>
      <sz val="55"/>
      <color theme="0"/>
      <name val="Calibri Light"/>
      <family val="2"/>
    </font>
    <font>
      <b/>
      <sz val="50"/>
      <color rgb="FFFECE00"/>
      <name val="Calibri"/>
      <family val="2"/>
      <scheme val="minor"/>
    </font>
    <font>
      <b/>
      <sz val="9"/>
      <color rgb="FF62BAE4"/>
      <name val="Arial"/>
      <family val="2"/>
    </font>
    <font>
      <b/>
      <sz val="10"/>
      <color rgb="FFC00000"/>
      <name val="Arial"/>
      <family val="2"/>
    </font>
    <font>
      <b/>
      <sz val="10"/>
      <color rgb="FF7DB51A"/>
      <name val="Arial"/>
      <family val="2"/>
    </font>
    <font>
      <sz val="9"/>
      <color theme="0"/>
      <name val="Arial"/>
      <family val="2"/>
    </font>
    <font>
      <b/>
      <sz val="18"/>
      <color theme="0"/>
      <name val="Arial"/>
      <family val="2"/>
    </font>
    <font>
      <b/>
      <sz val="8"/>
      <color theme="1" tint="0.34998626667073579"/>
      <name val="Arial"/>
      <family val="2"/>
    </font>
    <font>
      <sz val="10"/>
      <color theme="9" tint="-0.249977111117893"/>
      <name val="Arial"/>
      <family val="2"/>
    </font>
    <font>
      <b/>
      <sz val="14"/>
      <color theme="9" tint="-0.249977111117893"/>
      <name val="Arial"/>
      <family val="2"/>
    </font>
    <font>
      <sz val="14"/>
      <color theme="9" tint="-0.249977111117893"/>
      <name val="Arial"/>
      <family val="2"/>
    </font>
    <font>
      <sz val="14"/>
      <color theme="0"/>
      <name val="Arial"/>
      <family val="2"/>
    </font>
    <font>
      <b/>
      <u/>
      <sz val="14"/>
      <color theme="0"/>
      <name val="Arial"/>
      <family val="2"/>
    </font>
    <font>
      <b/>
      <sz val="18"/>
      <color theme="9" tint="-0.249977111117893"/>
      <name val="Arial"/>
      <family val="2"/>
    </font>
    <font>
      <sz val="10"/>
      <color rgb="FFFF6600"/>
      <name val="Arial"/>
      <family val="2"/>
    </font>
    <font>
      <b/>
      <sz val="9"/>
      <color rgb="FFFF6600"/>
      <name val="Arial"/>
      <family val="2"/>
    </font>
    <font>
      <b/>
      <sz val="12"/>
      <color theme="1" tint="0.34998626667073579"/>
      <name val="Arial"/>
      <family val="2"/>
    </font>
    <font>
      <b/>
      <sz val="9"/>
      <color theme="0"/>
      <name val="Arial"/>
      <family val="2"/>
    </font>
    <font>
      <b/>
      <sz val="20"/>
      <color rgb="FFFFFFFF"/>
      <name val="Arial"/>
      <family val="2"/>
    </font>
    <font>
      <b/>
      <sz val="19"/>
      <color rgb="FFFFFFFF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  <font>
      <b/>
      <sz val="9"/>
      <color rgb="FF595959"/>
      <name val="Arial"/>
    </font>
    <font>
      <sz val="10"/>
      <color rgb="FF595959"/>
      <name val="Arial"/>
    </font>
    <font>
      <b/>
      <sz val="10"/>
      <color rgb="FF595959"/>
      <name val="Arial"/>
    </font>
    <font>
      <sz val="11"/>
      <color rgb="FF595959"/>
      <name val="Arial"/>
    </font>
    <font>
      <b/>
      <sz val="11"/>
      <color rgb="FFFFFFFF"/>
      <name val="Arial"/>
    </font>
    <font>
      <b/>
      <sz val="10"/>
      <color rgb="FF62BAE4"/>
      <name val="Arial"/>
    </font>
    <font>
      <b/>
      <sz val="10"/>
      <color rgb="FFC00000"/>
      <name val="Arial"/>
    </font>
    <font>
      <b/>
      <sz val="10"/>
      <color rgb="FF7DB51A"/>
      <name val="Arial"/>
    </font>
    <font>
      <b/>
      <sz val="10"/>
      <color rgb="FFFF6600"/>
      <name val="Arial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DE38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ECE00"/>
        <bgColor indexed="64"/>
      </patternFill>
    </fill>
    <fill>
      <patternFill patternType="solid">
        <fgColor rgb="FF7DB51A"/>
        <bgColor indexed="64"/>
      </patternFill>
    </fill>
    <fill>
      <patternFill patternType="solid">
        <fgColor rgb="FF62BAE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A94B11"/>
        <bgColor indexed="64"/>
      </patternFill>
    </fill>
    <fill>
      <patternFill patternType="solid">
        <fgColor rgb="FF003956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7DB51A"/>
        <bgColor rgb="FFFFFFFF"/>
      </patternFill>
    </fill>
    <fill>
      <patternFill patternType="solid">
        <fgColor rgb="FFD0E2AD"/>
        <bgColor rgb="FFFFFFFF"/>
      </patternFill>
    </fill>
    <fill>
      <patternFill patternType="solid">
        <fgColor rgb="FF003956"/>
        <bgColor rgb="FFFFFFFF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theme="9" tint="-0.24994659260841701"/>
      </left>
      <right/>
      <top style="thick">
        <color theme="9" tint="-0.24994659260841701"/>
      </top>
      <bottom/>
      <diagonal/>
    </border>
    <border>
      <left/>
      <right/>
      <top style="thick">
        <color theme="9" tint="-0.24994659260841701"/>
      </top>
      <bottom/>
      <diagonal/>
    </border>
    <border>
      <left/>
      <right style="thick">
        <color theme="9" tint="-0.24994659260841701"/>
      </right>
      <top style="thick">
        <color theme="9" tint="-0.24994659260841701"/>
      </top>
      <bottom/>
      <diagonal/>
    </border>
    <border>
      <left style="thick">
        <color theme="9" tint="-0.24994659260841701"/>
      </left>
      <right/>
      <top/>
      <bottom/>
      <diagonal/>
    </border>
    <border>
      <left/>
      <right style="thick">
        <color theme="9" tint="-0.24994659260841701"/>
      </right>
      <top/>
      <bottom/>
      <diagonal/>
    </border>
    <border>
      <left/>
      <right/>
      <top/>
      <bottom style="thick">
        <color theme="9" tint="-0.24994659260841701"/>
      </bottom>
      <diagonal/>
    </border>
    <border>
      <left style="thick">
        <color theme="9" tint="-0.24994659260841701"/>
      </left>
      <right/>
      <top/>
      <bottom style="thick">
        <color rgb="FF066686"/>
      </bottom>
      <diagonal/>
    </border>
    <border>
      <left/>
      <right/>
      <top/>
      <bottom style="thick">
        <color rgb="FF066686"/>
      </bottom>
      <diagonal/>
    </border>
    <border>
      <left/>
      <right style="thick">
        <color theme="9" tint="-0.24994659260841701"/>
      </right>
      <top/>
      <bottom style="thick">
        <color rgb="FF066686"/>
      </bottom>
      <diagonal/>
    </border>
    <border>
      <left/>
      <right/>
      <top style="thick">
        <color rgb="FF066686"/>
      </top>
      <bottom/>
      <diagonal/>
    </border>
    <border>
      <left style="thick">
        <color rgb="FF066686"/>
      </left>
      <right/>
      <top style="thick">
        <color rgb="FF066686"/>
      </top>
      <bottom/>
      <diagonal/>
    </border>
    <border>
      <left/>
      <right style="thick">
        <color rgb="FF066686"/>
      </right>
      <top style="thick">
        <color rgb="FF066686"/>
      </top>
      <bottom/>
      <diagonal/>
    </border>
    <border>
      <left style="thick">
        <color rgb="FF066686"/>
      </left>
      <right/>
      <top/>
      <bottom/>
      <diagonal/>
    </border>
    <border>
      <left/>
      <right style="thick">
        <color rgb="FF066686"/>
      </right>
      <top/>
      <bottom/>
      <diagonal/>
    </border>
    <border>
      <left style="thick">
        <color rgb="FF066686"/>
      </left>
      <right/>
      <top/>
      <bottom style="thick">
        <color rgb="FF066686"/>
      </bottom>
      <diagonal/>
    </border>
    <border>
      <left/>
      <right style="thick">
        <color rgb="FF066686"/>
      </right>
      <top/>
      <bottom style="thick">
        <color rgb="FF066686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67" fillId="0" borderId="0"/>
    <xf numFmtId="0" fontId="68" fillId="0" borderId="0"/>
  </cellStyleXfs>
  <cellXfs count="335">
    <xf numFmtId="0" fontId="0" fillId="0" borderId="0" xfId="0"/>
    <xf numFmtId="0" fontId="15" fillId="3" borderId="0" xfId="0" applyFont="1" applyFill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10" fontId="2" fillId="0" borderId="0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 vertical="center" wrapText="1"/>
    </xf>
    <xf numFmtId="10" fontId="1" fillId="3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0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20" fillId="0" borderId="0" xfId="0" applyFont="1" applyFill="1" applyAlignment="1">
      <alignment horizontal="center" vertical="center"/>
    </xf>
    <xf numFmtId="1" fontId="1" fillId="0" borderId="0" xfId="0" applyNumberFormat="1" applyFont="1" applyAlignment="1">
      <alignment vertical="center"/>
    </xf>
    <xf numFmtId="2" fontId="7" fillId="2" borderId="0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2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10" fontId="2" fillId="0" borderId="0" xfId="0" applyNumberFormat="1" applyFont="1" applyFill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left" vertical="center"/>
    </xf>
    <xf numFmtId="10" fontId="24" fillId="0" borderId="0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10" fontId="21" fillId="0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24" fillId="0" borderId="0" xfId="0" applyFont="1" applyBorder="1" applyAlignment="1">
      <alignment vertical="center"/>
    </xf>
    <xf numFmtId="9" fontId="1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21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center" vertical="center"/>
    </xf>
    <xf numFmtId="10" fontId="2" fillId="0" borderId="0" xfId="2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3" fontId="24" fillId="0" borderId="0" xfId="0" applyNumberFormat="1" applyFont="1" applyFill="1" applyBorder="1" applyAlignment="1">
      <alignment horizontal="center" vertical="center"/>
    </xf>
    <xf numFmtId="3" fontId="21" fillId="0" borderId="0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7" fillId="0" borderId="0" xfId="0" applyFont="1" applyFill="1" applyAlignment="1">
      <alignment vertical="center"/>
    </xf>
    <xf numFmtId="0" fontId="2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3" fontId="7" fillId="0" borderId="0" xfId="0" applyNumberFormat="1" applyFont="1" applyFill="1" applyBorder="1" applyAlignment="1">
      <alignment horizontal="right" vertical="center"/>
    </xf>
    <xf numFmtId="3" fontId="24" fillId="0" borderId="0" xfId="0" applyNumberFormat="1" applyFont="1" applyFill="1" applyBorder="1" applyAlignment="1">
      <alignment horizontal="right" vertical="center"/>
    </xf>
    <xf numFmtId="10" fontId="24" fillId="0" borderId="0" xfId="2" applyNumberFormat="1" applyFont="1" applyFill="1" applyBorder="1" applyAlignment="1">
      <alignment horizontal="center" vertical="center"/>
    </xf>
    <xf numFmtId="2" fontId="24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vertical="center" wrapText="1"/>
    </xf>
    <xf numFmtId="0" fontId="22" fillId="0" borderId="0" xfId="0" applyFont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6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43" fontId="1" fillId="0" borderId="0" xfId="1" applyFont="1" applyAlignment="1">
      <alignment vertical="center"/>
    </xf>
    <xf numFmtId="3" fontId="3" fillId="0" borderId="0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10" fontId="2" fillId="5" borderId="2" xfId="0" applyNumberFormat="1" applyFont="1" applyFill="1" applyBorder="1" applyAlignment="1">
      <alignment horizontal="center" vertical="center"/>
    </xf>
    <xf numFmtId="3" fontId="36" fillId="3" borderId="0" xfId="0" applyNumberFormat="1" applyFont="1" applyFill="1" applyBorder="1" applyAlignment="1">
      <alignment horizontal="left" vertical="center"/>
    </xf>
    <xf numFmtId="3" fontId="36" fillId="3" borderId="1" xfId="0" applyNumberFormat="1" applyFont="1" applyFill="1" applyBorder="1" applyAlignment="1">
      <alignment horizontal="left" vertical="center"/>
    </xf>
    <xf numFmtId="0" fontId="37" fillId="0" borderId="0" xfId="0" applyFont="1" applyBorder="1" applyAlignment="1">
      <alignment vertical="center"/>
    </xf>
    <xf numFmtId="0" fontId="37" fillId="0" borderId="0" xfId="0" applyFont="1" applyFill="1" applyBorder="1" applyAlignment="1">
      <alignment vertical="center"/>
    </xf>
    <xf numFmtId="0" fontId="37" fillId="0" borderId="0" xfId="0" applyFont="1" applyAlignment="1">
      <alignment vertical="center"/>
    </xf>
    <xf numFmtId="0" fontId="37" fillId="5" borderId="2" xfId="0" applyFont="1" applyFill="1" applyBorder="1" applyAlignment="1">
      <alignment vertical="center"/>
    </xf>
    <xf numFmtId="0" fontId="33" fillId="5" borderId="2" xfId="0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vertical="center"/>
    </xf>
    <xf numFmtId="0" fontId="37" fillId="4" borderId="2" xfId="0" applyFont="1" applyFill="1" applyBorder="1" applyAlignment="1">
      <alignment vertical="center"/>
    </xf>
    <xf numFmtId="3" fontId="37" fillId="4" borderId="1" xfId="0" applyNumberFormat="1" applyFont="1" applyFill="1" applyBorder="1" applyAlignment="1">
      <alignment horizontal="center" vertical="center"/>
    </xf>
    <xf numFmtId="3" fontId="37" fillId="4" borderId="2" xfId="0" applyNumberFormat="1" applyFont="1" applyFill="1" applyBorder="1" applyAlignment="1">
      <alignment horizontal="center" vertical="center"/>
    </xf>
    <xf numFmtId="0" fontId="37" fillId="4" borderId="1" xfId="0" applyFont="1" applyFill="1" applyBorder="1" applyAlignment="1">
      <alignment vertical="center"/>
    </xf>
    <xf numFmtId="0" fontId="1" fillId="12" borderId="0" xfId="0" applyFont="1" applyFill="1" applyAlignment="1">
      <alignment vertical="center"/>
    </xf>
    <xf numFmtId="0" fontId="39" fillId="0" borderId="3" xfId="0" applyFont="1" applyBorder="1" applyAlignment="1">
      <alignment vertical="center"/>
    </xf>
    <xf numFmtId="0" fontId="39" fillId="0" borderId="3" xfId="0" applyFont="1" applyBorder="1" applyAlignment="1">
      <alignment horizontal="right" vertical="center"/>
    </xf>
    <xf numFmtId="0" fontId="39" fillId="0" borderId="0" xfId="0" applyFont="1" applyBorder="1" applyAlignment="1">
      <alignment vertical="center"/>
    </xf>
    <xf numFmtId="0" fontId="39" fillId="0" borderId="0" xfId="0" applyFont="1" applyBorder="1" applyAlignment="1">
      <alignment horizontal="right" vertical="center"/>
    </xf>
    <xf numFmtId="0" fontId="33" fillId="10" borderId="2" xfId="0" applyFont="1" applyFill="1" applyBorder="1" applyAlignment="1">
      <alignment horizontal="left" vertical="center"/>
    </xf>
    <xf numFmtId="10" fontId="2" fillId="10" borderId="1" xfId="0" applyNumberFormat="1" applyFont="1" applyFill="1" applyBorder="1" applyAlignment="1">
      <alignment horizontal="center" vertical="center"/>
    </xf>
    <xf numFmtId="0" fontId="38" fillId="8" borderId="2" xfId="0" applyFont="1" applyFill="1" applyBorder="1" applyAlignment="1">
      <alignment horizontal="right" vertical="center"/>
    </xf>
    <xf numFmtId="0" fontId="38" fillId="8" borderId="1" xfId="0" applyFont="1" applyFill="1" applyBorder="1" applyAlignment="1">
      <alignment vertical="center"/>
    </xf>
    <xf numFmtId="0" fontId="38" fillId="8" borderId="1" xfId="0" applyFont="1" applyFill="1" applyBorder="1" applyAlignment="1">
      <alignment horizontal="right" vertical="center"/>
    </xf>
    <xf numFmtId="0" fontId="42" fillId="0" borderId="0" xfId="0" applyFont="1" applyAlignment="1">
      <alignment vertical="center"/>
    </xf>
    <xf numFmtId="0" fontId="37" fillId="10" borderId="2" xfId="0" applyFont="1" applyFill="1" applyBorder="1" applyAlignment="1">
      <alignment horizontal="center" vertical="center"/>
    </xf>
    <xf numFmtId="3" fontId="36" fillId="0" borderId="1" xfId="0" applyNumberFormat="1" applyFont="1" applyFill="1" applyBorder="1" applyAlignment="1">
      <alignment horizontal="center" vertical="center"/>
    </xf>
    <xf numFmtId="0" fontId="33" fillId="5" borderId="2" xfId="0" applyFont="1" applyFill="1" applyBorder="1" applyAlignment="1">
      <alignment horizontal="left" vertical="center"/>
    </xf>
    <xf numFmtId="0" fontId="37" fillId="5" borderId="3" xfId="0" applyFont="1" applyFill="1" applyBorder="1" applyAlignment="1">
      <alignment horizontal="center" vertical="center"/>
    </xf>
    <xf numFmtId="3" fontId="37" fillId="0" borderId="3" xfId="0" applyNumberFormat="1" applyFont="1" applyFill="1" applyBorder="1" applyAlignment="1">
      <alignment horizontal="center" vertical="center"/>
    </xf>
    <xf numFmtId="0" fontId="38" fillId="8" borderId="2" xfId="0" applyFont="1" applyFill="1" applyBorder="1" applyAlignment="1">
      <alignment horizontal="left" vertical="center"/>
    </xf>
    <xf numFmtId="0" fontId="23" fillId="0" borderId="0" xfId="0" applyFont="1" applyFill="1" applyAlignment="1">
      <alignment vertical="center"/>
    </xf>
    <xf numFmtId="0" fontId="41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27" fillId="0" borderId="0" xfId="0" applyFont="1" applyFill="1" applyAlignment="1">
      <alignment vertical="center"/>
    </xf>
    <xf numFmtId="0" fontId="23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31" fillId="0" borderId="0" xfId="0" applyFont="1" applyFill="1" applyAlignment="1">
      <alignment vertical="center"/>
    </xf>
    <xf numFmtId="0" fontId="45" fillId="0" borderId="0" xfId="0" applyFont="1" applyAlignment="1">
      <alignment vertical="center"/>
    </xf>
    <xf numFmtId="3" fontId="37" fillId="0" borderId="0" xfId="0" applyNumberFormat="1" applyFont="1" applyFill="1" applyBorder="1" applyAlignment="1">
      <alignment horizontal="center" vertical="center"/>
    </xf>
    <xf numFmtId="49" fontId="44" fillId="3" borderId="0" xfId="0" applyNumberFormat="1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47" fillId="12" borderId="0" xfId="0" applyFont="1" applyFill="1" applyAlignment="1">
      <alignment vertical="center"/>
    </xf>
    <xf numFmtId="49" fontId="48" fillId="12" borderId="0" xfId="0" applyNumberFormat="1" applyFont="1" applyFill="1" applyAlignment="1">
      <alignment vertical="center"/>
    </xf>
    <xf numFmtId="3" fontId="36" fillId="0" borderId="0" xfId="0" applyNumberFormat="1" applyFont="1" applyFill="1" applyBorder="1" applyAlignment="1">
      <alignment horizontal="center" vertical="center"/>
    </xf>
    <xf numFmtId="0" fontId="37" fillId="5" borderId="2" xfId="0" applyFont="1" applyFill="1" applyBorder="1" applyAlignment="1">
      <alignment horizontal="left" vertical="center"/>
    </xf>
    <xf numFmtId="0" fontId="33" fillId="0" borderId="0" xfId="0" applyFont="1" applyBorder="1" applyAlignment="1">
      <alignment vertical="center"/>
    </xf>
    <xf numFmtId="0" fontId="33" fillId="4" borderId="2" xfId="0" applyFont="1" applyFill="1" applyBorder="1" applyAlignment="1">
      <alignment vertical="center"/>
    </xf>
    <xf numFmtId="0" fontId="33" fillId="4" borderId="2" xfId="0" applyFont="1" applyFill="1" applyBorder="1" applyAlignment="1">
      <alignment horizontal="center" vertical="center"/>
    </xf>
    <xf numFmtId="0" fontId="49" fillId="4" borderId="2" xfId="0" applyFont="1" applyFill="1" applyBorder="1" applyAlignment="1">
      <alignment horizontal="center" vertical="center"/>
    </xf>
    <xf numFmtId="10" fontId="50" fillId="4" borderId="1" xfId="2" applyNumberFormat="1" applyFont="1" applyFill="1" applyBorder="1" applyAlignment="1">
      <alignment horizontal="center" vertical="center"/>
    </xf>
    <xf numFmtId="0" fontId="50" fillId="4" borderId="2" xfId="0" applyFont="1" applyFill="1" applyBorder="1" applyAlignment="1">
      <alignment horizontal="center" vertical="center"/>
    </xf>
    <xf numFmtId="0" fontId="51" fillId="4" borderId="1" xfId="0" applyFont="1" applyFill="1" applyBorder="1" applyAlignment="1">
      <alignment vertical="center"/>
    </xf>
    <xf numFmtId="0" fontId="51" fillId="4" borderId="2" xfId="0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horizontal="left" vertical="center"/>
    </xf>
    <xf numFmtId="0" fontId="34" fillId="8" borderId="2" xfId="0" applyFont="1" applyFill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 vertical="center"/>
    </xf>
    <xf numFmtId="3" fontId="37" fillId="0" borderId="1" xfId="0" applyNumberFormat="1" applyFont="1" applyFill="1" applyBorder="1" applyAlignment="1">
      <alignment horizontal="center" vertical="center"/>
    </xf>
    <xf numFmtId="0" fontId="34" fillId="12" borderId="0" xfId="0" applyFont="1" applyFill="1" applyBorder="1" applyAlignment="1">
      <alignment vertical="center"/>
    </xf>
    <xf numFmtId="0" fontId="52" fillId="12" borderId="0" xfId="0" applyFont="1" applyFill="1" applyBorder="1" applyAlignment="1">
      <alignment vertical="center"/>
    </xf>
    <xf numFmtId="0" fontId="34" fillId="12" borderId="0" xfId="0" applyFont="1" applyFill="1" applyBorder="1" applyAlignment="1">
      <alignment vertical="center" wrapText="1"/>
    </xf>
    <xf numFmtId="0" fontId="52" fillId="12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vertical="center"/>
    </xf>
    <xf numFmtId="0" fontId="17" fillId="0" borderId="0" xfId="0" applyFont="1" applyFill="1" applyAlignment="1">
      <alignment horizontal="left" vertical="center"/>
    </xf>
    <xf numFmtId="0" fontId="35" fillId="8" borderId="2" xfId="0" applyFont="1" applyFill="1" applyBorder="1" applyAlignment="1">
      <alignment horizontal="center" vertical="center"/>
    </xf>
    <xf numFmtId="0" fontId="54" fillId="4" borderId="2" xfId="0" applyFont="1" applyFill="1" applyBorder="1" applyAlignment="1">
      <alignment vertical="center"/>
    </xf>
    <xf numFmtId="0" fontId="54" fillId="4" borderId="2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5" fillId="8" borderId="2" xfId="0" applyFont="1" applyFill="1" applyBorder="1" applyAlignment="1">
      <alignment horizontal="left" vertical="center"/>
    </xf>
    <xf numFmtId="0" fontId="37" fillId="0" borderId="1" xfId="0" applyFont="1" applyBorder="1" applyAlignment="1">
      <alignment vertical="center"/>
    </xf>
    <xf numFmtId="0" fontId="55" fillId="3" borderId="0" xfId="0" applyFont="1" applyFill="1" applyAlignment="1">
      <alignment vertical="center"/>
    </xf>
    <xf numFmtId="0" fontId="55" fillId="3" borderId="7" xfId="0" applyFont="1" applyFill="1" applyBorder="1" applyAlignment="1">
      <alignment vertical="center"/>
    </xf>
    <xf numFmtId="0" fontId="55" fillId="3" borderId="0" xfId="0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55" fillId="3" borderId="8" xfId="0" applyFont="1" applyFill="1" applyBorder="1" applyAlignment="1">
      <alignment vertical="center"/>
    </xf>
    <xf numFmtId="0" fontId="56" fillId="3" borderId="5" xfId="0" applyFont="1" applyFill="1" applyBorder="1" applyAlignment="1">
      <alignment vertical="center"/>
    </xf>
    <xf numFmtId="0" fontId="58" fillId="12" borderId="0" xfId="0" applyFont="1" applyFill="1" applyBorder="1" applyAlignment="1">
      <alignment vertical="center"/>
    </xf>
    <xf numFmtId="0" fontId="56" fillId="3" borderId="0" xfId="0" applyFont="1" applyFill="1" applyBorder="1" applyAlignment="1">
      <alignment vertical="center"/>
    </xf>
    <xf numFmtId="0" fontId="60" fillId="3" borderId="7" xfId="0" applyFont="1" applyFill="1" applyBorder="1" applyAlignment="1">
      <alignment vertical="center"/>
    </xf>
    <xf numFmtId="0" fontId="60" fillId="3" borderId="4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21" fillId="0" borderId="0" xfId="0" applyNumberFormat="1" applyFont="1" applyAlignment="1">
      <alignment vertical="center"/>
    </xf>
    <xf numFmtId="3" fontId="21" fillId="0" borderId="0" xfId="0" applyNumberFormat="1" applyFont="1" applyAlignment="1">
      <alignment horizontal="center" vertical="center"/>
    </xf>
    <xf numFmtId="10" fontId="24" fillId="0" borderId="0" xfId="0" applyNumberFormat="1" applyFont="1" applyAlignment="1">
      <alignment vertical="center"/>
    </xf>
    <xf numFmtId="10" fontId="24" fillId="0" borderId="0" xfId="0" applyNumberFormat="1" applyFont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0" fontId="42" fillId="12" borderId="0" xfId="0" applyFont="1" applyFill="1" applyBorder="1" applyAlignment="1">
      <alignment vertical="center"/>
    </xf>
    <xf numFmtId="0" fontId="53" fillId="12" borderId="0" xfId="0" applyFont="1" applyFill="1" applyBorder="1" applyAlignment="1">
      <alignment vertical="center"/>
    </xf>
    <xf numFmtId="0" fontId="35" fillId="8" borderId="2" xfId="0" applyFont="1" applyFill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 vertical="center"/>
    </xf>
    <xf numFmtId="10" fontId="37" fillId="0" borderId="0" xfId="0" applyNumberFormat="1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 vertical="center"/>
    </xf>
    <xf numFmtId="3" fontId="37" fillId="0" borderId="1" xfId="0" applyNumberFormat="1" applyFont="1" applyFill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 vertical="center"/>
    </xf>
    <xf numFmtId="0" fontId="61" fillId="0" borderId="0" xfId="0" applyFont="1" applyAlignment="1">
      <alignment vertical="center"/>
    </xf>
    <xf numFmtId="0" fontId="62" fillId="4" borderId="2" xfId="0" applyFont="1" applyFill="1" applyBorder="1" applyAlignment="1">
      <alignment horizontal="center" vertical="center"/>
    </xf>
    <xf numFmtId="0" fontId="54" fillId="4" borderId="1" xfId="0" applyFont="1" applyFill="1" applyBorder="1" applyAlignment="1">
      <alignment horizontal="center" vertical="center"/>
    </xf>
    <xf numFmtId="0" fontId="54" fillId="4" borderId="3" xfId="0" applyFont="1" applyFill="1" applyBorder="1" applyAlignment="1">
      <alignment horizontal="center" vertical="center"/>
    </xf>
    <xf numFmtId="3" fontId="37" fillId="4" borderId="3" xfId="0" applyNumberFormat="1" applyFont="1" applyFill="1" applyBorder="1" applyAlignment="1">
      <alignment horizontal="center" vertical="center"/>
    </xf>
    <xf numFmtId="0" fontId="54" fillId="0" borderId="1" xfId="0" applyFont="1" applyFill="1" applyBorder="1" applyAlignment="1">
      <alignment horizontal="center" vertical="center"/>
    </xf>
    <xf numFmtId="0" fontId="54" fillId="0" borderId="3" xfId="0" applyFont="1" applyFill="1" applyBorder="1" applyAlignment="1">
      <alignment horizontal="center" vertical="center"/>
    </xf>
    <xf numFmtId="0" fontId="54" fillId="0" borderId="0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 vertical="center"/>
    </xf>
    <xf numFmtId="0" fontId="63" fillId="0" borderId="0" xfId="3" applyFont="1" applyFill="1" applyAlignment="1"/>
    <xf numFmtId="10" fontId="37" fillId="4" borderId="1" xfId="0" applyNumberFormat="1" applyFont="1" applyFill="1" applyBorder="1" applyAlignment="1">
      <alignment horizontal="center" vertical="center"/>
    </xf>
    <xf numFmtId="10" fontId="37" fillId="4" borderId="3" xfId="0" applyNumberFormat="1" applyFont="1" applyFill="1" applyBorder="1" applyAlignment="1">
      <alignment horizontal="center" vertical="center"/>
    </xf>
    <xf numFmtId="10" fontId="37" fillId="0" borderId="3" xfId="0" applyNumberFormat="1" applyFont="1" applyFill="1" applyBorder="1" applyAlignment="1">
      <alignment horizontal="center" vertical="center"/>
    </xf>
    <xf numFmtId="0" fontId="34" fillId="0" borderId="0" xfId="3" applyFont="1" applyFill="1" applyBorder="1" applyAlignment="1">
      <alignment vertical="center"/>
    </xf>
    <xf numFmtId="49" fontId="64" fillId="8" borderId="2" xfId="3" applyNumberFormat="1" applyFont="1" applyFill="1" applyBorder="1" applyAlignment="1">
      <alignment horizontal="center" vertical="center"/>
    </xf>
    <xf numFmtId="0" fontId="64" fillId="8" borderId="2" xfId="3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59" fillId="12" borderId="0" xfId="0" applyFont="1" applyFill="1" applyBorder="1" applyAlignment="1">
      <alignment vertical="center"/>
    </xf>
    <xf numFmtId="0" fontId="55" fillId="3" borderId="10" xfId="0" applyFont="1" applyFill="1" applyBorder="1" applyAlignment="1">
      <alignment vertical="center"/>
    </xf>
    <xf numFmtId="0" fontId="55" fillId="3" borderId="11" xfId="0" applyFont="1" applyFill="1" applyBorder="1" applyAlignment="1">
      <alignment vertical="center"/>
    </xf>
    <xf numFmtId="0" fontId="55" fillId="3" borderId="12" xfId="0" applyFont="1" applyFill="1" applyBorder="1" applyAlignment="1">
      <alignment vertical="center"/>
    </xf>
    <xf numFmtId="0" fontId="58" fillId="12" borderId="13" xfId="0" applyFont="1" applyFill="1" applyBorder="1" applyAlignment="1">
      <alignment vertical="center"/>
    </xf>
    <xf numFmtId="0" fontId="60" fillId="3" borderId="14" xfId="0" applyFont="1" applyFill="1" applyBorder="1" applyAlignment="1">
      <alignment vertical="center"/>
    </xf>
    <xf numFmtId="0" fontId="56" fillId="3" borderId="13" xfId="0" applyFont="1" applyFill="1" applyBorder="1" applyAlignment="1">
      <alignment vertical="center"/>
    </xf>
    <xf numFmtId="0" fontId="55" fillId="3" borderId="15" xfId="0" applyFont="1" applyFill="1" applyBorder="1" applyAlignment="1">
      <alignment vertical="center"/>
    </xf>
    <xf numFmtId="0" fontId="60" fillId="3" borderId="16" xfId="0" applyFont="1" applyFill="1" applyBorder="1" applyAlignment="1">
      <alignment vertical="center"/>
    </xf>
    <xf numFmtId="0" fontId="55" fillId="3" borderId="17" xfId="0" applyFont="1" applyFill="1" applyBorder="1" applyAlignment="1">
      <alignment vertical="center"/>
    </xf>
    <xf numFmtId="0" fontId="55" fillId="3" borderId="16" xfId="0" applyFont="1" applyFill="1" applyBorder="1" applyAlignment="1">
      <alignment vertical="center"/>
    </xf>
    <xf numFmtId="0" fontId="58" fillId="12" borderId="9" xfId="0" applyFont="1" applyFill="1" applyBorder="1" applyAlignment="1">
      <alignment vertical="center"/>
    </xf>
    <xf numFmtId="0" fontId="1" fillId="3" borderId="15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3" fontId="11" fillId="0" borderId="0" xfId="0" applyNumberFormat="1" applyFont="1" applyAlignment="1">
      <alignment vertical="top"/>
    </xf>
    <xf numFmtId="3" fontId="36" fillId="0" borderId="3" xfId="0" applyNumberFormat="1" applyFont="1" applyBorder="1" applyAlignment="1">
      <alignment horizontal="center" vertical="center"/>
    </xf>
    <xf numFmtId="3" fontId="36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3" fontId="72" fillId="0" borderId="21" xfId="0" applyNumberFormat="1" applyFont="1" applyBorder="1" applyAlignment="1">
      <alignment horizontal="right" vertical="center"/>
    </xf>
    <xf numFmtId="3" fontId="72" fillId="0" borderId="0" xfId="0" applyNumberFormat="1" applyFont="1" applyAlignment="1">
      <alignment horizontal="right" vertical="center"/>
    </xf>
    <xf numFmtId="3" fontId="73" fillId="14" borderId="22" xfId="0" applyNumberFormat="1" applyFont="1" applyFill="1" applyBorder="1" applyAlignment="1">
      <alignment horizontal="right" vertical="center"/>
    </xf>
    <xf numFmtId="10" fontId="73" fillId="14" borderId="22" xfId="0" applyNumberFormat="1" applyFont="1" applyFill="1" applyBorder="1" applyAlignment="1">
      <alignment horizontal="right" vertical="center"/>
    </xf>
    <xf numFmtId="2" fontId="73" fillId="14" borderId="20" xfId="0" applyNumberFormat="1" applyFont="1" applyFill="1" applyBorder="1" applyAlignment="1">
      <alignment horizontal="right" vertical="center"/>
    </xf>
    <xf numFmtId="3" fontId="71" fillId="15" borderId="20" xfId="0" applyNumberFormat="1" applyFont="1" applyFill="1" applyBorder="1" applyAlignment="1">
      <alignment horizontal="center" vertical="center"/>
    </xf>
    <xf numFmtId="3" fontId="70" fillId="13" borderId="0" xfId="0" applyNumberFormat="1" applyFont="1" applyFill="1" applyAlignment="1">
      <alignment horizontal="center" vertical="center"/>
    </xf>
    <xf numFmtId="3" fontId="71" fillId="13" borderId="0" xfId="0" applyNumberFormat="1" applyFont="1" applyFill="1" applyAlignment="1">
      <alignment horizontal="center" vertical="center"/>
    </xf>
    <xf numFmtId="3" fontId="70" fillId="13" borderId="20" xfId="0" applyNumberFormat="1" applyFont="1" applyFill="1" applyBorder="1" applyAlignment="1">
      <alignment horizontal="center" vertical="center"/>
    </xf>
    <xf numFmtId="3" fontId="71" fillId="13" borderId="20" xfId="0" applyNumberFormat="1" applyFont="1" applyFill="1" applyBorder="1" applyAlignment="1">
      <alignment horizontal="center" vertical="center"/>
    </xf>
    <xf numFmtId="3" fontId="71" fillId="15" borderId="22" xfId="0" applyNumberFormat="1" applyFont="1" applyFill="1" applyBorder="1" applyAlignment="1">
      <alignment horizontal="center" vertical="center"/>
    </xf>
    <xf numFmtId="10" fontId="71" fillId="15" borderId="22" xfId="0" applyNumberFormat="1" applyFont="1" applyFill="1" applyBorder="1" applyAlignment="1">
      <alignment horizontal="center" vertical="center"/>
    </xf>
    <xf numFmtId="2" fontId="71" fillId="15" borderId="20" xfId="0" applyNumberFormat="1" applyFont="1" applyFill="1" applyBorder="1" applyAlignment="1">
      <alignment horizontal="center" vertical="center"/>
    </xf>
    <xf numFmtId="4" fontId="70" fillId="13" borderId="0" xfId="0" applyNumberFormat="1" applyFont="1" applyFill="1" applyAlignment="1">
      <alignment horizontal="center" vertical="center"/>
    </xf>
    <xf numFmtId="4" fontId="71" fillId="13" borderId="0" xfId="0" applyNumberFormat="1" applyFont="1" applyFill="1" applyAlignment="1">
      <alignment horizontal="center" vertical="center"/>
    </xf>
    <xf numFmtId="4" fontId="70" fillId="13" borderId="20" xfId="0" applyNumberFormat="1" applyFont="1" applyFill="1" applyBorder="1" applyAlignment="1">
      <alignment horizontal="center" vertical="center"/>
    </xf>
    <xf numFmtId="4" fontId="71" fillId="13" borderId="20" xfId="0" applyNumberFormat="1" applyFont="1" applyFill="1" applyBorder="1" applyAlignment="1">
      <alignment horizontal="center" vertical="center"/>
    </xf>
    <xf numFmtId="49" fontId="69" fillId="0" borderId="0" xfId="0" applyNumberFormat="1" applyFont="1" applyAlignment="1">
      <alignment vertical="center"/>
    </xf>
    <xf numFmtId="3" fontId="71" fillId="0" borderId="0" xfId="0" applyNumberFormat="1" applyFont="1" applyAlignment="1">
      <alignment horizontal="center" vertical="center"/>
    </xf>
    <xf numFmtId="3" fontId="70" fillId="0" borderId="20" xfId="0" applyNumberFormat="1" applyFont="1" applyBorder="1" applyAlignment="1">
      <alignment horizontal="center" vertical="center"/>
    </xf>
    <xf numFmtId="3" fontId="71" fillId="0" borderId="20" xfId="0" applyNumberFormat="1" applyFont="1" applyBorder="1" applyAlignment="1">
      <alignment horizontal="center" vertical="center"/>
    </xf>
    <xf numFmtId="3" fontId="70" fillId="0" borderId="21" xfId="0" applyNumberFormat="1" applyFont="1" applyBorder="1" applyAlignment="1">
      <alignment horizontal="center" vertical="center"/>
    </xf>
    <xf numFmtId="3" fontId="71" fillId="0" borderId="21" xfId="0" applyNumberFormat="1" applyFont="1" applyBorder="1" applyAlignment="1">
      <alignment horizontal="center" vertical="center"/>
    </xf>
    <xf numFmtId="3" fontId="77" fillId="0" borderId="0" xfId="0" applyNumberFormat="1" applyFont="1" applyAlignment="1">
      <alignment horizontal="center" vertical="center"/>
    </xf>
    <xf numFmtId="3" fontId="74" fillId="0" borderId="0" xfId="0" applyNumberFormat="1" applyFont="1" applyAlignment="1">
      <alignment horizontal="center" vertical="center"/>
    </xf>
    <xf numFmtId="10" fontId="75" fillId="0" borderId="0" xfId="0" applyNumberFormat="1" applyFont="1" applyAlignment="1">
      <alignment horizontal="center" vertical="center"/>
    </xf>
    <xf numFmtId="2" fontId="76" fillId="0" borderId="0" xfId="0" applyNumberFormat="1" applyFont="1" applyAlignment="1">
      <alignment horizontal="center" vertical="center"/>
    </xf>
    <xf numFmtId="3" fontId="77" fillId="15" borderId="22" xfId="0" applyNumberFormat="1" applyFont="1" applyFill="1" applyBorder="1" applyAlignment="1">
      <alignment horizontal="center" vertical="center"/>
    </xf>
    <xf numFmtId="3" fontId="74" fillId="15" borderId="22" xfId="0" applyNumberFormat="1" applyFont="1" applyFill="1" applyBorder="1" applyAlignment="1">
      <alignment horizontal="center" vertical="center"/>
    </xf>
    <xf numFmtId="10" fontId="75" fillId="15" borderId="22" xfId="0" applyNumberFormat="1" applyFont="1" applyFill="1" applyBorder="1" applyAlignment="1">
      <alignment horizontal="center" vertical="center"/>
    </xf>
    <xf numFmtId="2" fontId="76" fillId="15" borderId="22" xfId="0" applyNumberFormat="1" applyFont="1" applyFill="1" applyBorder="1" applyAlignment="1">
      <alignment horizontal="center" vertical="center"/>
    </xf>
    <xf numFmtId="3" fontId="70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right"/>
    </xf>
    <xf numFmtId="0" fontId="1" fillId="0" borderId="0" xfId="0" applyFont="1" applyFill="1" applyAlignment="1">
      <alignment horizontal="right" vertical="center"/>
    </xf>
    <xf numFmtId="0" fontId="1" fillId="0" borderId="0" xfId="0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7" fillId="0" borderId="0" xfId="0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right" vertical="center" wrapText="1"/>
    </xf>
    <xf numFmtId="3" fontId="3" fillId="0" borderId="0" xfId="0" applyNumberFormat="1" applyFont="1" applyFill="1" applyBorder="1" applyAlignment="1">
      <alignment horizontal="right" vertical="center"/>
    </xf>
    <xf numFmtId="3" fontId="71" fillId="0" borderId="21" xfId="0" applyNumberFormat="1" applyFont="1" applyBorder="1" applyAlignment="1">
      <alignment horizontal="center" vertical="center"/>
    </xf>
    <xf numFmtId="10" fontId="71" fillId="0" borderId="0" xfId="0" applyNumberFormat="1" applyFont="1" applyAlignment="1">
      <alignment horizontal="center" vertical="center"/>
    </xf>
    <xf numFmtId="0" fontId="71" fillId="0" borderId="0" xfId="0" applyFont="1" applyAlignment="1">
      <alignment horizontal="center" vertical="center"/>
    </xf>
    <xf numFmtId="3" fontId="70" fillId="0" borderId="20" xfId="0" applyNumberFormat="1" applyFont="1" applyBorder="1" applyAlignment="1">
      <alignment horizontal="center" vertical="center"/>
    </xf>
    <xf numFmtId="3" fontId="71" fillId="0" borderId="20" xfId="0" applyNumberFormat="1" applyFont="1" applyBorder="1" applyAlignment="1">
      <alignment horizontal="center" vertical="center"/>
    </xf>
    <xf numFmtId="10" fontId="71" fillId="0" borderId="20" xfId="0" applyNumberFormat="1" applyFont="1" applyBorder="1" applyAlignment="1">
      <alignment horizontal="center" vertical="center"/>
    </xf>
    <xf numFmtId="3" fontId="70" fillId="0" borderId="21" xfId="0" applyNumberFormat="1" applyFont="1" applyBorder="1" applyAlignment="1">
      <alignment horizontal="center" vertical="center"/>
    </xf>
    <xf numFmtId="3" fontId="70" fillId="0" borderId="0" xfId="0" applyNumberFormat="1" applyFont="1" applyAlignment="1">
      <alignment horizontal="center" vertical="center"/>
    </xf>
    <xf numFmtId="3" fontId="71" fillId="0" borderId="0" xfId="0" applyNumberFormat="1" applyFont="1" applyAlignment="1">
      <alignment horizontal="center" vertical="center"/>
    </xf>
    <xf numFmtId="3" fontId="70" fillId="0" borderId="3" xfId="0" applyNumberFormat="1" applyFont="1" applyBorder="1" applyAlignment="1">
      <alignment horizontal="center" vertical="center"/>
    </xf>
    <xf numFmtId="3" fontId="70" fillId="0" borderId="1" xfId="0" applyNumberFormat="1" applyFont="1" applyBorder="1" applyAlignment="1">
      <alignment horizontal="center" vertical="center"/>
    </xf>
    <xf numFmtId="3" fontId="71" fillId="0" borderId="1" xfId="0" applyNumberFormat="1" applyFont="1" applyBorder="1" applyAlignment="1">
      <alignment horizontal="center" vertical="center"/>
    </xf>
    <xf numFmtId="3" fontId="71" fillId="0" borderId="3" xfId="0" applyNumberFormat="1" applyFont="1" applyBorder="1" applyAlignment="1">
      <alignment horizontal="center" vertical="center"/>
    </xf>
    <xf numFmtId="10" fontId="2" fillId="5" borderId="2" xfId="0" applyNumberFormat="1" applyFont="1" applyFill="1" applyBorder="1" applyAlignment="1">
      <alignment horizontal="center" vertical="center"/>
    </xf>
    <xf numFmtId="0" fontId="33" fillId="10" borderId="2" xfId="0" applyFont="1" applyFill="1" applyBorder="1" applyAlignment="1">
      <alignment horizontal="center" vertical="center"/>
    </xf>
    <xf numFmtId="0" fontId="34" fillId="9" borderId="2" xfId="0" applyFont="1" applyFill="1" applyBorder="1" applyAlignment="1">
      <alignment horizontal="center" vertical="center"/>
    </xf>
    <xf numFmtId="10" fontId="37" fillId="10" borderId="2" xfId="0" applyNumberFormat="1" applyFont="1" applyFill="1" applyBorder="1" applyAlignment="1">
      <alignment horizontal="center" vertical="center"/>
    </xf>
    <xf numFmtId="0" fontId="43" fillId="8" borderId="2" xfId="0" applyFont="1" applyFill="1" applyBorder="1" applyAlignment="1">
      <alignment horizontal="center" vertical="center"/>
    </xf>
    <xf numFmtId="0" fontId="37" fillId="4" borderId="3" xfId="0" applyFont="1" applyFill="1" applyBorder="1" applyAlignment="1">
      <alignment horizontal="left" vertical="center"/>
    </xf>
    <xf numFmtId="0" fontId="37" fillId="4" borderId="1" xfId="0" applyFont="1" applyFill="1" applyBorder="1" applyAlignment="1">
      <alignment horizontal="left" vertical="center"/>
    </xf>
    <xf numFmtId="0" fontId="37" fillId="4" borderId="1" xfId="0" applyFont="1" applyFill="1" applyBorder="1" applyAlignment="1">
      <alignment horizontal="center" vertical="center"/>
    </xf>
    <xf numFmtId="10" fontId="71" fillId="0" borderId="21" xfId="0" applyNumberFormat="1" applyFont="1" applyBorder="1" applyAlignment="1">
      <alignment horizontal="center" vertical="center"/>
    </xf>
    <xf numFmtId="0" fontId="33" fillId="5" borderId="2" xfId="0" applyFont="1" applyFill="1" applyBorder="1" applyAlignment="1">
      <alignment horizontal="center" vertical="center"/>
    </xf>
    <xf numFmtId="0" fontId="34" fillId="7" borderId="2" xfId="0" applyFont="1" applyFill="1" applyBorder="1" applyAlignment="1">
      <alignment horizontal="center" vertical="center"/>
    </xf>
    <xf numFmtId="0" fontId="41" fillId="12" borderId="0" xfId="0" applyFont="1" applyFill="1" applyAlignment="1">
      <alignment horizontal="center" vertical="center"/>
    </xf>
    <xf numFmtId="0" fontId="65" fillId="16" borderId="0" xfId="0" applyFont="1" applyFill="1" applyAlignment="1">
      <alignment horizontal="center" vertical="center"/>
    </xf>
    <xf numFmtId="0" fontId="34" fillId="7" borderId="3" xfId="0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9" fontId="37" fillId="5" borderId="2" xfId="2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41" fillId="11" borderId="0" xfId="0" applyFont="1" applyFill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0" fontId="37" fillId="0" borderId="3" xfId="0" applyFont="1" applyFill="1" applyBorder="1" applyAlignment="1">
      <alignment horizontal="center" vertical="center"/>
    </xf>
    <xf numFmtId="0" fontId="33" fillId="0" borderId="0" xfId="3" applyFont="1" applyFill="1" applyBorder="1" applyAlignment="1">
      <alignment horizontal="left" vertical="center"/>
    </xf>
    <xf numFmtId="0" fontId="33" fillId="4" borderId="3" xfId="3" applyFont="1" applyFill="1" applyBorder="1" applyAlignment="1">
      <alignment horizontal="left" vertical="center"/>
    </xf>
    <xf numFmtId="0" fontId="33" fillId="4" borderId="1" xfId="3" applyFont="1" applyFill="1" applyBorder="1" applyAlignment="1">
      <alignment horizontal="left" vertical="center"/>
    </xf>
    <xf numFmtId="0" fontId="37" fillId="0" borderId="0" xfId="3" applyFont="1" applyFill="1" applyBorder="1" applyAlignment="1">
      <alignment horizontal="left" vertical="center"/>
    </xf>
    <xf numFmtId="0" fontId="37" fillId="4" borderId="3" xfId="3" applyFont="1" applyFill="1" applyBorder="1" applyAlignment="1">
      <alignment horizontal="left" vertical="center"/>
    </xf>
    <xf numFmtId="0" fontId="37" fillId="4" borderId="1" xfId="3" applyFont="1" applyFill="1" applyBorder="1" applyAlignment="1">
      <alignment horizontal="left" vertical="center"/>
    </xf>
    <xf numFmtId="0" fontId="35" fillId="8" borderId="2" xfId="0" applyFont="1" applyFill="1" applyBorder="1" applyAlignment="1">
      <alignment horizontal="center" vertical="center"/>
    </xf>
    <xf numFmtId="0" fontId="37" fillId="0" borderId="3" xfId="3" applyFont="1" applyFill="1" applyBorder="1" applyAlignment="1">
      <alignment horizontal="left" vertical="center"/>
    </xf>
    <xf numFmtId="0" fontId="40" fillId="11" borderId="0" xfId="0" applyFont="1" applyFill="1" applyAlignment="1">
      <alignment horizontal="center" vertical="center"/>
    </xf>
    <xf numFmtId="0" fontId="66" fillId="16" borderId="0" xfId="0" applyFont="1" applyFill="1" applyAlignment="1">
      <alignment horizontal="center" vertical="center"/>
    </xf>
    <xf numFmtId="0" fontId="40" fillId="12" borderId="0" xfId="0" applyFont="1" applyFill="1" applyAlignment="1">
      <alignment horizontal="center" vertical="center"/>
    </xf>
    <xf numFmtId="9" fontId="37" fillId="10" borderId="2" xfId="2" applyFont="1" applyFill="1" applyBorder="1" applyAlignment="1">
      <alignment horizontal="center" vertical="center"/>
    </xf>
    <xf numFmtId="0" fontId="33" fillId="0" borderId="3" xfId="3" applyFont="1" applyFill="1" applyBorder="1" applyAlignment="1">
      <alignment horizontal="left" vertical="center"/>
    </xf>
    <xf numFmtId="0" fontId="57" fillId="3" borderId="0" xfId="0" applyFont="1" applyFill="1" applyBorder="1" applyAlignment="1">
      <alignment horizontal="left" vertical="center"/>
    </xf>
    <xf numFmtId="0" fontId="56" fillId="3" borderId="16" xfId="0" applyFont="1" applyFill="1" applyBorder="1" applyAlignment="1">
      <alignment horizontal="left" vertical="center" wrapText="1"/>
    </xf>
    <xf numFmtId="0" fontId="56" fillId="3" borderId="0" xfId="0" applyFont="1" applyFill="1" applyBorder="1" applyAlignment="1">
      <alignment horizontal="left" vertical="center" wrapText="1"/>
    </xf>
    <xf numFmtId="0" fontId="57" fillId="3" borderId="0" xfId="0" applyFont="1" applyFill="1" applyBorder="1" applyAlignment="1">
      <alignment horizontal="left" vertical="center" wrapText="1"/>
    </xf>
    <xf numFmtId="0" fontId="57" fillId="3" borderId="17" xfId="0" applyFont="1" applyFill="1" applyBorder="1" applyAlignment="1">
      <alignment horizontal="left" vertical="center" wrapText="1"/>
    </xf>
    <xf numFmtId="0" fontId="57" fillId="3" borderId="11" xfId="0" applyFont="1" applyFill="1" applyBorder="1" applyAlignment="1">
      <alignment horizontal="left" vertical="center" wrapText="1"/>
    </xf>
    <xf numFmtId="0" fontId="57" fillId="3" borderId="19" xfId="0" applyFont="1" applyFill="1" applyBorder="1" applyAlignment="1">
      <alignment horizontal="left" vertical="center" wrapText="1"/>
    </xf>
    <xf numFmtId="0" fontId="37" fillId="0" borderId="1" xfId="0" applyFont="1" applyFill="1" applyBorder="1" applyAlignment="1">
      <alignment horizontal="center" vertical="center"/>
    </xf>
    <xf numFmtId="0" fontId="56" fillId="3" borderId="14" xfId="0" applyFont="1" applyFill="1" applyBorder="1" applyAlignment="1">
      <alignment horizontal="left" vertical="center"/>
    </xf>
    <xf numFmtId="0" fontId="56" fillId="3" borderId="13" xfId="0" applyFont="1" applyFill="1" applyBorder="1" applyAlignment="1">
      <alignment horizontal="left" vertical="center"/>
    </xf>
    <xf numFmtId="0" fontId="57" fillId="3" borderId="18" xfId="0" applyFont="1" applyFill="1" applyBorder="1" applyAlignment="1">
      <alignment horizontal="left" vertical="center"/>
    </xf>
    <xf numFmtId="0" fontId="57" fillId="3" borderId="11" xfId="0" applyFont="1" applyFill="1" applyBorder="1" applyAlignment="1">
      <alignment horizontal="left" vertical="center"/>
    </xf>
    <xf numFmtId="0" fontId="56" fillId="3" borderId="7" xfId="0" applyFont="1" applyFill="1" applyBorder="1" applyAlignment="1">
      <alignment horizontal="left" vertical="center"/>
    </xf>
    <xf numFmtId="0" fontId="56" fillId="3" borderId="0" xfId="0" applyFont="1" applyFill="1" applyBorder="1" applyAlignment="1">
      <alignment horizontal="left" vertical="center"/>
    </xf>
    <xf numFmtId="0" fontId="37" fillId="4" borderId="2" xfId="0" applyFont="1" applyFill="1" applyBorder="1" applyAlignment="1">
      <alignment horizontal="center" vertical="center"/>
    </xf>
    <xf numFmtId="0" fontId="56" fillId="3" borderId="18" xfId="0" applyFont="1" applyFill="1" applyBorder="1" applyAlignment="1">
      <alignment horizontal="left" vertical="center" wrapText="1"/>
    </xf>
    <xf numFmtId="0" fontId="56" fillId="3" borderId="11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34" fillId="6" borderId="3" xfId="0" applyFont="1" applyFill="1" applyBorder="1" applyAlignment="1">
      <alignment horizontal="center" vertical="center"/>
    </xf>
    <xf numFmtId="9" fontId="33" fillId="10" borderId="2" xfId="2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horizontal="center" vertical="center"/>
    </xf>
    <xf numFmtId="10" fontId="2" fillId="10" borderId="1" xfId="0" applyNumberFormat="1" applyFont="1" applyFill="1" applyBorder="1" applyAlignment="1">
      <alignment horizontal="center" vertical="center"/>
    </xf>
    <xf numFmtId="10" fontId="5" fillId="10" borderId="1" xfId="0" applyNumberFormat="1" applyFont="1" applyFill="1" applyBorder="1" applyAlignment="1">
      <alignment horizontal="center" vertical="center"/>
    </xf>
    <xf numFmtId="10" fontId="32" fillId="5" borderId="2" xfId="0" applyNumberFormat="1" applyFont="1" applyFill="1" applyBorder="1" applyAlignment="1">
      <alignment horizontal="center" vertical="center"/>
    </xf>
    <xf numFmtId="0" fontId="34" fillId="8" borderId="2" xfId="3" applyFont="1" applyFill="1" applyBorder="1" applyAlignment="1">
      <alignment horizontal="center" vertical="center"/>
    </xf>
    <xf numFmtId="0" fontId="71" fillId="0" borderId="20" xfId="0" applyFont="1" applyBorder="1" applyAlignment="1">
      <alignment horizontal="center" vertical="center"/>
    </xf>
    <xf numFmtId="17" fontId="48" fillId="12" borderId="0" xfId="0" quotePrefix="1" applyNumberFormat="1" applyFont="1" applyFill="1" applyAlignment="1">
      <alignment horizontal="right" vertical="center"/>
    </xf>
    <xf numFmtId="0" fontId="48" fillId="12" borderId="0" xfId="0" applyNumberFormat="1" applyFont="1" applyFill="1" applyAlignment="1">
      <alignment horizontal="right" vertical="center"/>
    </xf>
    <xf numFmtId="0" fontId="46" fillId="12" borderId="0" xfId="0" applyFont="1" applyFill="1" applyAlignment="1">
      <alignment horizontal="right" vertical="center"/>
    </xf>
    <xf numFmtId="9" fontId="33" fillId="5" borderId="2" xfId="2" applyFont="1" applyFill="1" applyBorder="1" applyAlignment="1">
      <alignment horizontal="center" vertical="center"/>
    </xf>
  </cellXfs>
  <cellStyles count="6">
    <cellStyle name="Millares" xfId="1" builtinId="3"/>
    <cellStyle name="Normal" xfId="0" builtinId="0"/>
    <cellStyle name="Normal 2" xfId="3"/>
    <cellStyle name="Normal 3" xfId="4"/>
    <cellStyle name="Normal 4" xfId="5"/>
    <cellStyle name="Porcentaje" xfId="2" builtinId="5"/>
  </cellStyles>
  <dxfs count="103"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lor rgb="FF0000FF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549E39"/>
      <color rgb="FF536E1F"/>
      <color rgb="FF066686"/>
      <color rgb="FF003956"/>
      <color rgb="FF7DB51A"/>
      <color rgb="FF000000"/>
      <color rgb="FFFF6600"/>
      <color rgb="FFFF3300"/>
      <color rgb="FFFF9900"/>
      <color rgb="FFA94B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8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69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70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71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72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3.xml.rels><?xml version="1.0" encoding="UTF-8" standalone="yes"?>
<Relationships xmlns="http://schemas.openxmlformats.org/package/2006/relationships"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74.xml.rels><?xml version="1.0" encoding="UTF-8" standalone="yes"?>
<Relationships xmlns="http://schemas.openxmlformats.org/package/2006/relationships"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_rels/chart75.xml.rels><?xml version="1.0" encoding="UTF-8" standalone="yes"?>
<Relationships xmlns="http://schemas.openxmlformats.org/package/2006/relationships"><Relationship Id="rId2" Type="http://schemas.microsoft.com/office/2011/relationships/chartColorStyle" Target="colors72.xml"/><Relationship Id="rId1" Type="http://schemas.microsoft.com/office/2011/relationships/chartStyle" Target="style72.xml"/></Relationships>
</file>

<file path=xl/charts/_rels/chart76.xml.rels><?xml version="1.0" encoding="UTF-8" standalone="yes"?>
<Relationships xmlns="http://schemas.openxmlformats.org/package/2006/relationships"><Relationship Id="rId2" Type="http://schemas.microsoft.com/office/2011/relationships/chartColorStyle" Target="colors73.xml"/><Relationship Id="rId1" Type="http://schemas.microsoft.com/office/2011/relationships/chartStyle" Target="style73.xml"/></Relationships>
</file>

<file path=xl/charts/_rels/chart77.xml.rels><?xml version="1.0" encoding="UTF-8" standalone="yes"?>
<Relationships xmlns="http://schemas.openxmlformats.org/package/2006/relationships"><Relationship Id="rId2" Type="http://schemas.microsoft.com/office/2011/relationships/chartColorStyle" Target="colors74.xml"/><Relationship Id="rId1" Type="http://schemas.microsoft.com/office/2011/relationships/chartStyle" Target="style74.xml"/></Relationships>
</file>

<file path=xl/charts/_rels/chart78.xml.rels><?xml version="1.0" encoding="UTF-8" standalone="yes"?>
<Relationships xmlns="http://schemas.openxmlformats.org/package/2006/relationships"><Relationship Id="rId2" Type="http://schemas.microsoft.com/office/2011/relationships/chartColorStyle" Target="colors75.xml"/><Relationship Id="rId1" Type="http://schemas.microsoft.com/office/2011/relationships/chartStyle" Target="style75.xml"/></Relationships>
</file>

<file path=xl/charts/_rels/chart79.xml.rels><?xml version="1.0" encoding="UTF-8" standalone="yes"?>
<Relationships xmlns="http://schemas.openxmlformats.org/package/2006/relationships"><Relationship Id="rId2" Type="http://schemas.microsoft.com/office/2011/relationships/chartColorStyle" Target="colors76.xml"/><Relationship Id="rId1" Type="http://schemas.microsoft.com/office/2011/relationships/chartStyle" Target="style76.xml"/></Relationships>
</file>

<file path=xl/charts/_rels/chart80.xml.rels><?xml version="1.0" encoding="UTF-8" standalone="yes"?>
<Relationships xmlns="http://schemas.openxmlformats.org/package/2006/relationships"><Relationship Id="rId2" Type="http://schemas.microsoft.com/office/2011/relationships/chartColorStyle" Target="colors77.xml"/><Relationship Id="rId1" Type="http://schemas.microsoft.com/office/2011/relationships/chartStyle" Target="style77.xml"/></Relationships>
</file>

<file path=xl/charts/_rels/chart81.xml.rels><?xml version="1.0" encoding="UTF-8" standalone="yes"?>
<Relationships xmlns="http://schemas.openxmlformats.org/package/2006/relationships"><Relationship Id="rId2" Type="http://schemas.microsoft.com/office/2011/relationships/chartColorStyle" Target="colors78.xml"/><Relationship Id="rId1" Type="http://schemas.microsoft.com/office/2011/relationships/chartStyle" Target="style78.xml"/></Relationships>
</file>

<file path=xl/charts/_rels/chart82.xml.rels><?xml version="1.0" encoding="UTF-8" standalone="yes"?>
<Relationships xmlns="http://schemas.openxmlformats.org/package/2006/relationships"><Relationship Id="rId2" Type="http://schemas.microsoft.com/office/2011/relationships/chartColorStyle" Target="colors79.xml"/><Relationship Id="rId1" Type="http://schemas.microsoft.com/office/2011/relationships/chartStyle" Target="style79.xml"/></Relationships>
</file>

<file path=xl/charts/_rels/chart83.xml.rels><?xml version="1.0" encoding="UTF-8" standalone="yes"?>
<Relationships xmlns="http://schemas.openxmlformats.org/package/2006/relationships"><Relationship Id="rId2" Type="http://schemas.microsoft.com/office/2011/relationships/chartColorStyle" Target="colors80.xml"/><Relationship Id="rId1" Type="http://schemas.microsoft.com/office/2011/relationships/chartStyle" Target="style80.xml"/></Relationships>
</file>

<file path=xl/charts/_rels/chart84.xml.rels><?xml version="1.0" encoding="UTF-8" standalone="yes"?>
<Relationships xmlns="http://schemas.openxmlformats.org/package/2006/relationships"><Relationship Id="rId2" Type="http://schemas.microsoft.com/office/2011/relationships/chartColorStyle" Target="colors81.xml"/><Relationship Id="rId1" Type="http://schemas.microsoft.com/office/2011/relationships/chartStyle" Target="style81.xml"/></Relationships>
</file>

<file path=xl/charts/_rels/chart85.xml.rels><?xml version="1.0" encoding="UTF-8" standalone="yes"?>
<Relationships xmlns="http://schemas.openxmlformats.org/package/2006/relationships"><Relationship Id="rId2" Type="http://schemas.microsoft.com/office/2011/relationships/chartColorStyle" Target="colors82.xml"/><Relationship Id="rId1" Type="http://schemas.microsoft.com/office/2011/relationships/chartStyle" Target="style82.xml"/></Relationships>
</file>

<file path=xl/charts/_rels/chart86.xml.rels><?xml version="1.0" encoding="UTF-8" standalone="yes"?>
<Relationships xmlns="http://schemas.openxmlformats.org/package/2006/relationships"><Relationship Id="rId2" Type="http://schemas.microsoft.com/office/2011/relationships/chartColorStyle" Target="colors83.xml"/><Relationship Id="rId1" Type="http://schemas.microsoft.com/office/2011/relationships/chartStyle" Target="style83.xml"/></Relationships>
</file>

<file path=xl/charts/_rels/chart87.xml.rels><?xml version="1.0" encoding="UTF-8" standalone="yes"?>
<Relationships xmlns="http://schemas.openxmlformats.org/package/2006/relationships"><Relationship Id="rId2" Type="http://schemas.microsoft.com/office/2011/relationships/chartColorStyle" Target="colors84.xml"/><Relationship Id="rId1" Type="http://schemas.microsoft.com/office/2011/relationships/chartStyle" Target="style84.xml"/></Relationships>
</file>

<file path=xl/charts/_rels/chart88.xml.rels><?xml version="1.0" encoding="UTF-8" standalone="yes"?>
<Relationships xmlns="http://schemas.openxmlformats.org/package/2006/relationships"><Relationship Id="rId2" Type="http://schemas.microsoft.com/office/2011/relationships/chartColorStyle" Target="colors85.xml"/><Relationship Id="rId1" Type="http://schemas.microsoft.com/office/2011/relationships/chartStyle" Target="style85.xml"/></Relationships>
</file>

<file path=xl/charts/_rels/chart89.xml.rels><?xml version="1.0" encoding="UTF-8" standalone="yes"?>
<Relationships xmlns="http://schemas.openxmlformats.org/package/2006/relationships"><Relationship Id="rId2" Type="http://schemas.microsoft.com/office/2011/relationships/chartColorStyle" Target="colors86.xml"/><Relationship Id="rId1" Type="http://schemas.microsoft.com/office/2011/relationships/chartStyle" Target="style86.xml"/></Relationships>
</file>

<file path=xl/charts/_rels/chart90.xml.rels><?xml version="1.0" encoding="UTF-8" standalone="yes"?>
<Relationships xmlns="http://schemas.openxmlformats.org/package/2006/relationships"><Relationship Id="rId2" Type="http://schemas.microsoft.com/office/2011/relationships/chartColorStyle" Target="colors87.xml"/><Relationship Id="rId1" Type="http://schemas.microsoft.com/office/2011/relationships/chartStyle" Target="style87.xml"/></Relationships>
</file>

<file path=xl/charts/_rels/chart91.xml.rels><?xml version="1.0" encoding="UTF-8" standalone="yes"?>
<Relationships xmlns="http://schemas.openxmlformats.org/package/2006/relationships"><Relationship Id="rId2" Type="http://schemas.microsoft.com/office/2011/relationships/chartColorStyle" Target="colors88.xml"/><Relationship Id="rId1" Type="http://schemas.microsoft.com/office/2011/relationships/chartStyle" Target="style88.xml"/></Relationships>
</file>

<file path=xl/charts/_rels/chart92.xml.rels><?xml version="1.0" encoding="UTF-8" standalone="yes"?>
<Relationships xmlns="http://schemas.openxmlformats.org/package/2006/relationships"><Relationship Id="rId2" Type="http://schemas.microsoft.com/office/2011/relationships/chartColorStyle" Target="colors89.xml"/><Relationship Id="rId1" Type="http://schemas.microsoft.com/office/2011/relationships/chartStyle" Target="style89.xml"/></Relationships>
</file>

<file path=xl/charts/_rels/chart93.xml.rels><?xml version="1.0" encoding="UTF-8" standalone="yes"?>
<Relationships xmlns="http://schemas.openxmlformats.org/package/2006/relationships"><Relationship Id="rId2" Type="http://schemas.microsoft.com/office/2011/relationships/chartColorStyle" Target="colors90.xml"/><Relationship Id="rId1" Type="http://schemas.microsoft.com/office/2011/relationships/chartStyle" Target="style90.xml"/></Relationships>
</file>

<file path=xl/charts/_rels/chart94.xml.rels><?xml version="1.0" encoding="UTF-8" standalone="yes"?>
<Relationships xmlns="http://schemas.openxmlformats.org/package/2006/relationships"><Relationship Id="rId2" Type="http://schemas.microsoft.com/office/2011/relationships/chartColorStyle" Target="colors91.xml"/><Relationship Id="rId1" Type="http://schemas.microsoft.com/office/2011/relationships/chartStyle" Target="style9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PROCEDENCIA DE LOS VIAJEROS ESPAÑOLES</a:t>
            </a:r>
          </a:p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PERIODO ACUMULADO DE ENERO A DICIEMBRE 2015</a:t>
            </a:r>
          </a:p>
        </c:rich>
      </c:tx>
      <c:overlay val="0"/>
      <c:spPr>
        <a:solidFill>
          <a:srgbClr val="FFCC99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25400">
              <a:noFill/>
            </a:ln>
          </c:spPr>
          <c:invertIfNegative val="0"/>
          <c:dLbls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[1]Mes!$B$46:$B$64</c:f>
              <c:strCache>
                <c:ptCount val="19"/>
                <c:pt idx="0">
                  <c:v>Melilla</c:v>
                </c:pt>
                <c:pt idx="1">
                  <c:v>Ceuta</c:v>
                </c:pt>
                <c:pt idx="2">
                  <c:v>Baleares (Islas)</c:v>
                </c:pt>
                <c:pt idx="3">
                  <c:v>Canarias</c:v>
                </c:pt>
                <c:pt idx="4">
                  <c:v>Rioja (La)</c:v>
                </c:pt>
                <c:pt idx="5">
                  <c:v>Murcia (Región de)</c:v>
                </c:pt>
                <c:pt idx="6">
                  <c:v>Navarra (Comunidad Foral de)</c:v>
                </c:pt>
                <c:pt idx="7">
                  <c:v>Extremadura</c:v>
                </c:pt>
                <c:pt idx="8">
                  <c:v>Aragón</c:v>
                </c:pt>
                <c:pt idx="9">
                  <c:v>Cantabria</c:v>
                </c:pt>
                <c:pt idx="10">
                  <c:v>Castilla - La Mancha</c:v>
                </c:pt>
                <c:pt idx="11">
                  <c:v>Comunidad Valenciana</c:v>
                </c:pt>
                <c:pt idx="12">
                  <c:v>Asturias (Principado de)</c:v>
                </c:pt>
                <c:pt idx="13">
                  <c:v>Galicia</c:v>
                </c:pt>
                <c:pt idx="14">
                  <c:v>País Vasco</c:v>
                </c:pt>
                <c:pt idx="15">
                  <c:v>Cataluña</c:v>
                </c:pt>
                <c:pt idx="16">
                  <c:v>Andalucía</c:v>
                </c:pt>
                <c:pt idx="17">
                  <c:v>Castilla y León</c:v>
                </c:pt>
                <c:pt idx="18">
                  <c:v>Madrid (Comunidad de)</c:v>
                </c:pt>
              </c:strCache>
            </c:strRef>
          </c:cat>
          <c:val>
            <c:numRef>
              <c:f>[1]Mes!$C$46:$C$64</c:f>
              <c:numCache>
                <c:formatCode>General</c:formatCode>
                <c:ptCount val="19"/>
                <c:pt idx="0">
                  <c:v>1.2192386202514172E-3</c:v>
                </c:pt>
                <c:pt idx="1">
                  <c:v>1.5256775077432394E-3</c:v>
                </c:pt>
                <c:pt idx="2">
                  <c:v>8.5609098896384239E-3</c:v>
                </c:pt>
                <c:pt idx="3">
                  <c:v>1.0799183510243893E-2</c:v>
                </c:pt>
                <c:pt idx="4">
                  <c:v>1.1987232603132725E-2</c:v>
                </c:pt>
                <c:pt idx="5">
                  <c:v>1.4108320698142052E-2</c:v>
                </c:pt>
                <c:pt idx="6">
                  <c:v>1.8189098685979843E-2</c:v>
                </c:pt>
                <c:pt idx="7">
                  <c:v>2.2376691922545433E-2</c:v>
                </c:pt>
                <c:pt idx="8">
                  <c:v>2.2655723616480827E-2</c:v>
                </c:pt>
                <c:pt idx="9">
                  <c:v>3.0172333121299744E-2</c:v>
                </c:pt>
                <c:pt idx="10">
                  <c:v>3.9865601807832718E-2</c:v>
                </c:pt>
                <c:pt idx="11">
                  <c:v>5.4241172969341278E-2</c:v>
                </c:pt>
                <c:pt idx="12">
                  <c:v>5.5203832685947418E-2</c:v>
                </c:pt>
                <c:pt idx="13">
                  <c:v>6.5421462059020996E-2</c:v>
                </c:pt>
                <c:pt idx="14">
                  <c:v>7.1166090667247772E-2</c:v>
                </c:pt>
                <c:pt idx="15">
                  <c:v>7.1694403886795044E-2</c:v>
                </c:pt>
                <c:pt idx="16">
                  <c:v>8.0085352063179016E-2</c:v>
                </c:pt>
                <c:pt idx="17">
                  <c:v>0.14386171102523804</c:v>
                </c:pt>
                <c:pt idx="18">
                  <c:v>0.27686595916748047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ABF-4AE5-A0D2-E68BAFA55C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60431568"/>
        <c:axId val="160430784"/>
      </c:barChart>
      <c:catAx>
        <c:axId val="1604315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160430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430784"/>
        <c:scaling>
          <c:orientation val="minMax"/>
          <c:max val="0.4"/>
        </c:scaling>
        <c:delete val="0"/>
        <c:axPos val="b"/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160431568"/>
        <c:crosses val="autoZero"/>
        <c:crossBetween val="between"/>
      </c:valAx>
      <c:spPr>
        <a:solidFill>
          <a:srgbClr val="C0C0C0"/>
        </a:solidFill>
        <a:ln w="3175">
          <a:solidFill>
            <a:srgbClr val="969696"/>
          </a:solidFill>
          <a:prstDash val="solid"/>
        </a:ln>
      </c:spPr>
    </c:plotArea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ENERO DE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VIAJEROS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strRef>
              <c:f>[2]Mes!$A$205</c:f>
              <c:strCache>
                <c:ptCount val="1"/>
                <c:pt idx="0">
                  <c:v>ENERO a ENERO 2015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[2]Mes!$B$204:$D$204</c:f>
              <c:strCache>
                <c:ptCount val="3"/>
                <c:pt idx="0">
                  <c:v>V. españoles</c:v>
                </c:pt>
                <c:pt idx="1">
                  <c:v>V. extranjeros</c:v>
                </c:pt>
                <c:pt idx="2">
                  <c:v>Total viajeros</c:v>
                </c:pt>
              </c:strCache>
            </c:strRef>
          </c:cat>
          <c:val>
            <c:numRef>
              <c:f>[2]Mes!$B$205:$D$205</c:f>
              <c:numCache>
                <c:formatCode>General</c:formatCode>
                <c:ptCount val="3"/>
                <c:pt idx="0">
                  <c:v>253955</c:v>
                </c:pt>
                <c:pt idx="1">
                  <c:v>47637</c:v>
                </c:pt>
                <c:pt idx="2">
                  <c:v>301592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B4-426B-B078-9086D2D2D79A}"/>
            </c:ext>
          </c:extLst>
        </c:ser>
        <c:ser>
          <c:idx val="0"/>
          <c:order val="1"/>
          <c:tx>
            <c:strRef>
              <c:f>[2]Mes!$A$206</c:f>
              <c:strCache>
                <c:ptCount val="1"/>
                <c:pt idx="0">
                  <c:v>ENERO a ENERO 2016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[2]Mes!$B$204:$D$204</c:f>
              <c:strCache>
                <c:ptCount val="3"/>
                <c:pt idx="0">
                  <c:v>V. españoles</c:v>
                </c:pt>
                <c:pt idx="1">
                  <c:v>V. extranjeros</c:v>
                </c:pt>
                <c:pt idx="2">
                  <c:v>Total viajeros</c:v>
                </c:pt>
              </c:strCache>
            </c:strRef>
          </c:cat>
          <c:val>
            <c:numRef>
              <c:f>[2]Mes!$B$206:$D$206</c:f>
              <c:numCache>
                <c:formatCode>General</c:formatCode>
                <c:ptCount val="3"/>
                <c:pt idx="0">
                  <c:v>287036</c:v>
                </c:pt>
                <c:pt idx="1">
                  <c:v>49434</c:v>
                </c:pt>
                <c:pt idx="2">
                  <c:v>336470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B4-426B-B078-9086D2D2D7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160432744"/>
        <c:axId val="227708592"/>
        <c:axId val="0"/>
      </c:bar3DChart>
      <c:catAx>
        <c:axId val="160432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277085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77085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1604327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 ENERO 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PERNOCTACIONES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strRef>
              <c:f>[2]Mes!$A$222</c:f>
              <c:strCache>
                <c:ptCount val="1"/>
                <c:pt idx="0">
                  <c:v>ENERO a ENERO 2015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[2]Mes!$B$221:$D$221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Total pernoctaciones</c:v>
                </c:pt>
              </c:strCache>
            </c:strRef>
          </c:cat>
          <c:val>
            <c:numRef>
              <c:f>[2]Mes!$B$222:$D$222</c:f>
              <c:numCache>
                <c:formatCode>General</c:formatCode>
                <c:ptCount val="3"/>
                <c:pt idx="0">
                  <c:v>421382</c:v>
                </c:pt>
                <c:pt idx="1">
                  <c:v>74635</c:v>
                </c:pt>
                <c:pt idx="2">
                  <c:v>496017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D0B-418F-9F79-AA45EE139872}"/>
            </c:ext>
          </c:extLst>
        </c:ser>
        <c:ser>
          <c:idx val="0"/>
          <c:order val="1"/>
          <c:tx>
            <c:strRef>
              <c:f>[2]Mes!$A$223</c:f>
              <c:strCache>
                <c:ptCount val="1"/>
                <c:pt idx="0">
                  <c:v>ENERO a ENERO 2016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[2]Mes!$B$221:$D$221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Total pernoctaciones</c:v>
                </c:pt>
              </c:strCache>
            </c:strRef>
          </c:cat>
          <c:val>
            <c:numRef>
              <c:f>[2]Mes!$B$223:$D$223</c:f>
              <c:numCache>
                <c:formatCode>General</c:formatCode>
                <c:ptCount val="3"/>
                <c:pt idx="0">
                  <c:v>465987</c:v>
                </c:pt>
                <c:pt idx="1">
                  <c:v>79219</c:v>
                </c:pt>
                <c:pt idx="2">
                  <c:v>545206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D0B-418F-9F79-AA45EE1398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227707808"/>
        <c:axId val="227715256"/>
        <c:axId val="0"/>
      </c:bar3DChart>
      <c:catAx>
        <c:axId val="227707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27715256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2277152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277078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3130573331"/>
          <c:y val="1.52034270750602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[3]Oferta!$B$37</c:f>
              <c:strCache>
                <c:ptCount val="1"/>
                <c:pt idx="0">
                  <c:v>Hoteles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'JUNIO 2021'!$B$1500:$B$1508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[3]Oferta!$B$39:$B$47</c:f>
              <c:numCache>
                <c:formatCode>General</c:formatCode>
                <c:ptCount val="9"/>
                <c:pt idx="0">
                  <c:v>51</c:v>
                </c:pt>
                <c:pt idx="1">
                  <c:v>134</c:v>
                </c:pt>
                <c:pt idx="2">
                  <c:v>91</c:v>
                </c:pt>
                <c:pt idx="3">
                  <c:v>35</c:v>
                </c:pt>
                <c:pt idx="4">
                  <c:v>109</c:v>
                </c:pt>
                <c:pt idx="5">
                  <c:v>62</c:v>
                </c:pt>
                <c:pt idx="6">
                  <c:v>39</c:v>
                </c:pt>
                <c:pt idx="7">
                  <c:v>82</c:v>
                </c:pt>
                <c:pt idx="8">
                  <c:v>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F66-485D-984F-2DD0319AF76B}"/>
            </c:ext>
          </c:extLst>
        </c:ser>
        <c:ser>
          <c:idx val="1"/>
          <c:order val="1"/>
          <c:tx>
            <c:strRef>
              <c:f>[3]Oferta!$D$37</c:f>
              <c:strCache>
                <c:ptCount val="1"/>
                <c:pt idx="0">
                  <c:v>Hostales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'JUNIO 2021'!$B$1500:$B$1508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[3]Oferta!$D$39:$D$47</c:f>
              <c:numCache>
                <c:formatCode>General</c:formatCode>
                <c:ptCount val="9"/>
                <c:pt idx="0">
                  <c:v>81</c:v>
                </c:pt>
                <c:pt idx="1">
                  <c:v>116</c:v>
                </c:pt>
                <c:pt idx="2">
                  <c:v>200</c:v>
                </c:pt>
                <c:pt idx="3">
                  <c:v>60</c:v>
                </c:pt>
                <c:pt idx="4">
                  <c:v>110</c:v>
                </c:pt>
                <c:pt idx="5">
                  <c:v>75</c:v>
                </c:pt>
                <c:pt idx="6">
                  <c:v>83</c:v>
                </c:pt>
                <c:pt idx="7">
                  <c:v>64</c:v>
                </c:pt>
                <c:pt idx="8">
                  <c:v>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F66-485D-984F-2DD0319AF76B}"/>
            </c:ext>
          </c:extLst>
        </c:ser>
        <c:ser>
          <c:idx val="2"/>
          <c:order val="2"/>
          <c:tx>
            <c:strRef>
              <c:f>[3]Oferta!$F$37</c:f>
              <c:strCache>
                <c:ptCount val="1"/>
                <c:pt idx="0">
                  <c:v>Pensiones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'JUNIO 2021'!$B$1500:$B$1508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[3]Oferta!$F$39:$F$47</c:f>
              <c:numCache>
                <c:formatCode>General</c:formatCode>
                <c:ptCount val="9"/>
                <c:pt idx="0">
                  <c:v>13</c:v>
                </c:pt>
                <c:pt idx="1">
                  <c:v>80</c:v>
                </c:pt>
                <c:pt idx="2">
                  <c:v>118</c:v>
                </c:pt>
                <c:pt idx="3">
                  <c:v>24</c:v>
                </c:pt>
                <c:pt idx="4">
                  <c:v>49</c:v>
                </c:pt>
                <c:pt idx="5">
                  <c:v>26</c:v>
                </c:pt>
                <c:pt idx="6">
                  <c:v>22</c:v>
                </c:pt>
                <c:pt idx="7">
                  <c:v>51</c:v>
                </c:pt>
                <c:pt idx="8">
                  <c:v>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F66-485D-984F-2DD0319AF7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7708200"/>
        <c:axId val="227708984"/>
      </c:barChart>
      <c:catAx>
        <c:axId val="227708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7708984"/>
        <c:crosses val="autoZero"/>
        <c:auto val="0"/>
        <c:lblAlgn val="ctr"/>
        <c:lblOffset val="100"/>
        <c:noMultiLvlLbl val="0"/>
      </c:catAx>
      <c:valAx>
        <c:axId val="227708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77082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"/>
          <c:y val="6.8390840326112604E-2"/>
          <c:w val="0.98956853539877021"/>
          <c:h val="0.141431868296383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39640161862884021"/>
          <c:y val="2.88427939044932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5213369540289107E-2"/>
          <c:y val="0.17541622595683001"/>
          <c:w val="0.9145038107045399"/>
          <c:h val="0.675679415073115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'JUNIO 2021'!$B$359</c:f>
              <c:strCache>
                <c:ptCount val="1"/>
                <c:pt idx="0">
                  <c:v>JUNIO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2021'!$C$358:$H$358</c15:sqref>
                  </c15:fullRef>
                </c:ext>
              </c:extLst>
              <c:f>('JUNIO 2021'!$C$358,'JUNIO 2021'!$E$358,'JUNIO 2021'!$G$358)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2021'!$C$359:$H$359</c15:sqref>
                  </c15:fullRef>
                </c:ext>
              </c:extLst>
              <c:f>('JUNIO 2021'!$C$359,'JUNIO 2021'!$E$359,'JUNIO 2021'!$G$359)</c:f>
              <c:numCache>
                <c:formatCode>#,##0</c:formatCode>
                <c:ptCount val="3"/>
                <c:pt idx="0">
                  <c:v>90978</c:v>
                </c:pt>
                <c:pt idx="1">
                  <c:v>5694</c:v>
                </c:pt>
                <c:pt idx="2">
                  <c:v>96672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354-476A-870C-507D03AFE2C4}"/>
            </c:ext>
          </c:extLst>
        </c:ser>
        <c:ser>
          <c:idx val="1"/>
          <c:order val="1"/>
          <c:tx>
            <c:strRef>
              <c:f>'JUNIO 2021'!$B$360</c:f>
              <c:strCache>
                <c:ptCount val="1"/>
                <c:pt idx="0">
                  <c:v>JUNIO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2021'!$C$358:$H$358</c15:sqref>
                  </c15:fullRef>
                </c:ext>
              </c:extLst>
              <c:f>('JUNIO 2021'!$C$358,'JUNIO 2021'!$E$358,'JUNIO 2021'!$G$358)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2021'!$C$360:$H$360</c15:sqref>
                  </c15:fullRef>
                </c:ext>
              </c:extLst>
              <c:f>('JUNIO 2021'!$C$360,'JUNIO 2021'!$E$360,'JUNIO 2021'!$G$360)</c:f>
              <c:numCache>
                <c:formatCode>#,##0</c:formatCode>
                <c:ptCount val="3"/>
                <c:pt idx="0">
                  <c:v>349102</c:v>
                </c:pt>
                <c:pt idx="1">
                  <c:v>56888</c:v>
                </c:pt>
                <c:pt idx="2">
                  <c:v>405990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354-476A-870C-507D03AFE2C4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27714864"/>
        <c:axId val="227709768"/>
      </c:barChart>
      <c:catAx>
        <c:axId val="227714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7709768"/>
        <c:crosses val="autoZero"/>
        <c:auto val="0"/>
        <c:lblAlgn val="ctr"/>
        <c:lblOffset val="100"/>
        <c:noMultiLvlLbl val="0"/>
      </c:catAx>
      <c:valAx>
        <c:axId val="227709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7714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2634540504922096"/>
          <c:y val="2.1407447726205377E-2"/>
          <c:w val="0.26760880534989423"/>
          <c:h val="0.170332794868890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3470822204493165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1767931471948166E-2"/>
          <c:y val="0.20210787401574801"/>
          <c:w val="0.92555920190402297"/>
          <c:h val="0.665665487351989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'JUNIO 2021'!$B$391</c:f>
              <c:strCache>
                <c:ptCount val="1"/>
                <c:pt idx="0">
                  <c:v>JUNIO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2021'!$C$390:$H$390</c15:sqref>
                  </c15:fullRef>
                </c:ext>
              </c:extLst>
              <c:f>('JUNIO 2021'!$C$390,'JUNIO 2021'!$E$390,'JUNIO 2021'!$G$390)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2021'!$C$391:$H$391</c15:sqref>
                  </c15:fullRef>
                </c:ext>
              </c:extLst>
              <c:f>('JUNIO 2021'!$C$391,'JUNIO 2021'!$E$391,'JUNIO 2021'!$G$391)</c:f>
              <c:numCache>
                <c:formatCode>#,##0</c:formatCode>
                <c:ptCount val="3"/>
                <c:pt idx="0">
                  <c:v>170772</c:v>
                </c:pt>
                <c:pt idx="1">
                  <c:v>14371</c:v>
                </c:pt>
                <c:pt idx="2">
                  <c:v>185143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CEC-43A6-81C5-949E7E14AC8C}"/>
            </c:ext>
          </c:extLst>
        </c:ser>
        <c:ser>
          <c:idx val="1"/>
          <c:order val="1"/>
          <c:tx>
            <c:strRef>
              <c:f>'JUNIO 2021'!$B$392</c:f>
              <c:strCache>
                <c:ptCount val="1"/>
                <c:pt idx="0">
                  <c:v>JUNIO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2021'!$C$390:$H$390</c15:sqref>
                  </c15:fullRef>
                </c:ext>
              </c:extLst>
              <c:f>('JUNIO 2021'!$C$390,'JUNIO 2021'!$E$390,'JUNIO 2021'!$G$390)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2021'!$C$392:$H$392</c15:sqref>
                  </c15:fullRef>
                </c:ext>
              </c:extLst>
              <c:f>('JUNIO 2021'!$C$392,'JUNIO 2021'!$E$392,'JUNIO 2021'!$G$392)</c:f>
              <c:numCache>
                <c:formatCode>#,##0</c:formatCode>
                <c:ptCount val="3"/>
                <c:pt idx="0">
                  <c:v>586709</c:v>
                </c:pt>
                <c:pt idx="1">
                  <c:v>80867</c:v>
                </c:pt>
                <c:pt idx="2">
                  <c:v>667576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7710944"/>
        <c:axId val="227711336"/>
      </c:barChart>
      <c:catAx>
        <c:axId val="227710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7711336"/>
        <c:crosses val="autoZero"/>
        <c:auto val="0"/>
        <c:lblAlgn val="ctr"/>
        <c:lblOffset val="100"/>
        <c:noMultiLvlLbl val="0"/>
      </c:catAx>
      <c:valAx>
        <c:axId val="227711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7710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396165505205206"/>
          <c:y val="6.4304469280437012E-3"/>
          <c:w val="0.20284753882434253"/>
          <c:h val="0.154728135881334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00B0F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 VIAJEROS</a:t>
            </a:r>
          </a:p>
        </c:rich>
      </c:tx>
      <c:layout>
        <c:manualLayout>
          <c:xMode val="edge"/>
          <c:yMode val="edge"/>
          <c:x val="0.45957443736403364"/>
          <c:y val="3.33858152164695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7325278078009327E-2"/>
          <c:y val="0.15245646709129806"/>
          <c:w val="0.94375350830656934"/>
          <c:h val="0.70859110857796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'JUNIO 2021'!$B$374</c:f>
              <c:strCache>
                <c:ptCount val="1"/>
                <c:pt idx="0">
                  <c:v>JUNIO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f>'JUNIO 2021'!$C$373:$K$373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2021'!$C$374:$K$374</c:f>
              <c:numCache>
                <c:formatCode>#,##0</c:formatCode>
                <c:ptCount val="9"/>
                <c:pt idx="0">
                  <c:v>13034</c:v>
                </c:pt>
                <c:pt idx="1">
                  <c:v>12942</c:v>
                </c:pt>
                <c:pt idx="2">
                  <c:v>18215</c:v>
                </c:pt>
                <c:pt idx="3">
                  <c:v>5696</c:v>
                </c:pt>
                <c:pt idx="4">
                  <c:v>8587</c:v>
                </c:pt>
                <c:pt idx="5">
                  <c:v>13060</c:v>
                </c:pt>
                <c:pt idx="6">
                  <c:v>6203</c:v>
                </c:pt>
                <c:pt idx="7">
                  <c:v>10566</c:v>
                </c:pt>
                <c:pt idx="8">
                  <c:v>8369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5DF-46DF-8DAD-0B0770820E65}"/>
            </c:ext>
          </c:extLst>
        </c:ser>
        <c:ser>
          <c:idx val="1"/>
          <c:order val="1"/>
          <c:tx>
            <c:strRef>
              <c:f>'JUNIO 2021'!$B$375</c:f>
              <c:strCache>
                <c:ptCount val="1"/>
                <c:pt idx="0">
                  <c:v>JUNIO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f>'JUNIO 2021'!$C$373:$K$373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2021'!$C$375:$K$375</c:f>
              <c:numCache>
                <c:formatCode>#,##0</c:formatCode>
                <c:ptCount val="9"/>
                <c:pt idx="0">
                  <c:v>42560</c:v>
                </c:pt>
                <c:pt idx="1">
                  <c:v>61104</c:v>
                </c:pt>
                <c:pt idx="2">
                  <c:v>65369</c:v>
                </c:pt>
                <c:pt idx="3">
                  <c:v>24222</c:v>
                </c:pt>
                <c:pt idx="4">
                  <c:v>52478</c:v>
                </c:pt>
                <c:pt idx="5">
                  <c:v>42150</c:v>
                </c:pt>
                <c:pt idx="6">
                  <c:v>22473</c:v>
                </c:pt>
                <c:pt idx="7">
                  <c:v>66492</c:v>
                </c:pt>
                <c:pt idx="8">
                  <c:v>29142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5DF-46DF-8DAD-0B0770820E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228657280"/>
        <c:axId val="228660024"/>
      </c:barChart>
      <c:catAx>
        <c:axId val="228657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8660024"/>
        <c:crosses val="autoZero"/>
        <c:auto val="1"/>
        <c:lblAlgn val="ctr"/>
        <c:lblOffset val="100"/>
        <c:noMultiLvlLbl val="0"/>
      </c:catAx>
      <c:valAx>
        <c:axId val="228660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8657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15502776536816"/>
          <c:y val="2.1912281243924393E-2"/>
          <c:w val="0.16757075528940146"/>
          <c:h val="0.151543482861556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FC0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2922957407425166"/>
          <c:y val="3.61173686506216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9691533629110024E-2"/>
          <c:y val="0.1666581942524327"/>
          <c:w val="0.93834529778473608"/>
          <c:h val="0.691356251741564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'JUNIO 2021'!$B$406</c:f>
              <c:strCache>
                <c:ptCount val="1"/>
                <c:pt idx="0">
                  <c:v>JUNIO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'JUNIO 2021'!$C$405:$K$405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2021'!$C$406:$K$406</c:f>
              <c:numCache>
                <c:formatCode>#,##0</c:formatCode>
                <c:ptCount val="9"/>
                <c:pt idx="0">
                  <c:v>23227</c:v>
                </c:pt>
                <c:pt idx="1">
                  <c:v>26424</c:v>
                </c:pt>
                <c:pt idx="2">
                  <c:v>39182</c:v>
                </c:pt>
                <c:pt idx="3">
                  <c:v>11220</c:v>
                </c:pt>
                <c:pt idx="4">
                  <c:v>18353</c:v>
                </c:pt>
                <c:pt idx="5">
                  <c:v>22231</c:v>
                </c:pt>
                <c:pt idx="6">
                  <c:v>10514</c:v>
                </c:pt>
                <c:pt idx="7">
                  <c:v>18194</c:v>
                </c:pt>
                <c:pt idx="8">
                  <c:v>15798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F3D-4CCA-8BEA-948ECDBD81C0}"/>
            </c:ext>
          </c:extLst>
        </c:ser>
        <c:ser>
          <c:idx val="1"/>
          <c:order val="1"/>
          <c:tx>
            <c:strRef>
              <c:f>'JUNIO 2021'!$B$407</c:f>
              <c:strCache>
                <c:ptCount val="1"/>
                <c:pt idx="0">
                  <c:v>JUNIO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f>'JUNIO 2021'!$C$405:$K$405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2021'!$C$407:$K$407</c:f>
              <c:numCache>
                <c:formatCode>#,##0</c:formatCode>
                <c:ptCount val="9"/>
                <c:pt idx="0">
                  <c:v>67353</c:v>
                </c:pt>
                <c:pt idx="1">
                  <c:v>97099</c:v>
                </c:pt>
                <c:pt idx="2">
                  <c:v>100405</c:v>
                </c:pt>
                <c:pt idx="3">
                  <c:v>39653</c:v>
                </c:pt>
                <c:pt idx="4">
                  <c:v>86147</c:v>
                </c:pt>
                <c:pt idx="5">
                  <c:v>68843</c:v>
                </c:pt>
                <c:pt idx="6">
                  <c:v>55262</c:v>
                </c:pt>
                <c:pt idx="7">
                  <c:v>108912</c:v>
                </c:pt>
                <c:pt idx="8">
                  <c:v>43902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F3D-4CCA-8BEA-948ECDBD81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8660808"/>
        <c:axId val="228657672"/>
      </c:barChart>
      <c:catAx>
        <c:axId val="228660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8657672"/>
        <c:crosses val="autoZero"/>
        <c:auto val="1"/>
        <c:lblAlgn val="ctr"/>
        <c:lblOffset val="100"/>
        <c:noMultiLvlLbl val="0"/>
      </c:catAx>
      <c:valAx>
        <c:axId val="228657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8660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716207440190514"/>
          <c:y val="2.6534304685067948E-2"/>
          <c:w val="0.16395427473076576"/>
          <c:h val="0.137324002560481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5733186660490971"/>
          <c:y val="2.83521062109388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3886101139120817E-2"/>
          <c:y val="0.24506796725036237"/>
          <c:w val="0.89570016594273327"/>
          <c:h val="0.603178173384824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'JUNIO 2021'!$B$422</c:f>
              <c:strCache>
                <c:ptCount val="1"/>
                <c:pt idx="0">
                  <c:v>ENERO - JUNIO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2021'!$C$421:$H$421</c15:sqref>
                  </c15:fullRef>
                </c:ext>
              </c:extLst>
              <c:f>('JUNIO 2021'!$C$421,'JUNIO 2021'!$E$421,'JUNIO 2021'!$G$421)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2021'!$C$422:$H$422</c15:sqref>
                  </c15:fullRef>
                </c:ext>
              </c:extLst>
              <c:f>('JUNIO 2021'!$C$422,'JUNIO 2021'!$E$422,'JUNIO 2021'!$G$422)</c:f>
              <c:numCache>
                <c:formatCode>#,##0</c:formatCode>
                <c:ptCount val="3"/>
                <c:pt idx="0">
                  <c:v>1100852</c:v>
                </c:pt>
                <c:pt idx="1">
                  <c:v>202589</c:v>
                </c:pt>
                <c:pt idx="2">
                  <c:v>1303441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354-476A-870C-507D03AFE2C4}"/>
            </c:ext>
          </c:extLst>
        </c:ser>
        <c:ser>
          <c:idx val="1"/>
          <c:order val="1"/>
          <c:tx>
            <c:strRef>
              <c:f>'JUNIO 2021'!$B$423</c:f>
              <c:strCache>
                <c:ptCount val="1"/>
                <c:pt idx="0">
                  <c:v>ENERO - JUNIO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2021'!$C$421:$H$421</c15:sqref>
                  </c15:fullRef>
                </c:ext>
              </c:extLst>
              <c:f>('JUNIO 2021'!$C$421,'JUNIO 2021'!$E$421,'JUNIO 2021'!$G$421)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2021'!$C$423:$H$423</c15:sqref>
                  </c15:fullRef>
                </c:ext>
              </c:extLst>
              <c:f>('JUNIO 2021'!$C$423,'JUNIO 2021'!$E$423,'JUNIO 2021'!$G$423)</c:f>
              <c:numCache>
                <c:formatCode>#,##0</c:formatCode>
                <c:ptCount val="3"/>
                <c:pt idx="0">
                  <c:v>947122</c:v>
                </c:pt>
                <c:pt idx="1">
                  <c:v>120132</c:v>
                </c:pt>
                <c:pt idx="2">
                  <c:v>1067254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354-476A-870C-507D03AFE2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8658848"/>
        <c:axId val="228659632"/>
      </c:barChart>
      <c:catAx>
        <c:axId val="228658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8659632"/>
        <c:crosses val="autoZero"/>
        <c:auto val="0"/>
        <c:lblAlgn val="ctr"/>
        <c:lblOffset val="100"/>
        <c:noMultiLvlLbl val="0"/>
      </c:catAx>
      <c:valAx>
        <c:axId val="228659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8658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0975835829085598"/>
          <c:y val="3.6679164605202236E-2"/>
          <c:w val="0.28349550764592713"/>
          <c:h val="0.158994108282659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8425721085796365E-2"/>
          <c:y val="0.22230971128608923"/>
          <c:w val="0.91756985436740512"/>
          <c:h val="0.635318539727988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'JUNIO 2021'!$B$483</c:f>
              <c:strCache>
                <c:ptCount val="1"/>
                <c:pt idx="0">
                  <c:v>ENERO - JUNIO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2021'!$C$482:$H$482</c15:sqref>
                  </c15:fullRef>
                </c:ext>
              </c:extLst>
              <c:f>('JUNIO 2021'!$C$482,'JUNIO 2021'!$E$482,'JUNIO 2021'!$G$482)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2021'!$C$483:$H$483</c15:sqref>
                  </c15:fullRef>
                </c:ext>
              </c:extLst>
              <c:f>('JUNIO 2021'!$C$483,'JUNIO 2021'!$E$483,'JUNIO 2021'!$G$483)</c:f>
              <c:numCache>
                <c:formatCode>#,##0</c:formatCode>
                <c:ptCount val="3"/>
                <c:pt idx="0">
                  <c:v>1848721</c:v>
                </c:pt>
                <c:pt idx="1">
                  <c:v>329027</c:v>
                </c:pt>
                <c:pt idx="2">
                  <c:v>2177748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CEC-43A6-81C5-949E7E14AC8C}"/>
            </c:ext>
          </c:extLst>
        </c:ser>
        <c:ser>
          <c:idx val="1"/>
          <c:order val="1"/>
          <c:tx>
            <c:strRef>
              <c:f>'JUNIO 2021'!$B$484</c:f>
              <c:strCache>
                <c:ptCount val="1"/>
                <c:pt idx="0">
                  <c:v>ENERO - JUNIO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2021'!$C$482:$H$482</c15:sqref>
                  </c15:fullRef>
                </c:ext>
              </c:extLst>
              <c:f>('JUNIO 2021'!$C$482,'JUNIO 2021'!$E$482,'JUNIO 2021'!$G$482)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2021'!$C$484:$H$484</c15:sqref>
                  </c15:fullRef>
                </c:ext>
              </c:extLst>
              <c:f>('JUNIO 2021'!$C$484,'JUNIO 2021'!$E$484,'JUNIO 2021'!$G$484)</c:f>
              <c:numCache>
                <c:formatCode>#,##0</c:formatCode>
                <c:ptCount val="3"/>
                <c:pt idx="0">
                  <c:v>1647791</c:v>
                </c:pt>
                <c:pt idx="1">
                  <c:v>195328</c:v>
                </c:pt>
                <c:pt idx="2">
                  <c:v>1843119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7713296"/>
        <c:axId val="227714472"/>
      </c:barChart>
      <c:catAx>
        <c:axId val="227713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7714472"/>
        <c:crosses val="autoZero"/>
        <c:auto val="0"/>
        <c:lblAlgn val="ctr"/>
        <c:lblOffset val="100"/>
        <c:noMultiLvlLbl val="0"/>
      </c:catAx>
      <c:valAx>
        <c:axId val="227714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77132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905780634439403"/>
          <c:y val="3.1793155371118514E-2"/>
          <c:w val="0.2093468637905993"/>
          <c:h val="0.180090385686869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140984204014694"/>
          <c:y val="3.16026975692939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4922375948142671E-2"/>
          <c:y val="0.22083424722836523"/>
          <c:w val="0.92311721735172203"/>
          <c:h val="0.641517866467682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'JUNIO 2021'!$B$508</c:f>
              <c:strCache>
                <c:ptCount val="1"/>
                <c:pt idx="0">
                  <c:v>ENERO - JUNIO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'JUNIO 2021'!$C$507:$K$507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2021'!$C$508:$K$508</c:f>
              <c:numCache>
                <c:formatCode>#,##0</c:formatCode>
                <c:ptCount val="9"/>
                <c:pt idx="0">
                  <c:v>225965</c:v>
                </c:pt>
                <c:pt idx="1">
                  <c:v>276722</c:v>
                </c:pt>
                <c:pt idx="2">
                  <c:v>362605</c:v>
                </c:pt>
                <c:pt idx="3">
                  <c:v>113869</c:v>
                </c:pt>
                <c:pt idx="4">
                  <c:v>426081</c:v>
                </c:pt>
                <c:pt idx="5">
                  <c:v>222750</c:v>
                </c:pt>
                <c:pt idx="6">
                  <c:v>126637</c:v>
                </c:pt>
                <c:pt idx="7">
                  <c:v>295737</c:v>
                </c:pt>
                <c:pt idx="8">
                  <c:v>127382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9AA-4D69-898B-8C4DD010EF9F}"/>
            </c:ext>
          </c:extLst>
        </c:ser>
        <c:ser>
          <c:idx val="1"/>
          <c:order val="1"/>
          <c:tx>
            <c:strRef>
              <c:f>'JUNIO 2021'!$B$509</c:f>
              <c:strCache>
                <c:ptCount val="1"/>
                <c:pt idx="0">
                  <c:v>ENERO - JUNIO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f>'JUNIO 2021'!$C$507:$K$507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2021'!$C$509:$K$509</c:f>
              <c:numCache>
                <c:formatCode>#,##0</c:formatCode>
                <c:ptCount val="9"/>
                <c:pt idx="0">
                  <c:v>159067</c:v>
                </c:pt>
                <c:pt idx="1">
                  <c:v>265176</c:v>
                </c:pt>
                <c:pt idx="2">
                  <c:v>323715</c:v>
                </c:pt>
                <c:pt idx="3">
                  <c:v>109381</c:v>
                </c:pt>
                <c:pt idx="4">
                  <c:v>244709</c:v>
                </c:pt>
                <c:pt idx="5">
                  <c:v>151888</c:v>
                </c:pt>
                <c:pt idx="6">
                  <c:v>128114</c:v>
                </c:pt>
                <c:pt idx="7">
                  <c:v>339227</c:v>
                </c:pt>
                <c:pt idx="8">
                  <c:v>121842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9AA-4D69-898B-8C4DD010E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9678032"/>
        <c:axId val="229679600"/>
      </c:barChart>
      <c:catAx>
        <c:axId val="2296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9679600"/>
        <c:crosses val="autoZero"/>
        <c:auto val="1"/>
        <c:lblAlgn val="ctr"/>
        <c:lblOffset val="100"/>
        <c:noMultiLvlLbl val="0"/>
      </c:catAx>
      <c:valAx>
        <c:axId val="229679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9678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0682647572397681"/>
          <c:y val="3.0936082027484789E-2"/>
          <c:w val="0.17234312984762323"/>
          <c:h val="0.1624884176677783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2559629047630584E-2"/>
          <c:y val="0.2188596614135096"/>
          <c:w val="0.93597321216144791"/>
          <c:h val="0.6487137850239069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'JUNIO 2021'!$B$447</c:f>
              <c:strCache>
                <c:ptCount val="1"/>
                <c:pt idx="0">
                  <c:v>ENERO - JUNIO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f>'JUNIO 2021'!$C$446:$K$446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2021'!$C$447:$K$447</c:f>
              <c:numCache>
                <c:formatCode>#,##0</c:formatCode>
                <c:ptCount val="9"/>
                <c:pt idx="0">
                  <c:v>139168</c:v>
                </c:pt>
                <c:pt idx="1">
                  <c:v>172718</c:v>
                </c:pt>
                <c:pt idx="2">
                  <c:v>212066</c:v>
                </c:pt>
                <c:pt idx="3">
                  <c:v>60633</c:v>
                </c:pt>
                <c:pt idx="4">
                  <c:v>259531</c:v>
                </c:pt>
                <c:pt idx="5">
                  <c:v>143171</c:v>
                </c:pt>
                <c:pt idx="6">
                  <c:v>76375</c:v>
                </c:pt>
                <c:pt idx="7">
                  <c:v>162969</c:v>
                </c:pt>
                <c:pt idx="8">
                  <c:v>76810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9FA-4CA7-BE0B-65D4B62D4DE7}"/>
            </c:ext>
          </c:extLst>
        </c:ser>
        <c:ser>
          <c:idx val="1"/>
          <c:order val="1"/>
          <c:tx>
            <c:strRef>
              <c:f>'JUNIO 2021'!$B$448</c:f>
              <c:strCache>
                <c:ptCount val="1"/>
                <c:pt idx="0">
                  <c:v>ENERO - JUNIO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f>'JUNIO 2021'!$C$446:$K$446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2021'!$C$448:$K$448</c:f>
              <c:numCache>
                <c:formatCode>#,##0</c:formatCode>
                <c:ptCount val="9"/>
                <c:pt idx="0">
                  <c:v>95653</c:v>
                </c:pt>
                <c:pt idx="1">
                  <c:v>164345</c:v>
                </c:pt>
                <c:pt idx="2">
                  <c:v>179580</c:v>
                </c:pt>
                <c:pt idx="3">
                  <c:v>60779</c:v>
                </c:pt>
                <c:pt idx="4">
                  <c:v>144419</c:v>
                </c:pt>
                <c:pt idx="5">
                  <c:v>94735</c:v>
                </c:pt>
                <c:pt idx="6">
                  <c:v>60682</c:v>
                </c:pt>
                <c:pt idx="7">
                  <c:v>192722</c:v>
                </c:pt>
                <c:pt idx="8">
                  <c:v>74339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9FA-4CA7-BE0B-65D4B62D4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9680384"/>
        <c:axId val="229674896"/>
      </c:barChart>
      <c:catAx>
        <c:axId val="229680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9674896"/>
        <c:crosses val="autoZero"/>
        <c:auto val="1"/>
        <c:lblAlgn val="ctr"/>
        <c:lblOffset val="100"/>
        <c:noMultiLvlLbl val="0"/>
      </c:catAx>
      <c:valAx>
        <c:axId val="229674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9680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616665775067311"/>
          <c:y val="2.9331315206227358E-2"/>
          <c:w val="0.1681042814600831"/>
          <c:h val="0.190719017844808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792901515451274E-2"/>
          <c:y val="0.17772480314960631"/>
          <c:w val="0.90763133251559625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'JUNIO 2021'!$B$578</c:f>
              <c:strCache>
                <c:ptCount val="1"/>
                <c:pt idx="0">
                  <c:v>JUNIO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2021'!$C$577:$H$577</c15:sqref>
                  </c15:fullRef>
                </c:ext>
              </c:extLst>
              <c:f>('JUNIO 2021'!$C$577,'JUNIO 2021'!$E$577,'JUNIO 2021'!$G$577)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2021'!$C$578:$H$578</c15:sqref>
                  </c15:fullRef>
                </c:ext>
              </c:extLst>
              <c:f>('JUNIO 2021'!$C$578,'JUNIO 2021'!$E$578,'JUNIO 2021'!$G$578)</c:f>
              <c:numCache>
                <c:formatCode>#,##0</c:formatCode>
                <c:ptCount val="3"/>
                <c:pt idx="0">
                  <c:v>60977</c:v>
                </c:pt>
                <c:pt idx="1">
                  <c:v>4378</c:v>
                </c:pt>
                <c:pt idx="2">
                  <c:v>65355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A6B-45AB-B629-D0CB4D236DBF}"/>
            </c:ext>
          </c:extLst>
        </c:ser>
        <c:ser>
          <c:idx val="2"/>
          <c:order val="2"/>
          <c:tx>
            <c:strRef>
              <c:f>'JUNIO 2021'!$B$579</c:f>
              <c:strCache>
                <c:ptCount val="1"/>
                <c:pt idx="0">
                  <c:v>JUNIO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2021'!$C$577:$H$577</c15:sqref>
                  </c15:fullRef>
                </c:ext>
              </c:extLst>
              <c:f>('JUNIO 2021'!$C$577,'JUNIO 2021'!$E$577,'JUNIO 2021'!$G$577)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2021'!$C$579:$H$579</c15:sqref>
                  </c15:fullRef>
                </c:ext>
              </c:extLst>
              <c:f>('JUNIO 2021'!$C$579,'JUNIO 2021'!$E$579,'JUNIO 2021'!$G$579)</c:f>
              <c:numCache>
                <c:formatCode>#,##0</c:formatCode>
                <c:ptCount val="3"/>
                <c:pt idx="0">
                  <c:v>261544</c:v>
                </c:pt>
                <c:pt idx="1">
                  <c:v>46086</c:v>
                </c:pt>
                <c:pt idx="2">
                  <c:v>307630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A6B-45AB-B629-D0CB4D236D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9676856"/>
        <c:axId val="22968156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'JUNIO 2021'!$B$577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'JUNIO 2021'!$C$577:$H$577</c15:sqref>
                        </c15:fullRef>
                        <c15:formulaRef>
                          <c15:sqref>('JUNIO 2021'!$C$577,'JUNIO 2021'!$E$577,'JUNIO 2021'!$G$577)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'JUNIO 2021'!$C$577:$H$577</c15:sqref>
                        </c15:fullRef>
                        <c15:formulaRef>
                          <c15:sqref>('JUNIO 2021'!$C$577,'JUNIO 2021'!$E$577,'JUNIO 2021'!$G$577)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4A6B-45AB-B629-D0CB4D236DBF}"/>
                  </c:ext>
                </c:extLst>
              </c15:ser>
            </c15:filteredBarSeries>
          </c:ext>
        </c:extLst>
      </c:barChart>
      <c:catAx>
        <c:axId val="229676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9681560"/>
        <c:crosses val="autoZero"/>
        <c:auto val="0"/>
        <c:lblAlgn val="ctr"/>
        <c:lblOffset val="100"/>
        <c:noMultiLvlLbl val="0"/>
      </c:catAx>
      <c:valAx>
        <c:axId val="229681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9676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7768250867059587"/>
          <c:y val="2.5117076025026813E-2"/>
          <c:w val="0.32064985215732295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0399257682669828E-2"/>
          <c:y val="0.20210787401574801"/>
          <c:w val="0.91494385438837456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'JUNIO 2021'!$B$595</c:f>
              <c:strCache>
                <c:ptCount val="1"/>
                <c:pt idx="0">
                  <c:v>JUNIO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2021'!$C$594:$H$594</c15:sqref>
                  </c15:fullRef>
                </c:ext>
              </c:extLst>
              <c:f>('JUNIO 2021'!$C$594,'JUNIO 2021'!$E$594,'JUNIO 2021'!$G$594)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2021'!$C$595:$H$595</c15:sqref>
                  </c15:fullRef>
                </c:ext>
              </c:extLst>
              <c:f>('JUNIO 2021'!$C$595,'JUNIO 2021'!$E$595,'JUNIO 2021'!$G$595)</c:f>
              <c:numCache>
                <c:formatCode>#,##0</c:formatCode>
                <c:ptCount val="3"/>
                <c:pt idx="0">
                  <c:v>106086</c:v>
                </c:pt>
                <c:pt idx="1">
                  <c:v>9691</c:v>
                </c:pt>
                <c:pt idx="2">
                  <c:v>115777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ser>
          <c:idx val="2"/>
          <c:order val="2"/>
          <c:tx>
            <c:strRef>
              <c:f>'JUNIO 2021'!$B$596</c:f>
              <c:strCache>
                <c:ptCount val="1"/>
                <c:pt idx="0">
                  <c:v>JUNIO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2021'!$C$594:$H$594</c15:sqref>
                  </c15:fullRef>
                </c:ext>
              </c:extLst>
              <c:f>('JUNIO 2021'!$C$594,'JUNIO 2021'!$E$594,'JUNIO 2021'!$G$594)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2021'!$C$596:$H$596</c15:sqref>
                  </c15:fullRef>
                </c:ext>
              </c:extLst>
              <c:f>('JUNIO 2021'!$C$596,'JUNIO 2021'!$E$596,'JUNIO 2021'!$G$596)</c:f>
              <c:numCache>
                <c:formatCode>#,##0</c:formatCode>
                <c:ptCount val="3"/>
                <c:pt idx="0">
                  <c:v>397046</c:v>
                </c:pt>
                <c:pt idx="1">
                  <c:v>62185</c:v>
                </c:pt>
                <c:pt idx="2">
                  <c:v>459231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43E-499A-82A3-E4E5A36447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9680776"/>
        <c:axId val="22968195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'JUNIO 2021'!$B$594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'JUNIO 2021'!$C$594:$H$594</c15:sqref>
                        </c15:fullRef>
                        <c15:formulaRef>
                          <c15:sqref>('JUNIO 2021'!$C$594,'JUNIO 2021'!$E$594,'JUNIO 2021'!$G$594)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'JUNIO 2021'!$C$594:$H$594</c15:sqref>
                        </c15:fullRef>
                        <c15:formulaRef>
                          <c15:sqref>('JUNIO 2021'!$C$594,'JUNIO 2021'!$E$594,'JUNIO 2021'!$G$594)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1-8CEC-43A6-81C5-949E7E14AC8C}"/>
                  </c:ext>
                </c:extLst>
              </c15:ser>
            </c15:filteredBarSeries>
          </c:ext>
        </c:extLst>
      </c:barChart>
      <c:catAx>
        <c:axId val="229680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9681952"/>
        <c:crosses val="autoZero"/>
        <c:auto val="0"/>
        <c:lblAlgn val="ctr"/>
        <c:lblOffset val="100"/>
        <c:noMultiLvlLbl val="0"/>
      </c:catAx>
      <c:valAx>
        <c:axId val="229681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96807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315663105360831"/>
          <c:y val="1.8376282510140778E-2"/>
          <c:w val="0.21896552249122306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A87-44BF-B295-F83059A0475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A87-44BF-B295-F83059A0475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A87-44BF-B295-F83059A0475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A87-44BF-B295-F83059A0475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A87-44BF-B295-F83059A0475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A87-44BF-B295-F83059A0475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8A87-44BF-B295-F83059A0475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8A87-44BF-B295-F83059A0475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8A87-44BF-B295-F83059A0475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2.2811521866190763E-2"/>
                  <c:y val="1.232665440040532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1.8249217492952677E-2"/>
                  <c:y val="3.287107840108086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2.2811521866190846E-2"/>
                  <c:y val="1.64355392005404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layout>
                <c:manualLayout>
                  <c:x val="2.053036967957176E-2"/>
                  <c:y val="-1.232665440040532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2021'!$C$333:$L$333</c15:sqref>
                  </c15:fullRef>
                </c:ext>
              </c:extLst>
              <c:f>'JUNIO 2021'!$C$333:$K$333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2021'!$C$334:$L$334</c15:sqref>
                  </c15:fullRef>
                </c:ext>
              </c:extLst>
              <c:f>'JUNIO 2021'!$C$334:$K$334</c:f>
              <c:numCache>
                <c:formatCode>#,##0</c:formatCode>
                <c:ptCount val="9"/>
                <c:pt idx="0">
                  <c:v>42560</c:v>
                </c:pt>
                <c:pt idx="1">
                  <c:v>61104</c:v>
                </c:pt>
                <c:pt idx="2">
                  <c:v>65369</c:v>
                </c:pt>
                <c:pt idx="3">
                  <c:v>24222</c:v>
                </c:pt>
                <c:pt idx="4">
                  <c:v>52478</c:v>
                </c:pt>
                <c:pt idx="5">
                  <c:v>42150</c:v>
                </c:pt>
                <c:pt idx="6">
                  <c:v>22473</c:v>
                </c:pt>
                <c:pt idx="7">
                  <c:v>66492</c:v>
                </c:pt>
                <c:pt idx="8">
                  <c:v>29142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8A87-44BF-B295-F83059A0475B}"/>
            </c:ext>
            <c:ext xmlns:c15="http://schemas.microsoft.com/office/drawing/2012/chart" uri="{02D57815-91ED-43cb-92C2-25804820EDAC}">
              <c15:categoryFilterExceptions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803-42D7-A0C8-8191C2ABC7B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803-42D7-A0C8-8191C2ABC7B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803-42D7-A0C8-8191C2ABC7B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803-42D7-A0C8-8191C2ABC7B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A803-42D7-A0C8-8191C2ABC7B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A803-42D7-A0C8-8191C2ABC7B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A803-42D7-A0C8-8191C2ABC7B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A803-42D7-A0C8-8191C2ABC7B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A803-42D7-A0C8-8191C2ABC7BA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3.6442031076515891E-2"/>
                  <c:y val="8.23226659579555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6.8328808268467711E-3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2.0498642480540188E-2"/>
                  <c:y val="1.64645331915914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9.1105077691288894E-3"/>
                  <c:y val="-4.116133297897874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2021'!$C$333:$L$333</c15:sqref>
                  </c15:fullRef>
                </c:ext>
              </c:extLst>
              <c:f>'JUNIO 2021'!$C$333:$K$333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2021'!$C$337:$L$337</c15:sqref>
                  </c15:fullRef>
                </c:ext>
              </c:extLst>
              <c:f>'JUNIO 2021'!$C$337:$K$337</c:f>
              <c:numCache>
                <c:formatCode>#,##0</c:formatCode>
                <c:ptCount val="9"/>
                <c:pt idx="0">
                  <c:v>67353</c:v>
                </c:pt>
                <c:pt idx="1">
                  <c:v>97099</c:v>
                </c:pt>
                <c:pt idx="2">
                  <c:v>100405</c:v>
                </c:pt>
                <c:pt idx="3">
                  <c:v>39653</c:v>
                </c:pt>
                <c:pt idx="4">
                  <c:v>86147</c:v>
                </c:pt>
                <c:pt idx="5">
                  <c:v>68843</c:v>
                </c:pt>
                <c:pt idx="6">
                  <c:v>55262</c:v>
                </c:pt>
                <c:pt idx="7">
                  <c:v>108912</c:v>
                </c:pt>
                <c:pt idx="8">
                  <c:v>43902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A803-42D7-A0C8-8191C2ABC7BA}"/>
            </c:ext>
            <c:ext xmlns:c15="http://schemas.microsoft.com/office/drawing/2012/chart" uri="{02D57815-91ED-43cb-92C2-25804820EDAC}">
              <c15:categoryFilterExceptions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3AB-4CF7-873D-997BB5355C0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3AB-4CF7-873D-997BB5355C0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3AB-4CF7-873D-997BB5355C0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3AB-4CF7-873D-997BB5355C0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3AB-4CF7-873D-997BB5355C0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3AB-4CF7-873D-997BB5355C0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3AB-4CF7-873D-997BB5355C0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3AB-4CF7-873D-997BB5355C0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3AB-4CF7-873D-997BB5355C03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2.7257240204429219E-2"/>
                  <c:y val="8.066839161518762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layout>
                <c:manualLayout>
                  <c:x val="-2.9528676888131742E-2"/>
                  <c:y val="1.613367832303752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-2.271436683702446E-2"/>
                  <c:y val="1.613367832303752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2.7257240204429302E-2"/>
                  <c:y val="-2.016709790379692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'JUNIO 2021'!$B$551:$B$559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2021'!$E$551:$E$559</c:f>
              <c:numCache>
                <c:formatCode>#,##0</c:formatCode>
                <c:ptCount val="9"/>
                <c:pt idx="0">
                  <c:v>28784</c:v>
                </c:pt>
                <c:pt idx="1">
                  <c:v>46328</c:v>
                </c:pt>
                <c:pt idx="2">
                  <c:v>48558</c:v>
                </c:pt>
                <c:pt idx="3">
                  <c:v>17116</c:v>
                </c:pt>
                <c:pt idx="4">
                  <c:v>41384</c:v>
                </c:pt>
                <c:pt idx="5">
                  <c:v>32146</c:v>
                </c:pt>
                <c:pt idx="6">
                  <c:v>16063</c:v>
                </c:pt>
                <c:pt idx="7">
                  <c:v>59587</c:v>
                </c:pt>
                <c:pt idx="8">
                  <c:v>17664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3AB-4CF7-873D-997BB5355C03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B08-445C-978E-0DBD7FCDF47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B08-445C-978E-0DBD7FCDF47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B08-445C-978E-0DBD7FCDF47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B08-445C-978E-0DBD7FCDF47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B08-445C-978E-0DBD7FCDF47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B08-445C-978E-0DBD7FCDF47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B08-445C-978E-0DBD7FCDF47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B08-445C-978E-0DBD7FCDF47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B08-445C-978E-0DBD7FCDF47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2.0664208776846976E-2"/>
                  <c:y val="-7.4492409254357974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1.377613918456465E-2"/>
                  <c:y val="-1.4898481850871595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9.1840927897097659E-3"/>
                  <c:y val="1.218980778496780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3.9032394356266507E-2"/>
                  <c:y val="1.625307704662386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'JUNIO 2021'!$B$551:$B$559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2021'!$H$551:$H$559</c:f>
              <c:numCache>
                <c:formatCode>#,##0</c:formatCode>
                <c:ptCount val="9"/>
                <c:pt idx="0">
                  <c:v>39194</c:v>
                </c:pt>
                <c:pt idx="1">
                  <c:v>70494</c:v>
                </c:pt>
                <c:pt idx="2">
                  <c:v>67577</c:v>
                </c:pt>
                <c:pt idx="3">
                  <c:v>26612</c:v>
                </c:pt>
                <c:pt idx="4">
                  <c:v>59997</c:v>
                </c:pt>
                <c:pt idx="5">
                  <c:v>47943</c:v>
                </c:pt>
                <c:pt idx="6">
                  <c:v>29418</c:v>
                </c:pt>
                <c:pt idx="7">
                  <c:v>92485</c:v>
                </c:pt>
                <c:pt idx="8">
                  <c:v>25511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3B08-445C-978E-0DBD7FCDF470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6226176349105385E-2"/>
          <c:y val="0.20802791696492484"/>
          <c:w val="0.8909589777547583"/>
          <c:h val="0.6548687664041994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'JUNIO 2021'!$B$612</c:f>
              <c:strCache>
                <c:ptCount val="1"/>
                <c:pt idx="0">
                  <c:v>ENERO - JUNIO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2021'!$C$611:$H$611</c15:sqref>
                  </c15:fullRef>
                </c:ext>
              </c:extLst>
              <c:f>('JUNIO 2021'!$C$611,'JUNIO 2021'!$E$611,'JUNIO 2021'!$G$611)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2021'!$C$612:$H$612</c15:sqref>
                  </c15:fullRef>
                </c:ext>
              </c:extLst>
              <c:f>('JUNIO 2021'!$C$612,'JUNIO 2021'!$E$612,'JUNIO 2021'!$G$612)</c:f>
              <c:numCache>
                <c:formatCode>#,##0</c:formatCode>
                <c:ptCount val="3"/>
                <c:pt idx="0">
                  <c:v>812842</c:v>
                </c:pt>
                <c:pt idx="1">
                  <c:v>160353</c:v>
                </c:pt>
                <c:pt idx="2">
                  <c:v>973195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766-4A37-A089-79625491E4B9}"/>
            </c:ext>
          </c:extLst>
        </c:ser>
        <c:ser>
          <c:idx val="2"/>
          <c:order val="2"/>
          <c:tx>
            <c:strRef>
              <c:f>'JUNIO 2021'!$B$613</c:f>
              <c:strCache>
                <c:ptCount val="1"/>
                <c:pt idx="0">
                  <c:v>ENERO - JUNIO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2021'!$C$611:$H$611</c15:sqref>
                  </c15:fullRef>
                </c:ext>
              </c:extLst>
              <c:f>('JUNIO 2021'!$C$611,'JUNIO 2021'!$E$611,'JUNIO 2021'!$G$611)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2021'!$C$613:$H$613</c15:sqref>
                  </c15:fullRef>
                </c:ext>
              </c:extLst>
              <c:f>('JUNIO 2021'!$C$613,'JUNIO 2021'!$E$613,'JUNIO 2021'!$G$613)</c:f>
              <c:numCache>
                <c:formatCode>#,##0</c:formatCode>
                <c:ptCount val="3"/>
                <c:pt idx="0">
                  <c:v>735293</c:v>
                </c:pt>
                <c:pt idx="1">
                  <c:v>101293</c:v>
                </c:pt>
                <c:pt idx="2">
                  <c:v>836586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766-4A37-A089-79625491E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7712512"/>
        <c:axId val="23031188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'JUNIO 2021'!$B$611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'JUNIO 2021'!$C$611:$H$611</c15:sqref>
                        </c15:fullRef>
                        <c15:formulaRef>
                          <c15:sqref>('JUNIO 2021'!$C$611,'JUNIO 2021'!$E$611,'JUNIO 2021'!$G$611)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'JUNIO 2021'!$C$611:$H$611</c15:sqref>
                        </c15:fullRef>
                        <c15:formulaRef>
                          <c15:sqref>('JUNIO 2021'!$C$611,'JUNIO 2021'!$E$611,'JUNIO 2021'!$G$611)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5766-4A37-A089-79625491E4B9}"/>
                  </c:ext>
                </c:extLst>
              </c15:ser>
            </c15:filteredBarSeries>
          </c:ext>
        </c:extLst>
      </c:barChart>
      <c:catAx>
        <c:axId val="227712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0311888"/>
        <c:crosses val="autoZero"/>
        <c:auto val="0"/>
        <c:lblAlgn val="ctr"/>
        <c:lblOffset val="100"/>
        <c:noMultiLvlLbl val="0"/>
      </c:catAx>
      <c:valAx>
        <c:axId val="230311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7712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426598569433609"/>
          <c:y val="2.5117086056953793E-2"/>
          <c:w val="0.24074255705547212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420394854105286E-2"/>
          <c:y val="0.20210787401574801"/>
          <c:w val="0.9162382964446355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'JUNIO 2021'!$B$638</c:f>
              <c:strCache>
                <c:ptCount val="1"/>
                <c:pt idx="0">
                  <c:v>ENERO - JUNIO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2021'!$C$637:$H$637</c15:sqref>
                  </c15:fullRef>
                </c:ext>
              </c:extLst>
              <c:f>('JUNIO 2021'!$C$637,'JUNIO 2021'!$E$637,'JUNIO 2021'!$G$637)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2021'!$C$638:$H$638</c15:sqref>
                  </c15:fullRef>
                </c:ext>
              </c:extLst>
              <c:f>('JUNIO 2021'!$C$638,'JUNIO 2021'!$E$638,'JUNIO 2021'!$G$638)</c:f>
              <c:numCache>
                <c:formatCode>#,##0</c:formatCode>
                <c:ptCount val="3"/>
                <c:pt idx="0">
                  <c:v>1305790</c:v>
                </c:pt>
                <c:pt idx="1">
                  <c:v>251281</c:v>
                </c:pt>
                <c:pt idx="2">
                  <c:v>1557071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EDF-4490-84CD-B3B225285F85}"/>
            </c:ext>
          </c:extLst>
        </c:ser>
        <c:ser>
          <c:idx val="2"/>
          <c:order val="2"/>
          <c:tx>
            <c:strRef>
              <c:f>'JUNIO 2021'!$B$639</c:f>
              <c:strCache>
                <c:ptCount val="1"/>
                <c:pt idx="0">
                  <c:v>ENERO - JUNIO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2021'!$C$637:$H$637</c15:sqref>
                  </c15:fullRef>
                </c:ext>
              </c:extLst>
              <c:f>('JUNIO 2021'!$C$637,'JUNIO 2021'!$E$637,'JUNIO 2021'!$G$637)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2021'!$C$639:$H$639</c15:sqref>
                  </c15:fullRef>
                </c:ext>
              </c:extLst>
              <c:f>('JUNIO 2021'!$C$639,'JUNIO 2021'!$E$639,'JUNIO 2021'!$G$639)</c:f>
              <c:numCache>
                <c:formatCode>#,##0</c:formatCode>
                <c:ptCount val="3"/>
                <c:pt idx="0">
                  <c:v>1173263</c:v>
                </c:pt>
                <c:pt idx="1">
                  <c:v>148059</c:v>
                </c:pt>
                <c:pt idx="2">
                  <c:v>1321322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EDF-4490-84CD-B3B225285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0309928"/>
        <c:axId val="23031071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'JUNIO 2021'!$B$637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'JUNIO 2021'!$C$637:$H$637</c15:sqref>
                        </c15:fullRef>
                        <c15:formulaRef>
                          <c15:sqref>('JUNIO 2021'!$C$637,'JUNIO 2021'!$E$637,'JUNIO 2021'!$G$637)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'JUNIO 2021'!$C$637:$H$637</c15:sqref>
                        </c15:fullRef>
                        <c15:formulaRef>
                          <c15:sqref>('JUNIO 2021'!$C$637,'JUNIO 2021'!$E$637,'JUNIO 2021'!$G$637)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0-5EDF-4490-84CD-B3B225285F85}"/>
                  </c:ext>
                </c:extLst>
              </c15:ser>
            </c15:filteredBarSeries>
          </c:ext>
        </c:extLst>
      </c:barChart>
      <c:catAx>
        <c:axId val="230309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0310712"/>
        <c:crosses val="autoZero"/>
        <c:auto val="0"/>
        <c:lblAlgn val="ctr"/>
        <c:lblOffset val="100"/>
        <c:noMultiLvlLbl val="0"/>
      </c:catAx>
      <c:valAx>
        <c:axId val="230310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0309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606-4C73-99BA-134B96AA13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606-4C73-99BA-134B96AA13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606-4C73-99BA-134B96AA13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606-4C73-99BA-134B96AA13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606-4C73-99BA-134B96AA13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606-4C73-99BA-134B96AA13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606-4C73-99BA-134B96AA13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606-4C73-99BA-134B96AA13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606-4C73-99BA-134B96AA137A}"/>
              </c:ext>
            </c:extLst>
          </c:dPt>
          <c:dLbls>
            <c:dLbl>
              <c:idx val="0"/>
              <c:layout>
                <c:manualLayout>
                  <c:x val="5.608162460921054E-2"/>
                  <c:y val="1.112328457091124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1"/>
              <c:layout>
                <c:manualLayout>
                  <c:x val="1.3651877133105719E-2"/>
                  <c:y val="2.242081250128592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layout>
                <c:manualLayout>
                  <c:x val="0.12514220705346984"/>
                  <c:y val="-3.674541694957101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layout>
                <c:manualLayout>
                  <c:x val="-1.1376564277588168E-2"/>
                  <c:y val="2.041412052753930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4"/>
              <c:layout>
                <c:manualLayout>
                  <c:x val="-4.5506257110352463E-3"/>
                  <c:y val="2.857976873855523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5"/>
              <c:layout>
                <c:manualLayout>
                  <c:x val="0"/>
                  <c:y val="4.401105936699152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3.4400042998038213E-2"/>
                  <c:y val="5.184222167355905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2.6241881880805853E-2"/>
                  <c:y val="-2.707201715943462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5.2483584603119152E-2"/>
                  <c:y val="6.264402403143839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'JUNIO 2021'!$B$678:$B$686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2021'!$E$678:$E$686</c:f>
              <c:numCache>
                <c:formatCode>#,##0</c:formatCode>
                <c:ptCount val="9"/>
                <c:pt idx="0">
                  <c:v>454</c:v>
                </c:pt>
                <c:pt idx="1">
                  <c:v>1860</c:v>
                </c:pt>
                <c:pt idx="2">
                  <c:v>2152</c:v>
                </c:pt>
                <c:pt idx="3">
                  <c:v>660</c:v>
                </c:pt>
                <c:pt idx="4">
                  <c:v>481</c:v>
                </c:pt>
                <c:pt idx="5">
                  <c:v>717</c:v>
                </c:pt>
                <c:pt idx="6">
                  <c:v>121</c:v>
                </c:pt>
                <c:pt idx="7">
                  <c:v>205</c:v>
                </c:pt>
                <c:pt idx="8">
                  <c:v>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606-4C73-99BA-134B96AA137A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C3E-45EA-B71D-2CCE55E1CBF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C3E-45EA-B71D-2CCE55E1CBF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C3E-45EA-B71D-2CCE55E1CBF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C3E-45EA-B71D-2CCE55E1CBF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C3E-45EA-B71D-2CCE55E1CBF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C3E-45EA-B71D-2CCE55E1CBF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C3E-45EA-B71D-2CCE55E1CBF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C3E-45EA-B71D-2CCE55E1CBF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C3E-45EA-B71D-2CCE55E1CBF3}"/>
              </c:ext>
            </c:extLst>
          </c:dPt>
          <c:dLbls>
            <c:dLbl>
              <c:idx val="0"/>
              <c:layout>
                <c:manualLayout>
                  <c:x val="2.6422294482813385E-3"/>
                  <c:y val="-1.2501391871470612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837A7A6C-331B-4C3B-AFC5-DE9AFE108F46}" type="CATEGORYNAME">
                      <a:rPr lang="en-US"/>
                      <a:pPr>
                        <a:defRPr sz="900"/>
                      </a:pPr>
                      <a:t>[NOMBRE DE CATEGORÍA]</a:t>
                    </a:fld>
                    <a:r>
                      <a:rPr lang="en-US" baseline="0"/>
                      <a:t>
3%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4C3E-45EA-B71D-2CCE55E1CBF3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"/>
              <c:layout>
                <c:manualLayout>
                  <c:x val="2.1555963373344193E-2"/>
                  <c:y val="2.562091819722112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4C3E-45EA-B71D-2CCE55E1C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2.275312855517617E-2"/>
                  <c:y val="-2.020202020202020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2.7303754266211646E-2"/>
                  <c:y val="4.040404040403966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3.8506713964508742E-2"/>
                  <c:y val="1.012582518094329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4C3E-45EA-B71D-2CCE55E1C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1.2543961015111977E-2"/>
                  <c:y val="5.699832975423526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4C3E-45EA-B71D-2CCE55E1C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8.3864090367543644E-4"/>
                  <c:y val="-4.801081682971446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4C3E-45EA-B71D-2CCE55E1C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'JUNIO 2021'!$B$678:$B$686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2021'!$H$678:$H$686</c:f>
              <c:numCache>
                <c:formatCode>#,##0</c:formatCode>
                <c:ptCount val="9"/>
                <c:pt idx="0">
                  <c:v>454</c:v>
                </c:pt>
                <c:pt idx="1">
                  <c:v>3379</c:v>
                </c:pt>
                <c:pt idx="2">
                  <c:v>3493</c:v>
                </c:pt>
                <c:pt idx="3">
                  <c:v>660</c:v>
                </c:pt>
                <c:pt idx="4">
                  <c:v>1746</c:v>
                </c:pt>
                <c:pt idx="5">
                  <c:v>1714</c:v>
                </c:pt>
                <c:pt idx="6">
                  <c:v>422</c:v>
                </c:pt>
                <c:pt idx="7">
                  <c:v>1814</c:v>
                </c:pt>
                <c:pt idx="8">
                  <c:v>768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4C3E-45EA-B71D-2CCE55E1CBF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7908108072669102E-2"/>
          <c:y val="0.17772480314960631"/>
          <c:w val="0.90927704603119464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'JUNIO 2021'!$B$705</c:f>
              <c:strCache>
                <c:ptCount val="1"/>
                <c:pt idx="0">
                  <c:v>JUNIO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2021'!$C$704:$H$704</c15:sqref>
                  </c15:fullRef>
                </c:ext>
              </c:extLst>
              <c:f>('JUNIO 2021'!$C$704,'JUNIO 2021'!$E$704,'JUNIO 2021'!$G$704)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2021'!$C$705:$H$705</c15:sqref>
                  </c15:fullRef>
                </c:ext>
              </c:extLst>
              <c:f>('JUNIO 2021'!$C$705,'JUNIO 2021'!$E$705,'JUNIO 2021'!$G$705)</c:f>
              <c:numCache>
                <c:formatCode>#,##0</c:formatCode>
                <c:ptCount val="3"/>
                <c:pt idx="0">
                  <c:v>1651</c:v>
                </c:pt>
                <c:pt idx="1">
                  <c:v>127</c:v>
                </c:pt>
                <c:pt idx="2">
                  <c:v>1778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BAB-43F4-88CE-37BD5C341700}"/>
            </c:ext>
          </c:extLst>
        </c:ser>
        <c:ser>
          <c:idx val="2"/>
          <c:order val="2"/>
          <c:tx>
            <c:strRef>
              <c:f>'JUNIO 2021'!$B$706</c:f>
              <c:strCache>
                <c:ptCount val="1"/>
                <c:pt idx="0">
                  <c:v>JUNIO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2021'!$C$704:$H$704</c15:sqref>
                  </c15:fullRef>
                </c:ext>
              </c:extLst>
              <c:f>('JUNIO 2021'!$C$704,'JUNIO 2021'!$E$704,'JUNIO 2021'!$G$704)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2021'!$C$706:$H$706</c15:sqref>
                  </c15:fullRef>
                </c:ext>
              </c:extLst>
              <c:f>('JUNIO 2021'!$C$706,'JUNIO 2021'!$E$706,'JUNIO 2021'!$G$706)</c:f>
              <c:numCache>
                <c:formatCode>#,##0</c:formatCode>
                <c:ptCount val="3"/>
                <c:pt idx="0">
                  <c:v>5419</c:v>
                </c:pt>
                <c:pt idx="1">
                  <c:v>1387</c:v>
                </c:pt>
                <c:pt idx="2">
                  <c:v>6806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BAB-43F4-88CE-37BD5C341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0310320"/>
        <c:axId val="23031228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'JUNIO 2021'!$B$704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'JUNIO 2021'!$C$704:$H$704</c15:sqref>
                        </c15:fullRef>
                        <c15:formulaRef>
                          <c15:sqref>('JUNIO 2021'!$C$704,'JUNIO 2021'!$E$704,'JUNIO 2021'!$G$704)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'JUNIO 2021'!$C$704:$H$704</c15:sqref>
                        </c15:fullRef>
                        <c15:formulaRef>
                          <c15:sqref>('JUNIO 2021'!$C$704,'JUNIO 2021'!$E$704,'JUNIO 2021'!$G$704)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1BAB-43F4-88CE-37BD5C341700}"/>
                  </c:ext>
                </c:extLst>
              </c15:ser>
            </c15:filteredBarSeries>
          </c:ext>
        </c:extLst>
      </c:barChart>
      <c:catAx>
        <c:axId val="230310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0312280"/>
        <c:crosses val="autoZero"/>
        <c:auto val="0"/>
        <c:lblAlgn val="ctr"/>
        <c:lblOffset val="100"/>
        <c:noMultiLvlLbl val="0"/>
      </c:catAx>
      <c:valAx>
        <c:axId val="230312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0310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7765877516767525"/>
          <c:y val="9.8996930160553474E-3"/>
          <c:w val="0.30399706281510813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6404583914360915E-2"/>
          <c:y val="0.20210787401574801"/>
          <c:w val="0.91893852815668353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'JUNIO 2021'!$B$722</c:f>
              <c:strCache>
                <c:ptCount val="1"/>
                <c:pt idx="0">
                  <c:v>JUNIO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2021'!$C$721:$H$721</c15:sqref>
                  </c15:fullRef>
                </c:ext>
              </c:extLst>
              <c:f>('JUNIO 2021'!$C$721,'JUNIO 2021'!$E$721,'JUNIO 2021'!$G$721)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2021'!$C$722:$H$722</c15:sqref>
                  </c15:fullRef>
                </c:ext>
              </c:extLst>
              <c:f>('JUNIO 2021'!$C$722,'JUNIO 2021'!$E$722,'JUNIO 2021'!$G$722)</c:f>
              <c:numCache>
                <c:formatCode>#,##0</c:formatCode>
                <c:ptCount val="3"/>
                <c:pt idx="0">
                  <c:v>4297</c:v>
                </c:pt>
                <c:pt idx="1">
                  <c:v>1282</c:v>
                </c:pt>
                <c:pt idx="2">
                  <c:v>5579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474-4DB5-9B8F-D6ED7840396F}"/>
            </c:ext>
          </c:extLst>
        </c:ser>
        <c:ser>
          <c:idx val="2"/>
          <c:order val="2"/>
          <c:tx>
            <c:strRef>
              <c:f>'JUNIO 2021'!$B$723</c:f>
              <c:strCache>
                <c:ptCount val="1"/>
                <c:pt idx="0">
                  <c:v>JUNIO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2021'!$C$721:$H$721</c15:sqref>
                  </c15:fullRef>
                </c:ext>
              </c:extLst>
              <c:f>('JUNIO 2021'!$C$721,'JUNIO 2021'!$E$721,'JUNIO 2021'!$G$721)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2021'!$C$723:$H$723</c15:sqref>
                  </c15:fullRef>
                </c:ext>
              </c:extLst>
              <c:f>('JUNIO 2021'!$C$723,'JUNIO 2021'!$E$723,'JUNIO 2021'!$G$723)</c:f>
              <c:numCache>
                <c:formatCode>#,##0</c:formatCode>
                <c:ptCount val="3"/>
                <c:pt idx="0">
                  <c:v>11997</c:v>
                </c:pt>
                <c:pt idx="1">
                  <c:v>2453</c:v>
                </c:pt>
                <c:pt idx="2">
                  <c:v>14450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474-4DB5-9B8F-D6ED78403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7712120"/>
        <c:axId val="22865806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'JUNIO 2021'!$B$721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'JUNIO 2021'!$C$721:$H$721</c15:sqref>
                        </c15:fullRef>
                        <c15:formulaRef>
                          <c15:sqref>('JUNIO 2021'!$C$721,'JUNIO 2021'!$E$721,'JUNIO 2021'!$G$721)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'JUNIO 2021'!$C$721:$H$721</c15:sqref>
                        </c15:fullRef>
                        <c15:formulaRef>
                          <c15:sqref>('JUNIO 2021'!$C$721,'JUNIO 2021'!$E$721,'JUNIO 2021'!$G$721)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4474-4DB5-9B8F-D6ED7840396F}"/>
                  </c:ext>
                </c:extLst>
              </c15:ser>
            </c15:filteredBarSeries>
          </c:ext>
        </c:extLst>
      </c:barChart>
      <c:catAx>
        <c:axId val="227712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8658064"/>
        <c:crosses val="autoZero"/>
        <c:auto val="0"/>
        <c:lblAlgn val="ctr"/>
        <c:lblOffset val="100"/>
        <c:noMultiLvlLbl val="0"/>
      </c:catAx>
      <c:valAx>
        <c:axId val="228658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7712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182119378885882"/>
          <c:y val="1.3304302871232005E-2"/>
          <c:w val="0.21896552249122306"/>
          <c:h val="0.149655551987525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456922380955501E-2"/>
          <c:y val="0.19287640181340968"/>
          <c:w val="0.90261593029430853"/>
          <c:h val="0.67002028155571458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'JUNIO 2021'!$B$739</c:f>
              <c:strCache>
                <c:ptCount val="1"/>
                <c:pt idx="0">
                  <c:v>ENERO - JUNIO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2021'!$C$738:$H$738</c15:sqref>
                  </c15:fullRef>
                </c:ext>
              </c:extLst>
              <c:f>('JUNIO 2021'!$C$738,'JUNIO 2021'!$E$738,'JUNIO 2021'!$G$738)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2021'!$C$739:$H$739</c15:sqref>
                  </c15:fullRef>
                </c:ext>
              </c:extLst>
              <c:f>('JUNIO 2021'!$C$739,'JUNIO 2021'!$E$739,'JUNIO 2021'!$G$739)</c:f>
              <c:numCache>
                <c:formatCode>#,##0</c:formatCode>
                <c:ptCount val="3"/>
                <c:pt idx="0">
                  <c:v>23543</c:v>
                </c:pt>
                <c:pt idx="1">
                  <c:v>4201</c:v>
                </c:pt>
                <c:pt idx="2">
                  <c:v>27744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CB3-49BF-B653-42828E4B0863}"/>
            </c:ext>
          </c:extLst>
        </c:ser>
        <c:ser>
          <c:idx val="2"/>
          <c:order val="2"/>
          <c:tx>
            <c:strRef>
              <c:f>'JUNIO 2021'!$B$740</c:f>
              <c:strCache>
                <c:ptCount val="1"/>
                <c:pt idx="0">
                  <c:v>ENERO - JUNIO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2021'!$C$738:$H$738</c15:sqref>
                  </c15:fullRef>
                </c:ext>
              </c:extLst>
              <c:f>('JUNIO 2021'!$C$738,'JUNIO 2021'!$E$738,'JUNIO 2021'!$G$738)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2021'!$C$740:$H$740</c15:sqref>
                  </c15:fullRef>
                </c:ext>
              </c:extLst>
              <c:f>('JUNIO 2021'!$C$740,'JUNIO 2021'!$E$740,'JUNIO 2021'!$G$740)</c:f>
              <c:numCache>
                <c:formatCode>#,##0</c:formatCode>
                <c:ptCount val="3"/>
                <c:pt idx="0">
                  <c:v>14840</c:v>
                </c:pt>
                <c:pt idx="1">
                  <c:v>2217</c:v>
                </c:pt>
                <c:pt idx="2">
                  <c:v>17057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CB3-49BF-B653-42828E4B0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0851488"/>
        <c:axId val="23084639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'JUNIO 2021'!$B$738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'JUNIO 2021'!$C$738:$H$738</c15:sqref>
                        </c15:fullRef>
                        <c15:formulaRef>
                          <c15:sqref>('JUNIO 2021'!$C$738,'JUNIO 2021'!$E$738,'JUNIO 2021'!$G$738)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'JUNIO 2021'!$C$738:$H$738</c15:sqref>
                        </c15:fullRef>
                        <c15:formulaRef>
                          <c15:sqref>('JUNIO 2021'!$C$738,'JUNIO 2021'!$E$738,'JUNIO 2021'!$G$738)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ECB3-49BF-B653-42828E4B0863}"/>
                  </c:ext>
                </c:extLst>
              </c15:ser>
            </c15:filteredBarSeries>
          </c:ext>
        </c:extLst>
      </c:barChart>
      <c:catAx>
        <c:axId val="230851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0846392"/>
        <c:crosses val="autoZero"/>
        <c:auto val="0"/>
        <c:lblAlgn val="ctr"/>
        <c:lblOffset val="100"/>
        <c:noMultiLvlLbl val="0"/>
      </c:catAx>
      <c:valAx>
        <c:axId val="230846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0851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2766285446784928"/>
          <c:y val="2.5117086056953793E-2"/>
          <c:w val="0.25573960355670994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8812467718643589E-2"/>
          <c:y val="0.20210787401574801"/>
          <c:w val="0.91653058427937495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'JUNIO 2021'!$B$765</c:f>
              <c:strCache>
                <c:ptCount val="1"/>
                <c:pt idx="0">
                  <c:v>ENERO - JUNIO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2021'!$C$764:$H$764</c15:sqref>
                  </c15:fullRef>
                </c:ext>
              </c:extLst>
              <c:f>('JUNIO 2021'!$C$764,'JUNIO 2021'!$E$764,'JUNIO 2021'!$G$764)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2021'!$C$765:$H$765</c15:sqref>
                  </c15:fullRef>
                </c:ext>
              </c:extLst>
              <c:f>('JUNIO 2021'!$C$765,'JUNIO 2021'!$E$765,'JUNIO 2021'!$G$765)</c:f>
              <c:numCache>
                <c:formatCode>#,##0</c:formatCode>
                <c:ptCount val="3"/>
                <c:pt idx="0">
                  <c:v>56365</c:v>
                </c:pt>
                <c:pt idx="1">
                  <c:v>13001</c:v>
                </c:pt>
                <c:pt idx="2">
                  <c:v>69366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70A-43B3-9CEC-AFF6104C302C}"/>
            </c:ext>
          </c:extLst>
        </c:ser>
        <c:ser>
          <c:idx val="2"/>
          <c:order val="2"/>
          <c:tx>
            <c:strRef>
              <c:f>'JUNIO 2021'!$B$766</c:f>
              <c:strCache>
                <c:ptCount val="1"/>
                <c:pt idx="0">
                  <c:v>ENERO - JUNIO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2021'!$C$764:$H$764</c15:sqref>
                  </c15:fullRef>
                </c:ext>
              </c:extLst>
              <c:f>('JUNIO 2021'!$C$764,'JUNIO 2021'!$E$764,'JUNIO 2021'!$G$764)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2021'!$C$766:$H$766</c15:sqref>
                  </c15:fullRef>
                </c:ext>
              </c:extLst>
              <c:f>('JUNIO 2021'!$C$766,'JUNIO 2021'!$E$766,'JUNIO 2021'!$G$766)</c:f>
              <c:numCache>
                <c:formatCode>#,##0</c:formatCode>
                <c:ptCount val="3"/>
                <c:pt idx="0">
                  <c:v>38189</c:v>
                </c:pt>
                <c:pt idx="1">
                  <c:v>5081</c:v>
                </c:pt>
                <c:pt idx="2">
                  <c:v>43270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70A-43B3-9CEC-AFF6104C30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0850312"/>
        <c:axId val="23085109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'JUNIO 2021'!$B$764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'JUNIO 2021'!$C$764:$H$764</c15:sqref>
                        </c15:fullRef>
                        <c15:formulaRef>
                          <c15:sqref>('JUNIO 2021'!$C$764,'JUNIO 2021'!$E$764,'JUNIO 2021'!$G$764)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'JUNIO 2021'!$C$764:$H$764</c15:sqref>
                        </c15:fullRef>
                        <c15:formulaRef>
                          <c15:sqref>('JUNIO 2021'!$C$764,'JUNIO 2021'!$E$764,'JUNIO 2021'!$G$764)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370A-43B3-9CEC-AFF6104C302C}"/>
                  </c:ext>
                </c:extLst>
              </c15:ser>
            </c15:filteredBarSeries>
          </c:ext>
        </c:extLst>
      </c:barChart>
      <c:catAx>
        <c:axId val="230850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0851096"/>
        <c:crosses val="autoZero"/>
        <c:auto val="0"/>
        <c:lblAlgn val="ctr"/>
        <c:lblOffset val="100"/>
        <c:noMultiLvlLbl val="0"/>
      </c:catAx>
      <c:valAx>
        <c:axId val="230851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0850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B3C-40FD-9387-0117B51AD8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B3C-40FD-9387-0117B51AD8A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B3C-40FD-9387-0117B51AD8A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B3C-40FD-9387-0117B51AD8A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AB3C-40FD-9387-0117B51AD8A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AB3C-40FD-9387-0117B51AD8A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AB3C-40FD-9387-0117B51AD8A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AB3C-40FD-9387-0117B51AD8A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AB3C-40FD-9387-0117B51AD8AE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2.0442930153321808E-2"/>
                  <c:y val="8.215964719224257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2.4985803520726858E-2"/>
                  <c:y val="2.053991179806064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2.4985803520726858E-2"/>
                  <c:y val="1.232394707883638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layout>
                <c:manualLayout>
                  <c:x val="1.3628620102214651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'JUNIO 2021'!$B$805:$B$813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2021'!$E$805:$E$813</c:f>
              <c:numCache>
                <c:formatCode>#,##0</c:formatCode>
                <c:ptCount val="9"/>
                <c:pt idx="0">
                  <c:v>4429</c:v>
                </c:pt>
                <c:pt idx="1">
                  <c:v>6470</c:v>
                </c:pt>
                <c:pt idx="2">
                  <c:v>5001</c:v>
                </c:pt>
                <c:pt idx="3">
                  <c:v>4506</c:v>
                </c:pt>
                <c:pt idx="4">
                  <c:v>4933</c:v>
                </c:pt>
                <c:pt idx="5">
                  <c:v>4030</c:v>
                </c:pt>
                <c:pt idx="6">
                  <c:v>2659</c:v>
                </c:pt>
                <c:pt idx="7">
                  <c:v>2435</c:v>
                </c:pt>
                <c:pt idx="8">
                  <c:v>5164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AB3C-40FD-9387-0117B51AD8AE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1D9-41C9-BB98-57721BB69C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1D9-41C9-BB98-57721BB69C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1D9-41C9-BB98-57721BB69C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1D9-41C9-BB98-57721BB69C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1D9-41C9-BB98-57721BB69C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1D9-41C9-BB98-57721BB69C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1D9-41C9-BB98-57721BB69C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1D9-41C9-BB98-57721BB69C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1D9-41C9-BB98-57721BB69C7A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6.9444444444443599E-3"/>
                  <c:y val="3.6474164133738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2.5462962962963048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3.0092592592592591E-2"/>
                  <c:y val="2.026342451874359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2.7777777777777776E-2"/>
                  <c:y val="2.431610942249232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4.6296296296296294E-3"/>
                  <c:y val="2.431610942249240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1.620370370370362E-2"/>
                  <c:y val="-1.215805471124620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'JUNIO 2021'!$B$805:$B$813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2021'!$H$805:$H$813</c:f>
              <c:numCache>
                <c:formatCode>#,##0</c:formatCode>
                <c:ptCount val="9"/>
                <c:pt idx="0">
                  <c:v>8772</c:v>
                </c:pt>
                <c:pt idx="1">
                  <c:v>10236</c:v>
                </c:pt>
                <c:pt idx="2">
                  <c:v>10088</c:v>
                </c:pt>
                <c:pt idx="3">
                  <c:v>9229</c:v>
                </c:pt>
                <c:pt idx="4">
                  <c:v>9313</c:v>
                </c:pt>
                <c:pt idx="5">
                  <c:v>7339</c:v>
                </c:pt>
                <c:pt idx="6">
                  <c:v>5272</c:v>
                </c:pt>
                <c:pt idx="7">
                  <c:v>4016</c:v>
                </c:pt>
                <c:pt idx="8">
                  <c:v>8003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41D9-41C9-BB98-57721BB69C7A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4549607621465444E-2"/>
          <c:y val="0.17772480314960631"/>
          <c:w val="0.91763144846188949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'JUNIO 2021'!$B$832</c:f>
              <c:strCache>
                <c:ptCount val="1"/>
                <c:pt idx="0">
                  <c:v>JUNIO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2021'!$C$831:$H$831</c15:sqref>
                  </c15:fullRef>
                </c:ext>
              </c:extLst>
              <c:f>('JUNIO 2021'!$C$831,'JUNIO 2021'!$E$831,'JUNIO 2021'!$G$831)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2021'!$C$832:$H$832</c15:sqref>
                  </c15:fullRef>
                </c:ext>
              </c:extLst>
              <c:f>('JUNIO 2021'!$C$832,'JUNIO 2021'!$E$832,'JUNIO 2021'!$G$832)</c:f>
              <c:numCache>
                <c:formatCode>#,##0</c:formatCode>
                <c:ptCount val="3"/>
                <c:pt idx="0">
                  <c:v>10887</c:v>
                </c:pt>
                <c:pt idx="1">
                  <c:v>194</c:v>
                </c:pt>
                <c:pt idx="2">
                  <c:v>11081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231-4980-B951-1116920C833A}"/>
            </c:ext>
          </c:extLst>
        </c:ser>
        <c:ser>
          <c:idx val="2"/>
          <c:order val="2"/>
          <c:tx>
            <c:strRef>
              <c:f>'JUNIO 2021'!$B$833</c:f>
              <c:strCache>
                <c:ptCount val="1"/>
                <c:pt idx="0">
                  <c:v>JUNIO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2021'!$C$831:$H$831</c15:sqref>
                  </c15:fullRef>
                </c:ext>
              </c:extLst>
              <c:f>('JUNIO 2021'!$C$831,'JUNIO 2021'!$E$831,'JUNIO 2021'!$G$831)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2021'!$C$833:$H$833</c15:sqref>
                  </c15:fullRef>
                </c:ext>
              </c:extLst>
              <c:f>('JUNIO 2021'!$C$833,'JUNIO 2021'!$E$833,'JUNIO 2021'!$G$833)</c:f>
              <c:numCache>
                <c:formatCode>#,##0</c:formatCode>
                <c:ptCount val="3"/>
                <c:pt idx="0">
                  <c:v>36846</c:v>
                </c:pt>
                <c:pt idx="1">
                  <c:v>2781</c:v>
                </c:pt>
                <c:pt idx="2">
                  <c:v>39627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231-4980-B951-1116920C8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0849136"/>
        <c:axId val="23085188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'JUNIO 2021'!$B$831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'JUNIO 2021'!$C$831:$H$831</c15:sqref>
                        </c15:fullRef>
                        <c15:formulaRef>
                          <c15:sqref>('JUNIO 2021'!$C$831,'JUNIO 2021'!$E$831,'JUNIO 2021'!$G$831)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'JUNIO 2021'!$C$831:$H$831</c15:sqref>
                        </c15:fullRef>
                        <c15:formulaRef>
                          <c15:sqref>('JUNIO 2021'!$C$831,'JUNIO 2021'!$E$831,'JUNIO 2021'!$G$831)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7231-4980-B951-1116920C833A}"/>
                  </c:ext>
                </c:extLst>
              </c15:ser>
            </c15:filteredBarSeries>
          </c:ext>
        </c:extLst>
      </c:barChart>
      <c:catAx>
        <c:axId val="230849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0851880"/>
        <c:crosses val="autoZero"/>
        <c:auto val="0"/>
        <c:lblAlgn val="ctr"/>
        <c:lblOffset val="100"/>
        <c:noMultiLvlLbl val="0"/>
      </c:catAx>
      <c:valAx>
        <c:axId val="230851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0849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1762546958899076"/>
          <c:y val="4.827228669089201E-3"/>
          <c:w val="0.26403036839379257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40" b="1" i="0" u="none" strike="noStrike" kern="1200" cap="all" spc="0" baseline="0">
                <a:solidFill>
                  <a:srgbClr val="FFC000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FFC0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40" b="1" i="0" u="none" strike="noStrike" kern="1200" cap="all" spc="0" baseline="0">
              <a:solidFill>
                <a:srgbClr val="FFC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7908108072669102E-2"/>
          <c:y val="0.17772480314960631"/>
          <c:w val="0.90927704603119464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'JUNIO 2021'!$B$959</c:f>
              <c:strCache>
                <c:ptCount val="1"/>
                <c:pt idx="0">
                  <c:v>JUNIO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2021'!$C$958:$H$958</c15:sqref>
                  </c15:fullRef>
                </c:ext>
              </c:extLst>
              <c:f>('JUNIO 2021'!$C$958,'JUNIO 2021'!$E$958,'JUNIO 2021'!$G$958)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2021'!$C$959:$H$959</c15:sqref>
                  </c15:fullRef>
                </c:ext>
              </c:extLst>
              <c:f>('JUNIO 2021'!$C$959,'JUNIO 2021'!$E$959,'JUNIO 2021'!$G$959)</c:f>
              <c:numCache>
                <c:formatCode>#,##0</c:formatCode>
                <c:ptCount val="3"/>
                <c:pt idx="0">
                  <c:v>6187</c:v>
                </c:pt>
                <c:pt idx="1">
                  <c:v>512</c:v>
                </c:pt>
                <c:pt idx="2">
                  <c:v>6699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961-417A-BB7F-DEEAE98B1300}"/>
            </c:ext>
          </c:extLst>
        </c:ser>
        <c:ser>
          <c:idx val="2"/>
          <c:order val="2"/>
          <c:tx>
            <c:strRef>
              <c:f>'JUNIO 2021'!$B$960</c:f>
              <c:strCache>
                <c:ptCount val="1"/>
                <c:pt idx="0">
                  <c:v>JUNIO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2021'!$C$958:$H$958</c15:sqref>
                  </c15:fullRef>
                </c:ext>
              </c:extLst>
              <c:f>('JUNIO 2021'!$C$958,'JUNIO 2021'!$E$958,'JUNIO 2021'!$G$958)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2021'!$C$960:$H$960</c15:sqref>
                  </c15:fullRef>
                </c:ext>
              </c:extLst>
              <c:f>('JUNIO 2021'!$C$960,'JUNIO 2021'!$E$960,'JUNIO 2021'!$G$960)</c:f>
              <c:numCache>
                <c:formatCode>#,##0</c:formatCode>
                <c:ptCount val="3"/>
                <c:pt idx="0">
                  <c:v>17203</c:v>
                </c:pt>
                <c:pt idx="1">
                  <c:v>2520</c:v>
                </c:pt>
                <c:pt idx="2">
                  <c:v>19723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961-417A-BB7F-DEEAE98B13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0853448"/>
        <c:axId val="23085305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'JUNIO 2021'!$B$958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'JUNIO 2021'!$C$958:$H$958</c15:sqref>
                        </c15:fullRef>
                        <c15:formulaRef>
                          <c15:sqref>('JUNIO 2021'!$C$958,'JUNIO 2021'!$E$958,'JUNIO 2021'!$G$958)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'JUNIO 2021'!$C$958:$H$958</c15:sqref>
                        </c15:fullRef>
                        <c15:formulaRef>
                          <c15:sqref>('JUNIO 2021'!$C$958,'JUNIO 2021'!$E$958,'JUNIO 2021'!$G$958)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D961-417A-BB7F-DEEAE98B1300}"/>
                  </c:ext>
                </c:extLst>
              </c15:ser>
            </c15:filteredBarSeries>
          </c:ext>
        </c:extLst>
      </c:barChart>
      <c:catAx>
        <c:axId val="230853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0853056"/>
        <c:crosses val="autoZero"/>
        <c:auto val="0"/>
        <c:lblAlgn val="ctr"/>
        <c:lblOffset val="100"/>
        <c:noMultiLvlLbl val="0"/>
      </c:catAx>
      <c:valAx>
        <c:axId val="230853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900" b="0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08534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9597684344411148"/>
          <c:y val="9.8996930160553474E-3"/>
          <c:w val="0.28567899453867185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2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 algn="ctr" rtl="0">
        <a:defRPr lang="es-ES" sz="1200" b="1" i="0" u="none" strike="noStrike" kern="1200" cap="all" baseline="0">
          <a:solidFill>
            <a:srgbClr val="7DB51A"/>
          </a:solidFill>
          <a:latin typeface="+mn-lt"/>
          <a:ea typeface="+mn-ea"/>
          <a:cs typeface="+mn-cs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9581713401561681E-2"/>
          <c:y val="0.19792690686391473"/>
          <c:w val="0.92093399857074498"/>
          <c:h val="0.664969776505209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'JUNIO 2021'!$B$1086</c:f>
              <c:strCache>
                <c:ptCount val="1"/>
                <c:pt idx="0">
                  <c:v>JUNIO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2021'!$C$1085:$H$1085</c15:sqref>
                  </c15:fullRef>
                </c:ext>
              </c:extLst>
              <c:f>('JUNIO 2021'!$C$1085,'JUNIO 2021'!$E$1085,'JUNIO 2021'!$G$1085)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2021'!$C$1086:$H$1086</c15:sqref>
                  </c15:fullRef>
                </c:ext>
              </c:extLst>
              <c:f>('JUNIO 2021'!$C$1086,'JUNIO 2021'!$E$1086,'JUNIO 2021'!$G$1086)</c:f>
              <c:numCache>
                <c:formatCode>#,##0</c:formatCode>
                <c:ptCount val="3"/>
                <c:pt idx="0">
                  <c:v>258</c:v>
                </c:pt>
                <c:pt idx="1">
                  <c:v>23</c:v>
                </c:pt>
                <c:pt idx="2">
                  <c:v>281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205-4F80-AF4E-0A3FC709F6CA}"/>
            </c:ext>
          </c:extLst>
        </c:ser>
        <c:ser>
          <c:idx val="2"/>
          <c:order val="2"/>
          <c:tx>
            <c:strRef>
              <c:f>'JUNIO 2021'!$B$1087</c:f>
              <c:strCache>
                <c:ptCount val="1"/>
                <c:pt idx="0">
                  <c:v>JUNIO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2021'!$C$1085:$H$1085</c15:sqref>
                  </c15:fullRef>
                </c:ext>
              </c:extLst>
              <c:f>('JUNIO 2021'!$C$1085,'JUNIO 2021'!$E$1085,'JUNIO 2021'!$G$1085)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2021'!$C$1087:$H$1087</c15:sqref>
                  </c15:fullRef>
                </c:ext>
              </c:extLst>
              <c:f>('JUNIO 2021'!$C$1087,'JUNIO 2021'!$E$1087,'JUNIO 2021'!$G$1087)</c:f>
              <c:numCache>
                <c:formatCode>#,##0</c:formatCode>
                <c:ptCount val="3"/>
                <c:pt idx="0">
                  <c:v>3465</c:v>
                </c:pt>
                <c:pt idx="1">
                  <c:v>2527</c:v>
                </c:pt>
                <c:pt idx="2">
                  <c:v>5992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205-4F80-AF4E-0A3FC709F6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0853840"/>
        <c:axId val="23084796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'JUNIO 2021'!$B$1085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'JUNIO 2021'!$C$1085:$H$1085</c15:sqref>
                        </c15:fullRef>
                        <c15:formulaRef>
                          <c15:sqref>('JUNIO 2021'!$C$1085,'JUNIO 2021'!$E$1085,'JUNIO 2021'!$G$1085)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'JUNIO 2021'!$C$1085:$H$1085</c15:sqref>
                        </c15:fullRef>
                        <c15:formulaRef>
                          <c15:sqref>('JUNIO 2021'!$C$1085,'JUNIO 2021'!$E$1085,'JUNIO 2021'!$G$1085)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C205-4F80-AF4E-0A3FC709F6CA}"/>
                  </c:ext>
                </c:extLst>
              </c15:ser>
            </c15:filteredBarSeries>
          </c:ext>
        </c:extLst>
      </c:barChart>
      <c:catAx>
        <c:axId val="230853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0847960"/>
        <c:crosses val="autoZero"/>
        <c:auto val="0"/>
        <c:lblAlgn val="ctr"/>
        <c:lblOffset val="100"/>
        <c:noMultiLvlLbl val="0"/>
      </c:catAx>
      <c:valAx>
        <c:axId val="230847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0853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7765877516767525"/>
          <c:y val="2.0044613704035801E-2"/>
          <c:w val="0.30399706281510813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6242829138447618E-2"/>
          <c:y val="0.22317943211643998"/>
          <c:w val="0.91094232496541594"/>
          <c:h val="0.639717251252684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'JUNIO 2021'!$B$1213</c:f>
              <c:strCache>
                <c:ptCount val="1"/>
                <c:pt idx="0">
                  <c:v>JUNIO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2021'!$C$1212:$H$1212</c15:sqref>
                  </c15:fullRef>
                </c:ext>
              </c:extLst>
              <c:f>('JUNIO 2021'!$C$1212,'JUNIO 2021'!$E$1212,'JUNIO 2021'!$G$1212)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2021'!$C$1213:$H$1213</c15:sqref>
                  </c15:fullRef>
                </c:ext>
              </c:extLst>
              <c:f>('JUNIO 2021'!$C$1213,'JUNIO 2021'!$E$1213,'JUNIO 2021'!$G$1213)</c:f>
              <c:numCache>
                <c:formatCode>#,##0</c:formatCode>
                <c:ptCount val="3"/>
                <c:pt idx="0">
                  <c:v>8230</c:v>
                </c:pt>
                <c:pt idx="1">
                  <c:v>327</c:v>
                </c:pt>
                <c:pt idx="2">
                  <c:v>8557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288-4DFA-9BED-77760C7A58A3}"/>
            </c:ext>
          </c:extLst>
        </c:ser>
        <c:ser>
          <c:idx val="2"/>
          <c:order val="2"/>
          <c:tx>
            <c:strRef>
              <c:f>'JUNIO 2021'!$B$1214</c:f>
              <c:strCache>
                <c:ptCount val="1"/>
                <c:pt idx="0">
                  <c:v>JUNIO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2021'!$C$1212:$H$1212</c15:sqref>
                  </c15:fullRef>
                </c:ext>
              </c:extLst>
              <c:f>('JUNIO 2021'!$C$1212,'JUNIO 2021'!$E$1212,'JUNIO 2021'!$G$1212)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2021'!$C$1214:$H$1214</c15:sqref>
                  </c15:fullRef>
                </c:ext>
              </c:extLst>
              <c:f>('JUNIO 2021'!$C$1214,'JUNIO 2021'!$E$1214,'JUNIO 2021'!$G$1214)</c:f>
              <c:numCache>
                <c:formatCode>#,##0</c:formatCode>
                <c:ptCount val="3"/>
                <c:pt idx="0">
                  <c:v>14929</c:v>
                </c:pt>
                <c:pt idx="1">
                  <c:v>814</c:v>
                </c:pt>
                <c:pt idx="2">
                  <c:v>15743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288-4DFA-9BED-77760C7A58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0849920"/>
        <c:axId val="23085070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'JUNIO 2021'!$B$1212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'JUNIO 2021'!$C$1212:$H$1212</c15:sqref>
                        </c15:fullRef>
                        <c15:formulaRef>
                          <c15:sqref>('JUNIO 2021'!$C$1212,'JUNIO 2021'!$E$1212,'JUNIO 2021'!$G$1212)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'JUNIO 2021'!$C$1212:$H$1212</c15:sqref>
                        </c15:fullRef>
                        <c15:formulaRef>
                          <c15:sqref>('JUNIO 2021'!$C$1212,'JUNIO 2021'!$E$1212,'JUNIO 2021'!$G$1212)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A288-4DFA-9BED-77760C7A58A3}"/>
                  </c:ext>
                </c:extLst>
              </c15:ser>
            </c15:filteredBarSeries>
          </c:ext>
        </c:extLst>
      </c:barChart>
      <c:catAx>
        <c:axId val="230849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0850704"/>
        <c:crosses val="autoZero"/>
        <c:auto val="0"/>
        <c:lblAlgn val="ctr"/>
        <c:lblOffset val="100"/>
        <c:noMultiLvlLbl val="0"/>
      </c:catAx>
      <c:valAx>
        <c:axId val="230850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0849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9764212237833301"/>
          <c:y val="4.827228669089201E-3"/>
          <c:w val="0.28401371560445038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7908108072669102E-2"/>
          <c:y val="0.17772480314960631"/>
          <c:w val="0.90927704603119464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'JUNIO 2021'!$B$1340</c:f>
              <c:strCache>
                <c:ptCount val="1"/>
                <c:pt idx="0">
                  <c:v>JUNIO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2021'!$C$1339:$H$1339</c15:sqref>
                  </c15:fullRef>
                </c:ext>
              </c:extLst>
              <c:f>('JUNIO 2021'!$C$1339,'JUNIO 2021'!$E$1339,'JUNIO 2021'!$G$1339)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2021'!$C$1340:$H$1340</c15:sqref>
                  </c15:fullRef>
                </c:ext>
              </c:extLst>
              <c:f>('JUNIO 2021'!$C$1340,'JUNIO 2021'!$E$1340,'JUNIO 2021'!$G$1340)</c:f>
              <c:numCache>
                <c:formatCode>#,##0</c:formatCode>
                <c:ptCount val="3"/>
                <c:pt idx="0">
                  <c:v>2788</c:v>
                </c:pt>
                <c:pt idx="1">
                  <c:v>133</c:v>
                </c:pt>
                <c:pt idx="2">
                  <c:v>2921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D1A-4D1E-90E6-D0F1BB69777C}"/>
            </c:ext>
          </c:extLst>
        </c:ser>
        <c:ser>
          <c:idx val="2"/>
          <c:order val="2"/>
          <c:tx>
            <c:strRef>
              <c:f>'JUNIO 2021'!$B$1341</c:f>
              <c:strCache>
                <c:ptCount val="1"/>
                <c:pt idx="0">
                  <c:v>JUNIO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2021'!$C$1339:$H$1339</c15:sqref>
                  </c15:fullRef>
                </c:ext>
              </c:extLst>
              <c:f>('JUNIO 2021'!$C$1339,'JUNIO 2021'!$E$1339,'JUNIO 2021'!$G$1339)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2021'!$C$1341:$H$1341</c15:sqref>
                  </c15:fullRef>
                </c:ext>
              </c:extLst>
              <c:f>('JUNIO 2021'!$C$1341,'JUNIO 2021'!$E$1341,'JUNIO 2021'!$G$1341)</c:f>
              <c:numCache>
                <c:formatCode>#,##0</c:formatCode>
                <c:ptCount val="3"/>
                <c:pt idx="0">
                  <c:v>9696</c:v>
                </c:pt>
                <c:pt idx="1">
                  <c:v>773</c:v>
                </c:pt>
                <c:pt idx="2">
                  <c:v>10469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D1A-4D1E-90E6-D0F1BB697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9676072"/>
        <c:axId val="22770937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'JUNIO 2021'!$B$1339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'JUNIO 2021'!$C$1339:$H$1339</c15:sqref>
                        </c15:fullRef>
                        <c15:formulaRef>
                          <c15:sqref>('JUNIO 2021'!$C$1339,'JUNIO 2021'!$E$1339,'JUNIO 2021'!$G$1339)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'JUNIO 2021'!$C$1339:$H$1339</c15:sqref>
                        </c15:fullRef>
                        <c15:formulaRef>
                          <c15:sqref>('JUNIO 2021'!$C$1339,'JUNIO 2021'!$E$1339,'JUNIO 2021'!$G$1339)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BD1A-4D1E-90E6-D0F1BB69777C}"/>
                  </c:ext>
                </c:extLst>
              </c15:ser>
            </c15:filteredBarSeries>
          </c:ext>
        </c:extLst>
      </c:barChart>
      <c:catAx>
        <c:axId val="229676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7709376"/>
        <c:crosses val="autoZero"/>
        <c:auto val="0"/>
        <c:lblAlgn val="ctr"/>
        <c:lblOffset val="100"/>
        <c:noMultiLvlLbl val="0"/>
      </c:catAx>
      <c:valAx>
        <c:axId val="227709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9676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8265461197033972"/>
          <c:y val="4.827228669089201E-3"/>
          <c:w val="0.29900122601244372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E35-49EF-8BBA-BAD63CB90E3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E35-49EF-8BBA-BAD63CB90E3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E35-49EF-8BBA-BAD63CB90E3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E35-49EF-8BBA-BAD63CB90E3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E35-49EF-8BBA-BAD63CB90E3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E35-49EF-8BBA-BAD63CB90E3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E35-49EF-8BBA-BAD63CB90E3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E35-49EF-8BBA-BAD63CB90E3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E35-49EF-8BBA-BAD63CB90E37}"/>
              </c:ext>
            </c:extLst>
          </c:dPt>
          <c:dLbls>
            <c:dLbl>
              <c:idx val="0"/>
              <c:layout>
                <c:manualLayout>
                  <c:x val="2.5518081570861745E-2"/>
                  <c:y val="3.131922012649194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2.7303754266211438E-2"/>
                  <c:y val="7.5080816910395565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E35-49EF-8BBA-BAD63CB90E3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layout>
                <c:manualLayout>
                  <c:x val="5.5480368708177692E-2"/>
                  <c:y val="-1.122226640056471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E35-49EF-8BBA-BAD63CB90E3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layout>
                <c:manualLayout>
                  <c:x val="-4.8210174948554209E-3"/>
                  <c:y val="2.36545004773640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2.6285417394498044E-2"/>
                  <c:y val="-1.615508468536797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2.0477815699658702E-2"/>
                  <c:y val="2.4539940607524259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E35-49EF-8BBA-BAD63CB90E3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9.5561479157223236E-3"/>
                  <c:y val="-1.849827725432714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3.3398671754735786E-2"/>
                  <c:y val="1.100276484174789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2.7248931767488108E-2"/>
                  <c:y val="-1.2834292196847272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'JUNIO 2021'!$B$932:$B$940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2021'!$E$932:$E$940</c:f>
              <c:numCache>
                <c:formatCode>#,##0</c:formatCode>
                <c:ptCount val="9"/>
                <c:pt idx="0">
                  <c:v>4462</c:v>
                </c:pt>
                <c:pt idx="1">
                  <c:v>3128</c:v>
                </c:pt>
                <c:pt idx="2">
                  <c:v>3383</c:v>
                </c:pt>
                <c:pt idx="3">
                  <c:v>98</c:v>
                </c:pt>
                <c:pt idx="4">
                  <c:v>1570</c:v>
                </c:pt>
                <c:pt idx="5">
                  <c:v>1429</c:v>
                </c:pt>
                <c:pt idx="6">
                  <c:v>2766</c:v>
                </c:pt>
                <c:pt idx="7">
                  <c:v>1805</c:v>
                </c:pt>
                <c:pt idx="8">
                  <c:v>1082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E35-49EF-8BBA-BAD63CB90E3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9570770781679973"/>
          <c:y val="0.19323089159309628"/>
          <c:w val="0.3869838069549264"/>
          <c:h val="0.67780800127256802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3BB-4736-9FFF-2D3DE710D56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3BB-4736-9FFF-2D3DE710D56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3BB-4736-9FFF-2D3DE710D56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3BB-4736-9FFF-2D3DE710D56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3BB-4736-9FFF-2D3DE710D56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3BB-4736-9FFF-2D3DE710D56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3BB-4736-9FFF-2D3DE710D56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3BB-4736-9FFF-2D3DE710D56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3BB-4736-9FFF-2D3DE710D569}"/>
              </c:ext>
            </c:extLst>
          </c:dPt>
          <c:dLbls>
            <c:dLbl>
              <c:idx val="0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4.61361014994233E-3"/>
                  <c:y val="4.0404040404041141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7.1853211244480644E-3"/>
                  <c:y val="-3.6601311710317236E-3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9.6713290788437174E-3"/>
                  <c:y val="-7.5188316630742623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5.0193535496644279E-2"/>
                  <c:y val="6.4646464646449828E-4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2.8741284497792258E-2"/>
                  <c:y val="-5.124183639444224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2.0761245674740483E-2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3.2736833501348664E-2"/>
                  <c:y val="7.9382804422174508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2.5374855824682813E-2"/>
                  <c:y val="4.0404040404040404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'JUNIO 2021'!$B$932:$B$940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2021'!$H$932:$H$940</c:f>
              <c:numCache>
                <c:formatCode>#,##0</c:formatCode>
                <c:ptCount val="9"/>
                <c:pt idx="0">
                  <c:v>10822</c:v>
                </c:pt>
                <c:pt idx="1">
                  <c:v>7540</c:v>
                </c:pt>
                <c:pt idx="2">
                  <c:v>8468</c:v>
                </c:pt>
                <c:pt idx="3">
                  <c:v>235</c:v>
                </c:pt>
                <c:pt idx="4">
                  <c:v>3010</c:v>
                </c:pt>
                <c:pt idx="5">
                  <c:v>2906</c:v>
                </c:pt>
                <c:pt idx="6">
                  <c:v>17339</c:v>
                </c:pt>
                <c:pt idx="7">
                  <c:v>4313</c:v>
                </c:pt>
                <c:pt idx="8">
                  <c:v>1800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D3BB-4736-9FFF-2D3DE710D569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647740461013802"/>
          <c:y val="0.28896666856923764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4E4-41E5-83CD-B82F682C582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4E4-41E5-83CD-B82F682C582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4E4-41E5-83CD-B82F682C582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4E4-41E5-83CD-B82F682C582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14E4-41E5-83CD-B82F682C582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14E4-41E5-83CD-B82F682C582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14E4-41E5-83CD-B82F682C582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14E4-41E5-83CD-B82F682C582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14E4-41E5-83CD-B82F682C5827}"/>
              </c:ext>
            </c:extLst>
          </c:dPt>
          <c:dLbls>
            <c:dLbl>
              <c:idx val="0"/>
              <c:layout>
                <c:manualLayout>
                  <c:x val="5.8585176852893391E-2"/>
                  <c:y val="2.15886983415708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1"/>
              <c:layout>
                <c:manualLayout>
                  <c:x val="1.1670562865297973E-2"/>
                  <c:y val="2.851939749899357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layout>
                <c:manualLayout>
                  <c:x val="0.13378684807256236"/>
                  <c:y val="-9.419338569595561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layout>
                <c:manualLayout>
                  <c:x val="-3.6281179138321996E-2"/>
                  <c:y val="4.914437514571590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4"/>
              <c:layout>
                <c:manualLayout>
                  <c:x val="-1.6677733811834784E-2"/>
                  <c:y val="6.911122495715853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5"/>
              <c:layout>
                <c:manualLayout>
                  <c:x val="-4.0836502580034635E-2"/>
                  <c:y val="-4.202746989987658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7.1926723445283622E-3"/>
                  <c:y val="1.858392611317330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49E39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14E4-41E5-83CD-B82F682C582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3.8801578374131805E-2"/>
                  <c:y val="-6.497989240477553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rgbClr val="536E1F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78DC6234-D280-431B-96A8-4CFC17E422A7}" type="CATEGORYNAME">
                      <a:rPr lang="en-US"/>
                      <a:pPr>
                        <a:defRPr sz="900">
                          <a:solidFill>
                            <a:srgbClr val="536E1F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0%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14E4-41E5-83CD-B82F682C5827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8"/>
              <c:layout>
                <c:manualLayout>
                  <c:x val="6.3706500973092564E-2"/>
                  <c:y val="6.339108442352261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'JUNIO 2021'!$B$1059:$B$1067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2021'!$E$1059:$E$1067</c:f>
              <c:numCache>
                <c:formatCode>#,##0</c:formatCode>
                <c:ptCount val="9"/>
                <c:pt idx="0">
                  <c:v>310</c:v>
                </c:pt>
                <c:pt idx="1">
                  <c:v>1176</c:v>
                </c:pt>
                <c:pt idx="2">
                  <c:v>2550</c:v>
                </c:pt>
                <c:pt idx="3">
                  <c:v>1376</c:v>
                </c:pt>
                <c:pt idx="4">
                  <c:v>55</c:v>
                </c:pt>
                <c:pt idx="5">
                  <c:v>295</c:v>
                </c:pt>
                <c:pt idx="6">
                  <c:v>37</c:v>
                </c:pt>
                <c:pt idx="7">
                  <c:v>20</c:v>
                </c:pt>
                <c:pt idx="8">
                  <c:v>173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14E4-41E5-83CD-B82F682C582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4975193205016042"/>
          <c:y val="0.27807937644158121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437-4305-85FF-7E8749ECDA9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437-4305-85FF-7E8749ECDA9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437-4305-85FF-7E8749ECDA9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437-4305-85FF-7E8749ECDA9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437-4305-85FF-7E8749ECDA9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7437-4305-85FF-7E8749ECDA9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7437-4305-85FF-7E8749ECDA9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7437-4305-85FF-7E8749ECDA9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7437-4305-85FF-7E8749ECDA97}"/>
              </c:ext>
            </c:extLst>
          </c:dPt>
          <c:dLbls>
            <c:dLbl>
              <c:idx val="0"/>
              <c:layout>
                <c:manualLayout>
                  <c:x val="7.171742564842808E-3"/>
                  <c:y val="1.537168632041825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1.9018092864900686E-2"/>
                  <c:y val="2.928104936825271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0.15301089967920686"/>
                  <c:y val="-4.444444444444444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2.3077974628171478E-2"/>
                  <c:y val="1.2964288554838995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3839831F-B84E-4804-8B56-44500BA89971}" type="CATEGORYNAME">
                      <a:rPr lang="en-US"/>
                      <a:pPr>
                        <a:defRPr sz="900">
                          <a:solidFill>
                            <a:schemeClr val="accent1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18%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7437-4305-85FF-7E8749ECDA97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4"/>
              <c:layout>
                <c:manualLayout>
                  <c:x val="1.0957143237019227E-4"/>
                  <c:y val="4.672373589300427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5.5533865558471902E-2"/>
                  <c:y val="-7.497653702378148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3.9347295129775528E-2"/>
                  <c:y val="1.19513242662848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49E39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2.5782844852726743E-2"/>
                  <c:y val="-7.0135687584506501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rgbClr val="536E1F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F0E4F7F8-01F1-4D50-BE5D-CBAEF4B59931}" type="CATEGORYNAME">
                      <a:rPr lang="en-US"/>
                      <a:pPr>
                        <a:defRPr sz="900">
                          <a:solidFill>
                            <a:srgbClr val="536E1F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0%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7437-4305-85FF-7E8749ECDA97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8"/>
              <c:layout>
                <c:manualLayout>
                  <c:x val="6.0137430737824439E-2"/>
                  <c:y val="-1.479996818579495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'JUNIO 2021'!$B$1059:$B$1067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2021'!$H$1059:$H$1067</c:f>
              <c:numCache>
                <c:formatCode>#,##0</c:formatCode>
                <c:ptCount val="9"/>
                <c:pt idx="0">
                  <c:v>897</c:v>
                </c:pt>
                <c:pt idx="1">
                  <c:v>1782</c:v>
                </c:pt>
                <c:pt idx="2">
                  <c:v>2903</c:v>
                </c:pt>
                <c:pt idx="3">
                  <c:v>1387</c:v>
                </c:pt>
                <c:pt idx="4">
                  <c:v>57</c:v>
                </c:pt>
                <c:pt idx="5">
                  <c:v>653</c:v>
                </c:pt>
                <c:pt idx="6">
                  <c:v>62</c:v>
                </c:pt>
                <c:pt idx="7">
                  <c:v>20</c:v>
                </c:pt>
                <c:pt idx="8">
                  <c:v>173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7437-4305-85FF-7E8749ECDA97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7101219490420839"/>
          <c:y val="0.17448447112318169"/>
          <c:w val="0.37552627350152662"/>
          <c:h val="0.67614460527127951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C3A-4BDB-A9E1-E0795C6C47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C3A-4BDB-A9E1-E0795C6C47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C3A-4BDB-A9E1-E0795C6C47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C3A-4BDB-A9E1-E0795C6C47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C3A-4BDB-A9E1-E0795C6C47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C3A-4BDB-A9E1-E0795C6C47D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C3A-4BDB-A9E1-E0795C6C47D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C3A-4BDB-A9E1-E0795C6C47D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C3A-4BDB-A9E1-E0795C6C47D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1.4252999723357132E-2"/>
                  <c:y val="-3.61549470073810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layout>
                <c:manualLayout>
                  <c:x val="1.1928097055262779E-2"/>
                  <c:y val="2.2005529683495794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4"/>
              <c:layout>
                <c:manualLayout>
                  <c:x val="-3.1097362829646376E-2"/>
                  <c:y val="5.715953747711046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5"/>
              <c:layout>
                <c:manualLayout>
                  <c:x val="1.9084935811594896E-2"/>
                  <c:y val="1.633129642203156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1.3605442176870789E-2"/>
                  <c:y val="2.857976873855523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-2.4943310657596373E-2"/>
                  <c:y val="2.449694463304749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2.385619411052556E-3"/>
                  <c:y val="7.335176561165248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'JUNIO 2021'!$B$1186:$B$1194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2021'!$E$1186:$E$1194</c:f>
              <c:numCache>
                <c:formatCode>#,##0</c:formatCode>
                <c:ptCount val="9"/>
                <c:pt idx="0">
                  <c:v>2748</c:v>
                </c:pt>
                <c:pt idx="1">
                  <c:v>1189</c:v>
                </c:pt>
                <c:pt idx="2">
                  <c:v>1295</c:v>
                </c:pt>
                <c:pt idx="3">
                  <c:v>230</c:v>
                </c:pt>
                <c:pt idx="4">
                  <c:v>1320</c:v>
                </c:pt>
                <c:pt idx="5">
                  <c:v>2817</c:v>
                </c:pt>
                <c:pt idx="6">
                  <c:v>255</c:v>
                </c:pt>
                <c:pt idx="7">
                  <c:v>1431</c:v>
                </c:pt>
                <c:pt idx="8">
                  <c:v>4458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DC3A-4BDB-A9E1-E0795C6C47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</a:t>
            </a:r>
            <a:r>
              <a:rPr lang="es-ES" sz="1100">
                <a:solidFill>
                  <a:srgbClr val="7DB51A"/>
                </a:solidFill>
              </a:rPr>
              <a:t>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5583479900064041"/>
          <c:y val="0.18896869598617247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47-401D-B91C-532443481C0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47-401D-B91C-532443481C0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47-401D-B91C-532443481C0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D47-401D-B91C-532443481C0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D47-401D-B91C-532443481C0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D47-401D-B91C-532443481C0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D47-401D-B91C-532443481C0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D47-401D-B91C-532443481C0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D47-401D-B91C-532443481C0B}"/>
              </c:ext>
            </c:extLst>
          </c:dPt>
          <c:dLbls>
            <c:dLbl>
              <c:idx val="0"/>
              <c:layout>
                <c:manualLayout>
                  <c:x val="2.2909507445589921E-3"/>
                  <c:y val="1.219512195121951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3.4364261168384883E-2"/>
                  <c:y val="-3.7262442169814612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2.0618556701030927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1.3745704467353952E-2"/>
                  <c:y val="4.513635490685615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D47-401D-B91C-532443481C0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9.1638029782359683E-3"/>
                  <c:y val="4.471544715447154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9.580428165930752E-3"/>
                  <c:y val="1.098039351309476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2D47-401D-B91C-532443481C0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4.5610664646300696E-2"/>
                  <c:y val="1.6649062159912787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AA76A850-C6D0-44DB-B1E7-4F6249C30366}" type="CATEGORYNAME">
                      <a:rPr lang="en-US"/>
                      <a:pPr>
                        <a:defRPr sz="900">
                          <a:solidFill>
                            <a:schemeClr val="accent1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3%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2D47-401D-B91C-532443481C0B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7"/>
              <c:layout>
                <c:manualLayout>
                  <c:x val="-2.5104310414806437E-2"/>
                  <c:y val="2.886018820818129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2D47-401D-B91C-532443481C0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1.1975539140081717E-2"/>
                  <c:y val="1.666506625696174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2D47-401D-B91C-532443481C0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'JUNIO 2021'!$B$1186:$B$1194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2021'!$H$1186:$H$1194</c:f>
              <c:numCache>
                <c:formatCode>#,##0</c:formatCode>
                <c:ptCount val="9"/>
                <c:pt idx="0">
                  <c:v>5098</c:v>
                </c:pt>
                <c:pt idx="1">
                  <c:v>2451</c:v>
                </c:pt>
                <c:pt idx="2">
                  <c:v>2876</c:v>
                </c:pt>
                <c:pt idx="3">
                  <c:v>485</c:v>
                </c:pt>
                <c:pt idx="4">
                  <c:v>5134</c:v>
                </c:pt>
                <c:pt idx="5">
                  <c:v>6146</c:v>
                </c:pt>
                <c:pt idx="6">
                  <c:v>1020</c:v>
                </c:pt>
                <c:pt idx="7">
                  <c:v>4506</c:v>
                </c:pt>
                <c:pt idx="8">
                  <c:v>6419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2D47-401D-B91C-532443481C0B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5E2-47CD-94B8-A87857B576E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5E2-47CD-94B8-A87857B576E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5E2-47CD-94B8-A87857B576E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5E2-47CD-94B8-A87857B576E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5E2-47CD-94B8-A87857B576E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5E2-47CD-94B8-A87857B576E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5E2-47CD-94B8-A87857B576E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5E2-47CD-94B8-A87857B576E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5E2-47CD-94B8-A87857B576E9}"/>
              </c:ext>
            </c:extLst>
          </c:dPt>
          <c:dLbls>
            <c:dLbl>
              <c:idx val="0"/>
              <c:layout>
                <c:manualLayout>
                  <c:x val="1.9084955288420448E-2"/>
                  <c:y val="1.100276484174789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1"/>
              <c:layout>
                <c:manualLayout>
                  <c:x val="1.3460422710319022E-2"/>
                  <c:y val="2.567309896883878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layout>
                <c:manualLayout>
                  <c:x val="1.5846066779852775E-2"/>
                  <c:y val="-1.5016163382079113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2.7774108881551095E-2"/>
                  <c:y val="2.32394204962356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1.1194381687009029E-2"/>
                  <c:y val="-3.877052640268693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2.6264730495448068E-2"/>
                  <c:y val="-2.8041167090127268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2.578399262061682E-2"/>
                  <c:y val="-1.680937561168462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'JUNIO 2021'!$B$1313:$B$1321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2021'!$E$1313:$E$1321</c:f>
              <c:numCache>
                <c:formatCode>#,##0</c:formatCode>
                <c:ptCount val="9"/>
                <c:pt idx="0">
                  <c:v>1373</c:v>
                </c:pt>
                <c:pt idx="1">
                  <c:v>953</c:v>
                </c:pt>
                <c:pt idx="2">
                  <c:v>2430</c:v>
                </c:pt>
                <c:pt idx="3">
                  <c:v>236</c:v>
                </c:pt>
                <c:pt idx="4">
                  <c:v>2735</c:v>
                </c:pt>
                <c:pt idx="5">
                  <c:v>716</c:v>
                </c:pt>
                <c:pt idx="6">
                  <c:v>572</c:v>
                </c:pt>
                <c:pt idx="7">
                  <c:v>1009</c:v>
                </c:pt>
                <c:pt idx="8">
                  <c:v>445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5E2-47CD-94B8-A87857B576E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104-4797-8F2D-01D7C45B4F8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104-4797-8F2D-01D7C45B4F8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104-4797-8F2D-01D7C45B4F8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104-4797-8F2D-01D7C45B4F8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F104-4797-8F2D-01D7C45B4F8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F104-4797-8F2D-01D7C45B4F8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F104-4797-8F2D-01D7C45B4F8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F104-4797-8F2D-01D7C45B4F8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F104-4797-8F2D-01D7C45B4F83}"/>
              </c:ext>
            </c:extLst>
          </c:dPt>
          <c:dLbls>
            <c:dLbl>
              <c:idx val="0"/>
              <c:layout>
                <c:manualLayout>
                  <c:x val="-2.043179498396034E-2"/>
                  <c:y val="-1.817357936640898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4.790214082965376E-3"/>
                  <c:y val="2.562091819722112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2.0833333333333249E-2"/>
                  <c:y val="1.215805471124612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2.0592373869932925E-2"/>
                  <c:y val="6.379245147548039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8.8192621755613879E-3"/>
                  <c:y val="1.850002792204166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1.4355132691746823E-2"/>
                  <c:y val="2.699183878610918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1.6280803441236513E-2"/>
                  <c:y val="-9.282882192917374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'JUNIO 2021'!$B$1313:$B$1321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2021'!$H$1313:$H$1321</c:f>
              <c:numCache>
                <c:formatCode>#,##0</c:formatCode>
                <c:ptCount val="9"/>
                <c:pt idx="0">
                  <c:v>2116</c:v>
                </c:pt>
                <c:pt idx="1">
                  <c:v>1217</c:v>
                </c:pt>
                <c:pt idx="2">
                  <c:v>5000</c:v>
                </c:pt>
                <c:pt idx="3">
                  <c:v>1045</c:v>
                </c:pt>
                <c:pt idx="4">
                  <c:v>6890</c:v>
                </c:pt>
                <c:pt idx="5">
                  <c:v>2142</c:v>
                </c:pt>
                <c:pt idx="6">
                  <c:v>1729</c:v>
                </c:pt>
                <c:pt idx="7">
                  <c:v>1758</c:v>
                </c:pt>
                <c:pt idx="8">
                  <c:v>1228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F104-4797-8F2D-01D7C45B4F8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374146806882163E-2"/>
          <c:y val="0.20210787401574801"/>
          <c:w val="0.92160164400222278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'JUNIO 2021'!$B$849</c:f>
              <c:strCache>
                <c:ptCount val="1"/>
                <c:pt idx="0">
                  <c:v>JUNIO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2021'!$C$848:$H$848</c15:sqref>
                  </c15:fullRef>
                </c:ext>
              </c:extLst>
              <c:f>('JUNIO 2021'!$C$848,'JUNIO 2021'!$E$848,'JUNIO 2021'!$G$848)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2021'!$C$849:$H$849</c15:sqref>
                  </c15:fullRef>
                </c:ext>
              </c:extLst>
              <c:f>('JUNIO 2021'!$C$849,'JUNIO 2021'!$E$849,'JUNIO 2021'!$G$849)</c:f>
              <c:numCache>
                <c:formatCode>#,##0</c:formatCode>
                <c:ptCount val="3"/>
                <c:pt idx="0">
                  <c:v>22354</c:v>
                </c:pt>
                <c:pt idx="1">
                  <c:v>803</c:v>
                </c:pt>
                <c:pt idx="2">
                  <c:v>23157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E0A-45A9-90B7-E04320B0626F}"/>
            </c:ext>
          </c:extLst>
        </c:ser>
        <c:ser>
          <c:idx val="2"/>
          <c:order val="2"/>
          <c:tx>
            <c:strRef>
              <c:f>'JUNIO 2021'!$B$850</c:f>
              <c:strCache>
                <c:ptCount val="1"/>
                <c:pt idx="0">
                  <c:v>JUNIO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2021'!$C$848:$H$848</c15:sqref>
                  </c15:fullRef>
                </c:ext>
              </c:extLst>
              <c:f>('JUNIO 2021'!$C$848,'JUNIO 2021'!$E$848,'JUNIO 2021'!$G$848)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2021'!$C$850:$H$850</c15:sqref>
                  </c15:fullRef>
                </c:ext>
              </c:extLst>
              <c:f>('JUNIO 2021'!$C$850,'JUNIO 2021'!$E$850,'JUNIO 2021'!$G$850)</c:f>
              <c:numCache>
                <c:formatCode>#,##0</c:formatCode>
                <c:ptCount val="3"/>
                <c:pt idx="0">
                  <c:v>68481</c:v>
                </c:pt>
                <c:pt idx="1">
                  <c:v>3787</c:v>
                </c:pt>
                <c:pt idx="2">
                  <c:v>72268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E0A-45A9-90B7-E04320B062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1460016"/>
        <c:axId val="23243167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'JUNIO 2021'!$B$848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'JUNIO 2021'!$C$848:$H$848</c15:sqref>
                        </c15:fullRef>
                        <c15:formulaRef>
                          <c15:sqref>('JUNIO 2021'!$C$848,'JUNIO 2021'!$E$848,'JUNIO 2021'!$G$848)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'JUNIO 2021'!$C$848:$H$848</c15:sqref>
                        </c15:fullRef>
                        <c15:formulaRef>
                          <c15:sqref>('JUNIO 2021'!$C$848,'JUNIO 2021'!$E$848,'JUNIO 2021'!$G$848)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5E0A-45A9-90B7-E04320B0626F}"/>
                  </c:ext>
                </c:extLst>
              </c15:ser>
            </c15:filteredBarSeries>
          </c:ext>
        </c:extLst>
      </c:barChart>
      <c:catAx>
        <c:axId val="231460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2431672"/>
        <c:crosses val="autoZero"/>
        <c:auto val="0"/>
        <c:lblAlgn val="ctr"/>
        <c:lblOffset val="100"/>
        <c:noMultiLvlLbl val="0"/>
      </c:catAx>
      <c:valAx>
        <c:axId val="232431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1460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313566026707214"/>
          <c:y val="2.3448755149847331E-2"/>
          <c:w val="0.21896552249122306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5725489373748405E-2"/>
          <c:y val="0.20210787401574801"/>
          <c:w val="0.9176069702339138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'JUNIO 2021'!$B$892</c:f>
              <c:strCache>
                <c:ptCount val="1"/>
                <c:pt idx="0">
                  <c:v>ENERO - JUNIO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2021'!$C$891:$H$891</c15:sqref>
                  </c15:fullRef>
                </c:ext>
              </c:extLst>
              <c:f>('JUNIO 2021'!$C$891,'JUNIO 2021'!$E$891,'JUNIO 2021'!$G$891)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2021'!$C$892:$H$892</c15:sqref>
                  </c15:fullRef>
                </c:ext>
              </c:extLst>
              <c:f>('JUNIO 2021'!$C$892,'JUNIO 2021'!$E$892,'JUNIO 2021'!$G$892)</c:f>
              <c:numCache>
                <c:formatCode>#,##0</c:formatCode>
                <c:ptCount val="3"/>
                <c:pt idx="0">
                  <c:v>247035</c:v>
                </c:pt>
                <c:pt idx="1">
                  <c:v>13350</c:v>
                </c:pt>
                <c:pt idx="2">
                  <c:v>260385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A0A-44A4-B95B-A95B3403E8F0}"/>
            </c:ext>
          </c:extLst>
        </c:ser>
        <c:ser>
          <c:idx val="2"/>
          <c:order val="2"/>
          <c:tx>
            <c:strRef>
              <c:f>'JUNIO 2021'!$B$893</c:f>
              <c:strCache>
                <c:ptCount val="1"/>
                <c:pt idx="0">
                  <c:v>ENERO - JUNIO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2021'!$C$891:$H$891</c15:sqref>
                  </c15:fullRef>
                </c:ext>
              </c:extLst>
              <c:f>('JUNIO 2021'!$C$891,'JUNIO 2021'!$E$891,'JUNIO 2021'!$G$891)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2021'!$C$893:$H$893</c15:sqref>
                  </c15:fullRef>
                </c:ext>
              </c:extLst>
              <c:f>('JUNIO 2021'!$C$893,'JUNIO 2021'!$E$893,'JUNIO 2021'!$G$893)</c:f>
              <c:numCache>
                <c:formatCode>#,##0</c:formatCode>
                <c:ptCount val="3"/>
                <c:pt idx="0">
                  <c:v>175840</c:v>
                </c:pt>
                <c:pt idx="1">
                  <c:v>12577</c:v>
                </c:pt>
                <c:pt idx="2">
                  <c:v>188417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A0A-44A4-B95B-A95B3403E8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2434416"/>
        <c:axId val="23243363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'JUNIO 2021'!$B$891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'JUNIO 2021'!$C$891:$H$891</c15:sqref>
                        </c15:fullRef>
                        <c15:formulaRef>
                          <c15:sqref>('JUNIO 2021'!$C$891,'JUNIO 2021'!$E$891,'JUNIO 2021'!$G$891)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'JUNIO 2021'!$C$891:$H$891</c15:sqref>
                        </c15:fullRef>
                        <c15:formulaRef>
                          <c15:sqref>('JUNIO 2021'!$C$891,'JUNIO 2021'!$E$891,'JUNIO 2021'!$G$891)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EA0A-44A4-B95B-A95B3403E8F0}"/>
                  </c:ext>
                </c:extLst>
              </c15:ser>
            </c15:filteredBarSeries>
          </c:ext>
        </c:extLst>
      </c:barChart>
      <c:catAx>
        <c:axId val="23243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2433632"/>
        <c:crosses val="autoZero"/>
        <c:auto val="0"/>
        <c:lblAlgn val="ctr"/>
        <c:lblOffset val="100"/>
        <c:noMultiLvlLbl val="0"/>
      </c:catAx>
      <c:valAx>
        <c:axId val="232433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2434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113642212439548"/>
          <c:y val="2.8521217470838335E-2"/>
          <c:w val="0.20563091939568418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6404583914360915E-2"/>
          <c:y val="0.20210787401574801"/>
          <c:w val="0.92692787569330137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'JUNIO 2021'!$B$976</c:f>
              <c:strCache>
                <c:ptCount val="1"/>
                <c:pt idx="0">
                  <c:v>JUNIO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2021'!$C$975:$H$975</c15:sqref>
                  </c15:fullRef>
                </c:ext>
              </c:extLst>
              <c:f>('JUNIO 2021'!$C$975,'JUNIO 2021'!$E$975,'JUNIO 2021'!$G$975)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2021'!$C$976:$H$976</c15:sqref>
                  </c15:fullRef>
                </c:ext>
              </c:extLst>
              <c:f>('JUNIO 2021'!$C$976,'JUNIO 2021'!$E$976,'JUNIO 2021'!$G$976)</c:f>
              <c:numCache>
                <c:formatCode>#,##0</c:formatCode>
                <c:ptCount val="3"/>
                <c:pt idx="0">
                  <c:v>13512</c:v>
                </c:pt>
                <c:pt idx="1">
                  <c:v>706</c:v>
                </c:pt>
                <c:pt idx="2">
                  <c:v>14218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A86-4C25-A0A5-BD5DB3480722}"/>
            </c:ext>
          </c:extLst>
        </c:ser>
        <c:ser>
          <c:idx val="2"/>
          <c:order val="2"/>
          <c:tx>
            <c:strRef>
              <c:f>'JUNIO 2021'!$B$977</c:f>
              <c:strCache>
                <c:ptCount val="1"/>
                <c:pt idx="0">
                  <c:v>JUNIO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2021'!$C$975:$H$975</c15:sqref>
                  </c15:fullRef>
                </c:ext>
              </c:extLst>
              <c:f>('JUNIO 2021'!$C$975,'JUNIO 2021'!$E$975,'JUNIO 2021'!$G$975)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2021'!$C$977:$H$977</c15:sqref>
                  </c15:fullRef>
                </c:ext>
              </c:extLst>
              <c:f>('JUNIO 2021'!$C$977,'JUNIO 2021'!$E$977,'JUNIO 2021'!$G$977)</c:f>
              <c:numCache>
                <c:formatCode>#,##0</c:formatCode>
                <c:ptCount val="3"/>
                <c:pt idx="0">
                  <c:v>52311</c:v>
                </c:pt>
                <c:pt idx="1">
                  <c:v>4122</c:v>
                </c:pt>
                <c:pt idx="2">
                  <c:v>56433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A86-4C25-A0A5-BD5DB34807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2434808"/>
        <c:axId val="23243520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'JUNIO 2021'!$B$975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'JUNIO 2021'!$C$975:$H$975</c15:sqref>
                        </c15:fullRef>
                        <c15:formulaRef>
                          <c15:sqref>('JUNIO 2021'!$C$975,'JUNIO 2021'!$E$975,'JUNIO 2021'!$G$975)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'JUNIO 2021'!$C$975:$H$975</c15:sqref>
                        </c15:fullRef>
                        <c15:formulaRef>
                          <c15:sqref>('JUNIO 2021'!$C$975,'JUNIO 2021'!$E$975,'JUNIO 2021'!$G$975)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9A86-4C25-A0A5-BD5DB3480722}"/>
                  </c:ext>
                </c:extLst>
              </c15:ser>
            </c15:filteredBarSeries>
          </c:ext>
        </c:extLst>
      </c:barChart>
      <c:catAx>
        <c:axId val="232434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2435200"/>
        <c:crosses val="autoZero"/>
        <c:auto val="0"/>
        <c:lblAlgn val="ctr"/>
        <c:lblOffset val="100"/>
        <c:noMultiLvlLbl val="0"/>
      </c:catAx>
      <c:valAx>
        <c:axId val="232435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2434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246988243394932"/>
          <c:y val="1.8376292828856319E-2"/>
          <c:w val="0.21896552249122306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8415236377743066E-2"/>
          <c:y val="0.20210787401574801"/>
          <c:w val="0.92692787569330137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'JUNIO 2021'!$B$1103</c:f>
              <c:strCache>
                <c:ptCount val="1"/>
                <c:pt idx="0">
                  <c:v>JUNIO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2021'!$C$1102:$H$1102</c15:sqref>
                  </c15:fullRef>
                </c:ext>
              </c:extLst>
              <c:f>('JUNIO 2021'!$C$1102,'JUNIO 2021'!$E$1102,'JUNIO 2021'!$G$1102)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2021'!$C$1103:$H$1103</c15:sqref>
                  </c15:fullRef>
                </c:ext>
              </c:extLst>
              <c:f>('JUNIO 2021'!$C$1103,'JUNIO 2021'!$E$1103,'JUNIO 2021'!$G$1103)</c:f>
              <c:numCache>
                <c:formatCode>#,##0</c:formatCode>
                <c:ptCount val="3"/>
                <c:pt idx="0">
                  <c:v>981</c:v>
                </c:pt>
                <c:pt idx="1">
                  <c:v>27</c:v>
                </c:pt>
                <c:pt idx="2">
                  <c:v>1008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A21-4F9B-AD30-F0950797BDD5}"/>
            </c:ext>
          </c:extLst>
        </c:ser>
        <c:ser>
          <c:idx val="2"/>
          <c:order val="2"/>
          <c:tx>
            <c:strRef>
              <c:f>'JUNIO 2021'!$B$1104</c:f>
              <c:strCache>
                <c:ptCount val="1"/>
                <c:pt idx="0">
                  <c:v>JUNIO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2021'!$C$1102:$H$1102</c15:sqref>
                  </c15:fullRef>
                </c:ext>
              </c:extLst>
              <c:f>('JUNIO 2021'!$C$1102,'JUNIO 2021'!$E$1102,'JUNIO 2021'!$G$1102)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2021'!$C$1104:$H$1104</c15:sqref>
                  </c15:fullRef>
                </c:ext>
              </c:extLst>
              <c:f>('JUNIO 2021'!$C$1104,'JUNIO 2021'!$E$1104,'JUNIO 2021'!$G$1104)</c:f>
              <c:numCache>
                <c:formatCode>#,##0</c:formatCode>
                <c:ptCount val="3"/>
                <c:pt idx="0">
                  <c:v>5315</c:v>
                </c:pt>
                <c:pt idx="1">
                  <c:v>2619</c:v>
                </c:pt>
                <c:pt idx="2">
                  <c:v>7934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A21-4F9B-AD30-F0950797BD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2432848"/>
        <c:axId val="23243324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'JUNIO 2021'!$B$1102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'JUNIO 2021'!$C$1102:$H$1102</c15:sqref>
                        </c15:fullRef>
                        <c15:formulaRef>
                          <c15:sqref>('JUNIO 2021'!$C$1102,'JUNIO 2021'!$E$1102,'JUNIO 2021'!$G$1102)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'JUNIO 2021'!$C$1102:$H$1102</c15:sqref>
                        </c15:fullRef>
                        <c15:formulaRef>
                          <c15:sqref>('JUNIO 2021'!$C$1102,'JUNIO 2021'!$E$1102,'JUNIO 2021'!$G$1102)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5A21-4F9B-AD30-F0950797BDD5}"/>
                  </c:ext>
                </c:extLst>
              </c15:ser>
            </c15:filteredBarSeries>
          </c:ext>
        </c:extLst>
      </c:barChart>
      <c:catAx>
        <c:axId val="232432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2433240"/>
        <c:crosses val="autoZero"/>
        <c:auto val="0"/>
        <c:lblAlgn val="ctr"/>
        <c:lblOffset val="100"/>
        <c:noMultiLvlLbl val="0"/>
      </c:catAx>
      <c:valAx>
        <c:axId val="232433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2432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846950150528759"/>
          <c:y val="8.2313681868743053E-3"/>
          <c:w val="0.21896552249122306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6404583914360908E-2"/>
          <c:y val="0.20210787401574801"/>
          <c:w val="0.91893852815668353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'JUNIO 2021'!$B$1230</c:f>
              <c:strCache>
                <c:ptCount val="1"/>
                <c:pt idx="0">
                  <c:v>JUNIO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2021'!$C$1229:$H$1229</c15:sqref>
                  </c15:fullRef>
                </c:ext>
              </c:extLst>
              <c:f>('JUNIO 2021'!$C$1229,'JUNIO 2021'!$E$1229,'JUNIO 2021'!$G$1229)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2021'!$C$1230:$H$1230</c15:sqref>
                  </c15:fullRef>
                </c:ext>
              </c:extLst>
              <c:f>('JUNIO 2021'!$C$1230,'JUNIO 2021'!$E$1230,'JUNIO 2021'!$G$1230)</c:f>
              <c:numCache>
                <c:formatCode>#,##0</c:formatCode>
                <c:ptCount val="3"/>
                <c:pt idx="0">
                  <c:v>17070</c:v>
                </c:pt>
                <c:pt idx="1">
                  <c:v>1412</c:v>
                </c:pt>
                <c:pt idx="2">
                  <c:v>18482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61B-4F0A-A965-26E71B7893C0}"/>
            </c:ext>
          </c:extLst>
        </c:ser>
        <c:ser>
          <c:idx val="2"/>
          <c:order val="2"/>
          <c:tx>
            <c:strRef>
              <c:f>'JUNIO 2021'!$B$1231</c:f>
              <c:strCache>
                <c:ptCount val="1"/>
                <c:pt idx="0">
                  <c:v>JUNIO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2021'!$C$1229:$H$1229</c15:sqref>
                  </c15:fullRef>
                </c:ext>
              </c:extLst>
              <c:f>('JUNIO 2021'!$C$1229,'JUNIO 2021'!$E$1229,'JUNIO 2021'!$G$1229)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2021'!$C$1231:$H$1231</c15:sqref>
                  </c15:fullRef>
                </c:ext>
              </c:extLst>
              <c:f>('JUNIO 2021'!$C$1231,'JUNIO 2021'!$E$1231,'JUNIO 2021'!$G$1231)</c:f>
              <c:numCache>
                <c:formatCode>#,##0</c:formatCode>
                <c:ptCount val="3"/>
                <c:pt idx="0">
                  <c:v>30570</c:v>
                </c:pt>
                <c:pt idx="1">
                  <c:v>3565</c:v>
                </c:pt>
                <c:pt idx="2">
                  <c:v>34135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61B-4F0A-A965-26E71B7893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3413832"/>
        <c:axId val="23341187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'JUNIO 2021'!$B$1229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'JUNIO 2021'!$C$1229:$H$1229</c15:sqref>
                        </c15:fullRef>
                        <c15:formulaRef>
                          <c15:sqref>('JUNIO 2021'!$C$1229,'JUNIO 2021'!$E$1229,'JUNIO 2021'!$G$1229)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'JUNIO 2021'!$C$1229:$H$1229</c15:sqref>
                        </c15:fullRef>
                        <c15:formulaRef>
                          <c15:sqref>('JUNIO 2021'!$C$1229,'JUNIO 2021'!$E$1229,'JUNIO 2021'!$G$1229)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161B-4F0A-A965-26E71B7893C0}"/>
                  </c:ext>
                </c:extLst>
              </c15:ser>
            </c15:filteredBarSeries>
          </c:ext>
        </c:extLst>
      </c:barChart>
      <c:catAx>
        <c:axId val="233413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3411872"/>
        <c:crosses val="autoZero"/>
        <c:auto val="0"/>
        <c:lblAlgn val="ctr"/>
        <c:lblOffset val="100"/>
        <c:noMultiLvlLbl val="0"/>
      </c:catAx>
      <c:valAx>
        <c:axId val="233411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3413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380334274350338"/>
          <c:y val="2.8521217470838335E-2"/>
          <c:w val="0.21896552249122306"/>
          <c:h val="0.139510687118941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7736141837130543E-2"/>
          <c:y val="0.20210787401574801"/>
          <c:w val="0.92426475984776202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'JUNIO 2021'!$B$1357</c:f>
              <c:strCache>
                <c:ptCount val="1"/>
                <c:pt idx="0">
                  <c:v>JUNIO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2021'!$C$1356:$H$1356</c15:sqref>
                  </c15:fullRef>
                </c:ext>
              </c:extLst>
              <c:f>('JUNIO 2021'!$C$1356,'JUNIO 2021'!$E$1356,'JUNIO 2021'!$G$1356)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2021'!$C$1357:$H$1357</c15:sqref>
                  </c15:fullRef>
                </c:ext>
              </c:extLst>
              <c:f>('JUNIO 2021'!$C$1357,'JUNIO 2021'!$E$1357,'JUNIO 2021'!$G$1357)</c:f>
              <c:numCache>
                <c:formatCode>#,##0</c:formatCode>
                <c:ptCount val="3"/>
                <c:pt idx="0">
                  <c:v>6472</c:v>
                </c:pt>
                <c:pt idx="1">
                  <c:v>450</c:v>
                </c:pt>
                <c:pt idx="2">
                  <c:v>6922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90F-4DAE-AF34-21132878017B}"/>
            </c:ext>
          </c:extLst>
        </c:ser>
        <c:ser>
          <c:idx val="2"/>
          <c:order val="2"/>
          <c:tx>
            <c:strRef>
              <c:f>'JUNIO 2021'!$B$1358</c:f>
              <c:strCache>
                <c:ptCount val="1"/>
                <c:pt idx="0">
                  <c:v>JUNIO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2021'!$C$1356:$H$1356</c15:sqref>
                  </c15:fullRef>
                </c:ext>
              </c:extLst>
              <c:f>('JUNIO 2021'!$C$1356,'JUNIO 2021'!$E$1356,'JUNIO 2021'!$G$1356)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2021'!$C$1358:$H$1358</c15:sqref>
                  </c15:fullRef>
                </c:ext>
              </c:extLst>
              <c:f>('JUNIO 2021'!$C$1358,'JUNIO 2021'!$E$1358,'JUNIO 2021'!$G$1358)</c:f>
              <c:numCache>
                <c:formatCode>#,##0</c:formatCode>
                <c:ptCount val="3"/>
                <c:pt idx="0">
                  <c:v>20989</c:v>
                </c:pt>
                <c:pt idx="1">
                  <c:v>2136</c:v>
                </c:pt>
                <c:pt idx="2">
                  <c:v>23125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90F-4DAE-AF34-2113287801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3413440"/>
        <c:axId val="23341226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'JUNIO 2021'!$B$1356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'JUNIO 2021'!$C$1356:$H$1356</c15:sqref>
                        </c15:fullRef>
                        <c15:formulaRef>
                          <c15:sqref>('JUNIO 2021'!$C$1356,'JUNIO 2021'!$E$1356,'JUNIO 2021'!$G$1356)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'JUNIO 2021'!$C$1356:$H$1356</c15:sqref>
                        </c15:fullRef>
                        <c15:formulaRef>
                          <c15:sqref>('JUNIO 2021'!$C$1356,'JUNIO 2021'!$E$1356,'JUNIO 2021'!$G$1356)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390F-4DAE-AF34-21132878017B}"/>
                  </c:ext>
                </c:extLst>
              </c15:ser>
            </c15:filteredBarSeries>
          </c:ext>
        </c:extLst>
      </c:barChart>
      <c:catAx>
        <c:axId val="233413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3412264"/>
        <c:crosses val="autoZero"/>
        <c:auto val="0"/>
        <c:lblAlgn val="ctr"/>
        <c:lblOffset val="100"/>
        <c:noMultiLvlLbl val="0"/>
      </c:catAx>
      <c:valAx>
        <c:axId val="233412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3413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647026336261105"/>
          <c:y val="1.8376292828856319E-2"/>
          <c:w val="0.21896552249122306"/>
          <c:h val="0.144583149439932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4431047317487444E-2"/>
          <c:y val="0.20210787401574801"/>
          <c:w val="0.9215645281357141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'JUNIO 2021'!$B$1273</c:f>
              <c:strCache>
                <c:ptCount val="1"/>
                <c:pt idx="0">
                  <c:v>ENERO - JUNIO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2021'!$C$1272:$H$1272</c15:sqref>
                  </c15:fullRef>
                </c:ext>
              </c:extLst>
              <c:f>('JUNIO 2021'!$C$1272,'JUNIO 2021'!$E$1272,'JUNIO 2021'!$G$1272)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2021'!$C$1273:$H$1273</c15:sqref>
                  </c15:fullRef>
                </c:ext>
              </c:extLst>
              <c:f>('JUNIO 2021'!$C$1273,'JUNIO 2021'!$E$1273,'JUNIO 2021'!$G$1273)</c:f>
              <c:numCache>
                <c:formatCode>#,##0</c:formatCode>
                <c:ptCount val="3"/>
                <c:pt idx="0">
                  <c:v>118470</c:v>
                </c:pt>
                <c:pt idx="1">
                  <c:v>23088</c:v>
                </c:pt>
                <c:pt idx="2">
                  <c:v>141558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84C-45DF-9D9D-7E9A73513445}"/>
            </c:ext>
          </c:extLst>
        </c:ser>
        <c:ser>
          <c:idx val="2"/>
          <c:order val="2"/>
          <c:tx>
            <c:strRef>
              <c:f>'JUNIO 2021'!$B$1274</c:f>
              <c:strCache>
                <c:ptCount val="1"/>
                <c:pt idx="0">
                  <c:v>ENERO - JUNIO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2021'!$C$1272:$H$1272</c15:sqref>
                  </c15:fullRef>
                </c:ext>
              </c:extLst>
              <c:f>('JUNIO 2021'!$C$1272,'JUNIO 2021'!$E$1272,'JUNIO 2021'!$G$1272)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2021'!$C$1274:$H$1274</c15:sqref>
                  </c15:fullRef>
                </c:ext>
              </c:extLst>
              <c:f>('JUNIO 2021'!$C$1274,'JUNIO 2021'!$E$1274,'JUNIO 2021'!$G$1274)</c:f>
              <c:numCache>
                <c:formatCode>#,##0</c:formatCode>
                <c:ptCount val="3"/>
                <c:pt idx="0">
                  <c:v>86128</c:v>
                </c:pt>
                <c:pt idx="1">
                  <c:v>13042</c:v>
                </c:pt>
                <c:pt idx="2">
                  <c:v>99170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84C-45DF-9D9D-7E9A735134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3414224"/>
        <c:axId val="23341148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'JUNIO 2021'!$B$1272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'JUNIO 2021'!$C$1272:$H$1272</c15:sqref>
                        </c15:fullRef>
                        <c15:formulaRef>
                          <c15:sqref>('JUNIO 2021'!$C$1272,'JUNIO 2021'!$E$1272,'JUNIO 2021'!$G$1272)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'JUNIO 2021'!$C$1272:$H$1272</c15:sqref>
                        </c15:fullRef>
                        <c15:formulaRef>
                          <c15:sqref>('JUNIO 2021'!$C$1272,'JUNIO 2021'!$E$1272,'JUNIO 2021'!$G$1272)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284C-45DF-9D9D-7E9A73513445}"/>
                  </c:ext>
                </c:extLst>
              </c15:ser>
            </c15:filteredBarSeries>
          </c:ext>
        </c:extLst>
      </c:barChart>
      <c:catAx>
        <c:axId val="233414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3411480"/>
        <c:crosses val="autoZero"/>
        <c:auto val="0"/>
        <c:lblAlgn val="ctr"/>
        <c:lblOffset val="100"/>
        <c:noMultiLvlLbl val="0"/>
      </c:catAx>
      <c:valAx>
        <c:axId val="233411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3414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903944875333554E-2"/>
          <c:y val="0.20297741191441976"/>
          <c:w val="0.90428120922853006"/>
          <c:h val="0.659919271454704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'JUNIO 2021'!$B$1374</c:f>
              <c:strCache>
                <c:ptCount val="1"/>
                <c:pt idx="0">
                  <c:v>ENERO - JUNIO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2021'!$C$1373:$H$1373</c15:sqref>
                  </c15:fullRef>
                </c:ext>
              </c:extLst>
              <c:f>('JUNIO 2021'!$C$1373,'JUNIO 2021'!$E$1373,'JUNIO 2021'!$G$1373)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2021'!$C$1374:$H$1374</c15:sqref>
                  </c15:fullRef>
                </c:ext>
              </c:extLst>
              <c:f>('JUNIO 2021'!$C$1374,'JUNIO 2021'!$E$1374,'JUNIO 2021'!$G$1374)</c:f>
              <c:numCache>
                <c:formatCode>#,##0</c:formatCode>
                <c:ptCount val="3"/>
                <c:pt idx="0">
                  <c:v>37340</c:v>
                </c:pt>
                <c:pt idx="1">
                  <c:v>4661</c:v>
                </c:pt>
                <c:pt idx="2">
                  <c:v>42001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E6E-479C-BFB4-E623E74F62C5}"/>
            </c:ext>
          </c:extLst>
        </c:ser>
        <c:ser>
          <c:idx val="2"/>
          <c:order val="2"/>
          <c:tx>
            <c:strRef>
              <c:f>'JUNIO 2021'!$B$1375</c:f>
              <c:strCache>
                <c:ptCount val="1"/>
                <c:pt idx="0">
                  <c:v>ENERO - JUNIO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2021'!$C$1373:$H$1373</c15:sqref>
                  </c15:fullRef>
                </c:ext>
              </c:extLst>
              <c:f>('JUNIO 2021'!$C$1373,'JUNIO 2021'!$E$1373,'JUNIO 2021'!$G$1373)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2021'!$C$1375:$H$1375</c15:sqref>
                  </c15:fullRef>
                </c:ext>
              </c:extLst>
              <c:f>('JUNIO 2021'!$C$1375,'JUNIO 2021'!$E$1375,'JUNIO 2021'!$G$1375)</c:f>
              <c:numCache>
                <c:formatCode>#,##0</c:formatCode>
                <c:ptCount val="3"/>
                <c:pt idx="0">
                  <c:v>35592</c:v>
                </c:pt>
                <c:pt idx="1">
                  <c:v>2335</c:v>
                </c:pt>
                <c:pt idx="2">
                  <c:v>37927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E6E-479C-BFB4-E623E74F62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3415400"/>
        <c:axId val="23341265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'JUNIO 2021'!$B$1373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'JUNIO 2021'!$C$1373:$H$1373</c15:sqref>
                        </c15:fullRef>
                        <c15:formulaRef>
                          <c15:sqref>('JUNIO 2021'!$C$1373,'JUNIO 2021'!$E$1373,'JUNIO 2021'!$G$1373)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'JUNIO 2021'!$C$1373:$H$1373</c15:sqref>
                        </c15:fullRef>
                        <c15:formulaRef>
                          <c15:sqref>('JUNIO 2021'!$C$1373,'JUNIO 2021'!$E$1373,'JUNIO 2021'!$G$1373)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2E6E-479C-BFB4-E623E74F62C5}"/>
                  </c:ext>
                </c:extLst>
              </c15:ser>
            </c15:filteredBarSeries>
          </c:ext>
        </c:extLst>
      </c:barChart>
      <c:catAx>
        <c:axId val="233415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3412656"/>
        <c:crosses val="autoZero"/>
        <c:auto val="0"/>
        <c:lblAlgn val="ctr"/>
        <c:lblOffset val="100"/>
        <c:noMultiLvlLbl val="0"/>
      </c:catAx>
      <c:valAx>
        <c:axId val="233412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3415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7773257703639246E-2"/>
          <c:y val="0.20210787401574801"/>
          <c:w val="0.9175698543674051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'JUNIO 2021'!$B$1400</c:f>
              <c:strCache>
                <c:ptCount val="1"/>
                <c:pt idx="0">
                  <c:v>ENERO - JUNIO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2021'!$C$1399:$H$1399</c15:sqref>
                  </c15:fullRef>
                </c:ext>
              </c:extLst>
              <c:f>('JUNIO 2021'!$C$1399,'JUNIO 2021'!$E$1399,'JUNIO 2021'!$G$1399)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2021'!$C$1400:$H$1400</c15:sqref>
                  </c15:fullRef>
                </c:ext>
              </c:extLst>
              <c:f>('JUNIO 2021'!$C$1400,'JUNIO 2021'!$E$1400,'JUNIO 2021'!$G$1400)</c:f>
              <c:numCache>
                <c:formatCode>#,##0</c:formatCode>
                <c:ptCount val="3"/>
                <c:pt idx="0">
                  <c:v>79800</c:v>
                </c:pt>
                <c:pt idx="1">
                  <c:v>10683</c:v>
                </c:pt>
                <c:pt idx="2">
                  <c:v>90483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1C1-4A65-81DB-B34335075687}"/>
            </c:ext>
          </c:extLst>
        </c:ser>
        <c:ser>
          <c:idx val="2"/>
          <c:order val="2"/>
          <c:tx>
            <c:strRef>
              <c:f>'JUNIO 2021'!$B$1401</c:f>
              <c:strCache>
                <c:ptCount val="1"/>
                <c:pt idx="0">
                  <c:v>ENERO - JUNIO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2021'!$C$1399:$H$1399</c15:sqref>
                  </c15:fullRef>
                </c:ext>
              </c:extLst>
              <c:f>('JUNIO 2021'!$C$1399,'JUNIO 2021'!$E$1399,'JUNIO 2021'!$G$1399)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2021'!$C$1401:$H$1401</c15:sqref>
                  </c15:fullRef>
                </c:ext>
              </c:extLst>
              <c:f>('JUNIO 2021'!$C$1401,'JUNIO 2021'!$E$1401,'JUNIO 2021'!$G$1401)</c:f>
              <c:numCache>
                <c:formatCode>#,##0</c:formatCode>
                <c:ptCount val="3"/>
                <c:pt idx="0">
                  <c:v>84690</c:v>
                </c:pt>
                <c:pt idx="1">
                  <c:v>6956</c:v>
                </c:pt>
                <c:pt idx="2">
                  <c:v>91646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1C1-4A65-81DB-B34335075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3415008"/>
        <c:axId val="23341304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'JUNIO 2021'!$B$1399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'JUNIO 2021'!$C$1399:$H$1399</c15:sqref>
                        </c15:fullRef>
                        <c15:formulaRef>
                          <c15:sqref>('JUNIO 2021'!$C$1399,'JUNIO 2021'!$E$1399,'JUNIO 2021'!$G$1399)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'JUNIO 2021'!$C$1399:$H$1399</c15:sqref>
                        </c15:fullRef>
                        <c15:formulaRef>
                          <c15:sqref>('JUNIO 2021'!$C$1399,'JUNIO 2021'!$E$1399,'JUNIO 2021'!$G$1399)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D1C1-4A65-81DB-B34335075687}"/>
                  </c:ext>
                </c:extLst>
              </c15:ser>
            </c15:filteredBarSeries>
          </c:ext>
        </c:extLst>
      </c:barChart>
      <c:catAx>
        <c:axId val="233415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3413048"/>
        <c:crosses val="autoZero"/>
        <c:auto val="0"/>
        <c:lblAlgn val="ctr"/>
        <c:lblOffset val="100"/>
        <c:noMultiLvlLbl val="0"/>
      </c:catAx>
      <c:valAx>
        <c:axId val="233413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34150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6234502743776508E-2"/>
          <c:y val="0.20297749263401438"/>
          <c:w val="0.90095065136008712"/>
          <c:h val="0.6599191362121753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'JUNIO 2021'!$B$866</c:f>
              <c:strCache>
                <c:ptCount val="1"/>
                <c:pt idx="0">
                  <c:v>ENERO - JUNIO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2021'!$C$865:$H$865</c15:sqref>
                  </c15:fullRef>
                </c:ext>
              </c:extLst>
              <c:f>('JUNIO 2021'!$C$865,'JUNIO 2021'!$E$865,'JUNIO 2021'!$G$865)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2021'!$C$866:$H$866</c15:sqref>
                  </c15:fullRef>
                </c:ext>
              </c:extLst>
              <c:f>('JUNIO 2021'!$C$866,'JUNIO 2021'!$E$866,'JUNIO 2021'!$G$866)</c:f>
              <c:numCache>
                <c:formatCode>#,##0</c:formatCode>
                <c:ptCount val="3"/>
                <c:pt idx="0">
                  <c:v>143152</c:v>
                </c:pt>
                <c:pt idx="1">
                  <c:v>8337</c:v>
                </c:pt>
                <c:pt idx="2">
                  <c:v>151489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B98-4C7F-A4B5-6A42F608452E}"/>
            </c:ext>
          </c:extLst>
        </c:ser>
        <c:ser>
          <c:idx val="2"/>
          <c:order val="2"/>
          <c:tx>
            <c:strRef>
              <c:f>'JUNIO 2021'!$B$867</c:f>
              <c:strCache>
                <c:ptCount val="1"/>
                <c:pt idx="0">
                  <c:v>ENERO - JUNIO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2021'!$C$865:$H$865</c15:sqref>
                  </c15:fullRef>
                </c:ext>
              </c:extLst>
              <c:f>('JUNIO 2021'!$C$865,'JUNIO 2021'!$E$865,'JUNIO 2021'!$G$865)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2021'!$C$867:$H$867</c15:sqref>
                  </c15:fullRef>
                </c:ext>
              </c:extLst>
              <c:f>('JUNIO 2021'!$C$867,'JUNIO 2021'!$E$867,'JUNIO 2021'!$G$867)</c:f>
              <c:numCache>
                <c:formatCode>#,##0</c:formatCode>
                <c:ptCount val="3"/>
                <c:pt idx="0">
                  <c:v>93849</c:v>
                </c:pt>
                <c:pt idx="1">
                  <c:v>5122</c:v>
                </c:pt>
                <c:pt idx="2">
                  <c:v>98971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B98-4C7F-A4B5-6A42F6084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3416576"/>
        <c:axId val="23341696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'JUNIO 2021'!$B$865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'JUNIO 2021'!$C$865:$H$865</c15:sqref>
                        </c15:fullRef>
                        <c15:formulaRef>
                          <c15:sqref>('JUNIO 2021'!$C$865,'JUNIO 2021'!$E$865,'JUNIO 2021'!$G$865)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'JUNIO 2021'!$C$865:$H$865</c15:sqref>
                        </c15:fullRef>
                        <c15:formulaRef>
                          <c15:sqref>('JUNIO 2021'!$C$865,'JUNIO 2021'!$E$865,'JUNIO 2021'!$G$865)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FB98-4C7F-A4B5-6A42F608452E}"/>
                  </c:ext>
                </c:extLst>
              </c15:ser>
            </c15:filteredBarSeries>
          </c:ext>
        </c:extLst>
      </c:barChart>
      <c:catAx>
        <c:axId val="233416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3416968"/>
        <c:crosses val="autoZero"/>
        <c:auto val="0"/>
        <c:lblAlgn val="ctr"/>
        <c:lblOffset val="100"/>
        <c:noMultiLvlLbl val="0"/>
      </c:catAx>
      <c:valAx>
        <c:axId val="233416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34165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1932455864481026"/>
          <c:y val="2.5117086056953793E-2"/>
          <c:w val="0.26407789937974901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9573387006890586E-2"/>
          <c:y val="0.20297749263401438"/>
          <c:w val="0.91260760389963758"/>
          <c:h val="0.6599191362121753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'JUNIO 2021'!$B$993</c:f>
              <c:strCache>
                <c:ptCount val="1"/>
                <c:pt idx="0">
                  <c:v>ENERO - JUNIO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2021'!$C$992:$H$992</c15:sqref>
                  </c15:fullRef>
                </c:ext>
              </c:extLst>
              <c:f>('JUNIO 2021'!$C$992,'JUNIO 2021'!$E$992,'JUNIO 2021'!$G$992)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2021'!$C$993:$H$993</c15:sqref>
                  </c15:fullRef>
                </c:ext>
              </c:extLst>
              <c:f>('JUNIO 2021'!$C$993,'JUNIO 2021'!$E$993,'JUNIO 2021'!$G$993)</c:f>
              <c:numCache>
                <c:formatCode>#,##0</c:formatCode>
                <c:ptCount val="3"/>
                <c:pt idx="0">
                  <c:v>11390</c:v>
                </c:pt>
                <c:pt idx="1">
                  <c:v>9315</c:v>
                </c:pt>
                <c:pt idx="2">
                  <c:v>20705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622-482F-83F5-A91909249856}"/>
            </c:ext>
          </c:extLst>
        </c:ser>
        <c:ser>
          <c:idx val="2"/>
          <c:order val="2"/>
          <c:tx>
            <c:strRef>
              <c:f>'JUNIO 2021'!$B$994</c:f>
              <c:strCache>
                <c:ptCount val="1"/>
                <c:pt idx="0">
                  <c:v>ENERO - JUNIO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2021'!$C$992:$H$992</c15:sqref>
                  </c15:fullRef>
                </c:ext>
              </c:extLst>
              <c:f>('JUNIO 2021'!$C$992,'JUNIO 2021'!$E$992,'JUNIO 2021'!$G$992)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2021'!$C$994:$H$994</c15:sqref>
                  </c15:fullRef>
                </c:ext>
              </c:extLst>
              <c:f>('JUNIO 2021'!$C$994,'JUNIO 2021'!$E$994,'JUNIO 2021'!$G$994)</c:f>
              <c:numCache>
                <c:formatCode>#,##0</c:formatCode>
                <c:ptCount val="3"/>
                <c:pt idx="0">
                  <c:v>27345</c:v>
                </c:pt>
                <c:pt idx="1">
                  <c:v>3649</c:v>
                </c:pt>
                <c:pt idx="2">
                  <c:v>30994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622-482F-83F5-A91909249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3418144"/>
        <c:axId val="23325568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'JUNIO 2021'!$B$992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'JUNIO 2021'!$C$992:$H$992</c15:sqref>
                        </c15:fullRef>
                        <c15:formulaRef>
                          <c15:sqref>('JUNIO 2021'!$C$992,'JUNIO 2021'!$E$992,'JUNIO 2021'!$G$992)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'JUNIO 2021'!$C$992:$H$992</c15:sqref>
                        </c15:fullRef>
                        <c15:formulaRef>
                          <c15:sqref>('JUNIO 2021'!$C$992,'JUNIO 2021'!$E$992,'JUNIO 2021'!$G$992)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A622-482F-83F5-A91909249856}"/>
                  </c:ext>
                </c:extLst>
              </c15:ser>
            </c15:filteredBarSeries>
          </c:ext>
        </c:extLst>
      </c:barChart>
      <c:catAx>
        <c:axId val="233418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3255680"/>
        <c:crosses val="autoZero"/>
        <c:auto val="0"/>
        <c:lblAlgn val="ctr"/>
        <c:lblOffset val="100"/>
        <c:noMultiLvlLbl val="0"/>
      </c:catAx>
      <c:valAx>
        <c:axId val="233255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3418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7908108072669102E-2"/>
          <c:y val="0.19792690686391473"/>
          <c:w val="0.90927704603119464"/>
          <c:h val="0.664969776505209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'JUNIO 2021'!$B$1120</c:f>
              <c:strCache>
                <c:ptCount val="1"/>
                <c:pt idx="0">
                  <c:v>ENERO - JUNIO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2021'!$C$1119:$H$1119</c15:sqref>
                  </c15:fullRef>
                </c:ext>
              </c:extLst>
              <c:f>('JUNIO 2021'!$C$1119,'JUNIO 2021'!$E$1119,'JUNIO 2021'!$G$1119)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2021'!$C$1120:$H$1120</c15:sqref>
                  </c15:fullRef>
                </c:ext>
              </c:extLst>
              <c:f>('JUNIO 2021'!$C$1120,'JUNIO 2021'!$E$1120,'JUNIO 2021'!$G$1120)</c:f>
              <c:numCache>
                <c:formatCode>#,##0</c:formatCode>
                <c:ptCount val="3"/>
                <c:pt idx="0">
                  <c:v>9447</c:v>
                </c:pt>
                <c:pt idx="1">
                  <c:v>3962</c:v>
                </c:pt>
                <c:pt idx="2">
                  <c:v>13409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7BB-47BF-884F-E4D2613397B4}"/>
            </c:ext>
          </c:extLst>
        </c:ser>
        <c:ser>
          <c:idx val="2"/>
          <c:order val="2"/>
          <c:tx>
            <c:strRef>
              <c:f>'JUNIO 2021'!$B$1121</c:f>
              <c:strCache>
                <c:ptCount val="1"/>
                <c:pt idx="0">
                  <c:v>ENERO - JUNIO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2021'!$C$1119:$H$1119</c15:sqref>
                  </c15:fullRef>
                </c:ext>
              </c:extLst>
              <c:f>('JUNIO 2021'!$C$1119,'JUNIO 2021'!$E$1119,'JUNIO 2021'!$G$1119)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2021'!$C$1121:$H$1121</c15:sqref>
                  </c15:fullRef>
                </c:ext>
              </c:extLst>
              <c:f>('JUNIO 2021'!$C$1121,'JUNIO 2021'!$E$1121,'JUNIO 2021'!$G$1121)</c:f>
              <c:numCache>
                <c:formatCode>#,##0</c:formatCode>
                <c:ptCount val="3"/>
                <c:pt idx="0">
                  <c:v>5921</c:v>
                </c:pt>
                <c:pt idx="1">
                  <c:v>3289</c:v>
                </c:pt>
                <c:pt idx="2">
                  <c:v>9210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7BB-47BF-884F-E4D261339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3252544"/>
        <c:axId val="23325293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'JUNIO 2021'!$B$1119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'JUNIO 2021'!$C$1119:$H$1119</c15:sqref>
                        </c15:fullRef>
                        <c15:formulaRef>
                          <c15:sqref>('JUNIO 2021'!$C$1119,'JUNIO 2021'!$E$1119,'JUNIO 2021'!$G$1119)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'JUNIO 2021'!$C$1119:$H$1119</c15:sqref>
                        </c15:fullRef>
                        <c15:formulaRef>
                          <c15:sqref>('JUNIO 2021'!$C$1119,'JUNIO 2021'!$E$1119,'JUNIO 2021'!$G$1119)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87BB-47BF-884F-E4D2613397B4}"/>
                  </c:ext>
                </c:extLst>
              </c15:ser>
            </c15:filteredBarSeries>
          </c:ext>
        </c:extLst>
      </c:barChart>
      <c:catAx>
        <c:axId val="233252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3252936"/>
        <c:crosses val="autoZero"/>
        <c:auto val="0"/>
        <c:lblAlgn val="ctr"/>
        <c:lblOffset val="100"/>
        <c:noMultiLvlLbl val="0"/>
      </c:catAx>
      <c:valAx>
        <c:axId val="233252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3252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903944875333554E-2"/>
          <c:y val="0.20802791696492484"/>
          <c:w val="0.90428120922853006"/>
          <c:h val="0.6548687664041994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'JUNIO 2021'!$B$1247</c:f>
              <c:strCache>
                <c:ptCount val="1"/>
                <c:pt idx="0">
                  <c:v>ENERO - JUNIO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2021'!$C$1246:$H$1246</c15:sqref>
                  </c15:fullRef>
                </c:ext>
              </c:extLst>
              <c:f>('JUNIO 2021'!$C$1246,'JUNIO 2021'!$E$1246,'JUNIO 2021'!$G$1246)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2021'!$C$1247:$H$1247</c15:sqref>
                  </c15:fullRef>
                </c:ext>
              </c:extLst>
              <c:f>('JUNIO 2021'!$C$1247,'JUNIO 2021'!$E$1247,'JUNIO 2021'!$G$1247)</c:f>
              <c:numCache>
                <c:formatCode>#,##0</c:formatCode>
                <c:ptCount val="3"/>
                <c:pt idx="0">
                  <c:v>63138</c:v>
                </c:pt>
                <c:pt idx="1">
                  <c:v>11760</c:v>
                </c:pt>
                <c:pt idx="2">
                  <c:v>74898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E74-44F6-A0D5-6EF0E4E3D52A}"/>
            </c:ext>
          </c:extLst>
        </c:ser>
        <c:ser>
          <c:idx val="2"/>
          <c:order val="2"/>
          <c:tx>
            <c:strRef>
              <c:f>'JUNIO 2021'!$B$1248</c:f>
              <c:strCache>
                <c:ptCount val="1"/>
                <c:pt idx="0">
                  <c:v>ENERO - JUNIO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2021'!$C$1246:$H$1246</c15:sqref>
                  </c15:fullRef>
                </c:ext>
              </c:extLst>
              <c:f>('JUNIO 2021'!$C$1246,'JUNIO 2021'!$E$1246,'JUNIO 2021'!$G$1246)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2021'!$C$1248:$H$1248</c15:sqref>
                  </c15:fullRef>
                </c:ext>
              </c:extLst>
              <c:f>('JUNIO 2021'!$C$1248,'JUNIO 2021'!$E$1248,'JUNIO 2021'!$G$1248)</c:f>
              <c:numCache>
                <c:formatCode>#,##0</c:formatCode>
                <c:ptCount val="3"/>
                <c:pt idx="0">
                  <c:v>34282</c:v>
                </c:pt>
                <c:pt idx="1">
                  <c:v>2227</c:v>
                </c:pt>
                <c:pt idx="2">
                  <c:v>36509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E74-44F6-A0D5-6EF0E4E3D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3256464"/>
        <c:axId val="23325842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'JUNIO 2021'!$B$1246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'JUNIO 2021'!$C$1246:$H$1246</c15:sqref>
                        </c15:fullRef>
                        <c15:formulaRef>
                          <c15:sqref>('JUNIO 2021'!$C$1246,'JUNIO 2021'!$E$1246,'JUNIO 2021'!$G$1246)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'JUNIO 2021'!$C$1246:$H$1246</c15:sqref>
                        </c15:fullRef>
                        <c15:formulaRef>
                          <c15:sqref>('JUNIO 2021'!$C$1246,'JUNIO 2021'!$E$1246,'JUNIO 2021'!$G$1246)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9E74-44F6-A0D5-6EF0E4E3D52A}"/>
                  </c:ext>
                </c:extLst>
              </c15:ser>
            </c15:filteredBarSeries>
          </c:ext>
        </c:extLst>
      </c:barChart>
      <c:catAx>
        <c:axId val="233256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3258424"/>
        <c:crosses val="autoZero"/>
        <c:auto val="0"/>
        <c:lblAlgn val="ctr"/>
        <c:lblOffset val="100"/>
        <c:noMultiLvlLbl val="0"/>
      </c:catAx>
      <c:valAx>
        <c:axId val="233258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3256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6441699780869603E-2"/>
          <c:y val="0.20210787401574801"/>
          <c:w val="0.91890141229017475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'JUNIO 2021'!$B$1019</c:f>
              <c:strCache>
                <c:ptCount val="1"/>
                <c:pt idx="0">
                  <c:v>ENERO - JUNIO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2021'!$C$1018:$H$1018</c15:sqref>
                  </c15:fullRef>
                </c:ext>
              </c:extLst>
              <c:f>('JUNIO 2021'!$C$1018,'JUNIO 2021'!$E$1018,'JUNIO 2021'!$G$1018)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2021'!$C$1019:$H$1019</c15:sqref>
                  </c15:fullRef>
                </c:ext>
              </c:extLst>
              <c:f>('JUNIO 2021'!$C$1019,'JUNIO 2021'!$E$1019,'JUNIO 2021'!$G$1019)</c:f>
              <c:numCache>
                <c:formatCode>#,##0</c:formatCode>
                <c:ptCount val="3"/>
                <c:pt idx="0">
                  <c:v>22807</c:v>
                </c:pt>
                <c:pt idx="1">
                  <c:v>12301</c:v>
                </c:pt>
                <c:pt idx="2">
                  <c:v>35108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DDC-492D-BA8B-5F94F5B085BC}"/>
            </c:ext>
          </c:extLst>
        </c:ser>
        <c:ser>
          <c:idx val="2"/>
          <c:order val="2"/>
          <c:tx>
            <c:strRef>
              <c:f>'JUNIO 2021'!$B$1020</c:f>
              <c:strCache>
                <c:ptCount val="1"/>
                <c:pt idx="0">
                  <c:v>ENERO - JUNIO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2021'!$C$1018:$H$1018</c15:sqref>
                  </c15:fullRef>
                </c:ext>
              </c:extLst>
              <c:f>('JUNIO 2021'!$C$1018,'JUNIO 2021'!$E$1018,'JUNIO 2021'!$G$1018)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2021'!$C$1020:$H$1020</c15:sqref>
                  </c15:fullRef>
                </c:ext>
              </c:extLst>
              <c:f>('JUNIO 2021'!$C$1020,'JUNIO 2021'!$E$1020,'JUNIO 2021'!$G$1020)</c:f>
              <c:numCache>
                <c:formatCode>#,##0</c:formatCode>
                <c:ptCount val="3"/>
                <c:pt idx="0">
                  <c:v>79941</c:v>
                </c:pt>
                <c:pt idx="1">
                  <c:v>5717</c:v>
                </c:pt>
                <c:pt idx="2">
                  <c:v>85658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DDC-492D-BA8B-5F94F5B085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3254504"/>
        <c:axId val="23325372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'JUNIO 2021'!$B$1018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'JUNIO 2021'!$C$1018:$H$1018</c15:sqref>
                        </c15:fullRef>
                        <c15:formulaRef>
                          <c15:sqref>('JUNIO 2021'!$C$1018,'JUNIO 2021'!$E$1018,'JUNIO 2021'!$G$1018)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'JUNIO 2021'!$C$1018:$H$1018</c15:sqref>
                        </c15:fullRef>
                        <c15:formulaRef>
                          <c15:sqref>('JUNIO 2021'!$C$1018,'JUNIO 2021'!$E$1018,'JUNIO 2021'!$G$1018)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EDDC-492D-BA8B-5F94F5B085BC}"/>
                  </c:ext>
                </c:extLst>
              </c15:ser>
            </c15:filteredBarSeries>
          </c:ext>
        </c:extLst>
      </c:barChart>
      <c:catAx>
        <c:axId val="233254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3253720"/>
        <c:crosses val="autoZero"/>
        <c:auto val="0"/>
        <c:lblAlgn val="ctr"/>
        <c:lblOffset val="100"/>
        <c:noMultiLvlLbl val="0"/>
      </c:catAx>
      <c:valAx>
        <c:axId val="233253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3254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3778583935330318E-2"/>
          <c:y val="0.20210787401574801"/>
          <c:w val="0.93354854944064081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'JUNIO 2021'!$B$1146</c:f>
              <c:strCache>
                <c:ptCount val="1"/>
                <c:pt idx="0">
                  <c:v>ENERO - JUNIO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2021'!$C$1145:$H$1145</c15:sqref>
                  </c15:fullRef>
                </c:ext>
              </c:extLst>
              <c:f>('JUNIO 2021'!$C$1145,'JUNIO 2021'!$E$1145,'JUNIO 2021'!$G$1145)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2021'!$C$1146:$H$1146</c15:sqref>
                  </c15:fullRef>
                </c:ext>
              </c:extLst>
              <c:f>('JUNIO 2021'!$C$1146,'JUNIO 2021'!$E$1146,'JUNIO 2021'!$G$1146)</c:f>
              <c:numCache>
                <c:formatCode>#,##0</c:formatCode>
                <c:ptCount val="3"/>
                <c:pt idx="0">
                  <c:v>18454</c:v>
                </c:pt>
                <c:pt idx="1">
                  <c:v>5323</c:v>
                </c:pt>
                <c:pt idx="2">
                  <c:v>23777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BBC-4A09-9574-44716CA8A829}"/>
            </c:ext>
          </c:extLst>
        </c:ser>
        <c:ser>
          <c:idx val="2"/>
          <c:order val="2"/>
          <c:tx>
            <c:strRef>
              <c:f>'JUNIO 2021'!$B$1147</c:f>
              <c:strCache>
                <c:ptCount val="1"/>
                <c:pt idx="0">
                  <c:v>ENERO - JUNIO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2021'!$C$1145:$H$1145</c15:sqref>
                  </c15:fullRef>
                </c:ext>
              </c:extLst>
              <c:f>('JUNIO 2021'!$C$1145,'JUNIO 2021'!$E$1145,'JUNIO 2021'!$G$1145)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2021'!$C$1147:$H$1147</c15:sqref>
                  </c15:fullRef>
                </c:ext>
              </c:extLst>
              <c:f>('JUNIO 2021'!$C$1147,'JUNIO 2021'!$E$1147,'JUNIO 2021'!$G$1147)</c:f>
              <c:numCache>
                <c:formatCode>#,##0</c:formatCode>
                <c:ptCount val="3"/>
                <c:pt idx="0">
                  <c:v>9740</c:v>
                </c:pt>
                <c:pt idx="1">
                  <c:v>3896</c:v>
                </c:pt>
                <c:pt idx="2">
                  <c:v>13636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BBC-4A09-9574-44716CA8A8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3251368"/>
        <c:axId val="23325685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'JUNIO 2021'!$B$1145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'JUNIO 2021'!$C$1145:$H$1145</c15:sqref>
                        </c15:fullRef>
                        <c15:formulaRef>
                          <c15:sqref>('JUNIO 2021'!$C$1145,'JUNIO 2021'!$E$1145,'JUNIO 2021'!$G$1145)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'JUNIO 2021'!$C$1145:$H$1145</c15:sqref>
                        </c15:fullRef>
                        <c15:formulaRef>
                          <c15:sqref>('JUNIO 2021'!$C$1145,'JUNIO 2021'!$E$1145,'JUNIO 2021'!$G$1145)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BBBC-4A09-9574-44716CA8A829}"/>
                  </c:ext>
                </c:extLst>
              </c15:ser>
            </c15:filteredBarSeries>
          </c:ext>
        </c:extLst>
      </c:barChart>
      <c:catAx>
        <c:axId val="233251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3256856"/>
        <c:crosses val="autoZero"/>
        <c:auto val="0"/>
        <c:lblAlgn val="ctr"/>
        <c:lblOffset val="100"/>
        <c:noMultiLvlLbl val="0"/>
      </c:catAx>
      <c:valAx>
        <c:axId val="233256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3251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7DB51A"/>
                </a:solidFill>
              </a:rPr>
              <a:t>ESTABLECIMIENTOS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3.9595067386088832E-2"/>
          <c:y val="0.23281512306924204"/>
          <c:w val="0.94905051197302115"/>
          <c:h val="0.7026386998461837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'JUNIO 2021'!$B$1439</c:f>
              <c:strCache>
                <c:ptCount val="1"/>
                <c:pt idx="0">
                  <c:v>HOT. HOST. Y PENS.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CE7A-4903-979C-D0BFFC2FC055}"/>
              </c:ext>
            </c:extLst>
          </c:dPt>
          <c:val>
            <c:numRef>
              <c:f>'JUNIO 2021'!$F$1439</c:f>
              <c:numCache>
                <c:formatCode>#,##0</c:formatCode>
                <c:ptCount val="1"/>
                <c:pt idx="0">
                  <c:v>1854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E7A-4903-979C-D0BFFC2FC055}"/>
            </c:ext>
          </c:extLst>
        </c:ser>
        <c:ser>
          <c:idx val="0"/>
          <c:order val="1"/>
          <c:tx>
            <c:strRef>
              <c:f>'JUNIO 2021'!$B$1441</c:f>
              <c:strCache>
                <c:ptCount val="1"/>
                <c:pt idx="0">
                  <c:v>CAMPING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'JUNIO 2021'!$F$1441</c:f>
              <c:numCache>
                <c:formatCode>#,##0</c:formatCode>
                <c:ptCount val="1"/>
                <c:pt idx="0">
                  <c:v>121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9EDA-47CA-985A-4312FE2EDA9D}"/>
            </c:ext>
          </c:extLst>
        </c:ser>
        <c:ser>
          <c:idx val="2"/>
          <c:order val="2"/>
          <c:tx>
            <c:strRef>
              <c:f>'JUNIO 2021'!$B$1443</c:f>
              <c:strCache>
                <c:ptCount val="1"/>
                <c:pt idx="0">
                  <c:v>TURISMO RURAL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'JUNIO 2021'!$F$1443</c:f>
              <c:numCache>
                <c:formatCode>#,##0</c:formatCode>
                <c:ptCount val="1"/>
                <c:pt idx="0">
                  <c:v>4144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9EDA-47CA-985A-4312FE2EDA9D}"/>
            </c:ext>
          </c:extLst>
        </c:ser>
        <c:ser>
          <c:idx val="3"/>
          <c:order val="3"/>
          <c:tx>
            <c:strRef>
              <c:f>'JUNIO 2021'!$B$1445</c:f>
              <c:strCache>
                <c:ptCount val="1"/>
                <c:pt idx="0">
                  <c:v>ALBERGUES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'JUNIO 2021'!$F$1445</c:f>
              <c:numCache>
                <c:formatCode>#,##0</c:formatCode>
                <c:ptCount val="1"/>
                <c:pt idx="0">
                  <c:v>323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9EDA-47CA-985A-4312FE2EDA9D}"/>
            </c:ext>
          </c:extLst>
        </c:ser>
        <c:ser>
          <c:idx val="4"/>
          <c:order val="4"/>
          <c:tx>
            <c:strRef>
              <c:f>'JUNIO 2021'!$B$1447</c:f>
              <c:strCache>
                <c:ptCount val="1"/>
                <c:pt idx="0">
                  <c:v>VIVIENDAS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'JUNIO 2021'!$F$1447</c:f>
              <c:numCache>
                <c:formatCode>#,##0</c:formatCode>
                <c:ptCount val="1"/>
                <c:pt idx="0">
                  <c:v>2536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9EDA-47CA-985A-4312FE2EDA9D}"/>
            </c:ext>
          </c:extLst>
        </c:ser>
        <c:ser>
          <c:idx val="5"/>
          <c:order val="5"/>
          <c:tx>
            <c:strRef>
              <c:f>'JUNIO 2021'!$B$1449</c:f>
              <c:strCache>
                <c:ptCount val="1"/>
                <c:pt idx="0">
                  <c:v>APARTAMENTOS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'JUNIO 2021'!$F$1449</c:f>
              <c:numCache>
                <c:formatCode>#,##0</c:formatCode>
                <c:ptCount val="1"/>
                <c:pt idx="0">
                  <c:v>417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4-9EDA-47CA-985A-4312FE2EDA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3255288"/>
        <c:axId val="233252152"/>
      </c:barChart>
      <c:catAx>
        <c:axId val="23325528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33252152"/>
        <c:crosses val="autoZero"/>
        <c:auto val="1"/>
        <c:lblAlgn val="ctr"/>
        <c:lblOffset val="100"/>
        <c:noMultiLvlLbl val="0"/>
      </c:catAx>
      <c:valAx>
        <c:axId val="233252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3255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7.4091678270588893E-2"/>
          <c:y val="0.11771594318368961"/>
          <c:w val="0.84821334086718514"/>
          <c:h val="7.59390492855059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B39-4DCA-99E0-CF66E32EF74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B39-4DCA-99E0-CF66E32EF74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B39-4DCA-99E0-CF66E32EF74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B39-4DCA-99E0-CF66E32EF74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B39-4DCA-99E0-CF66E32EF74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B39-4DCA-99E0-CF66E32EF74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B39-4DCA-99E0-CF66E32EF74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B39-4DCA-99E0-CF66E32EF74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B39-4DCA-99E0-CF66E32EF74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2.303816217142831E-2"/>
                  <c:y val="-1.224846837885895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1.4398851357142761E-2"/>
                  <c:y val="1.224846837885895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2.8797702714285521E-2"/>
                  <c:y val="8.1656455859058924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-8.639310814285683E-3"/>
                  <c:y val="3.266258234362386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3.4557243257142573E-2"/>
                  <c:y val="-8.165645585905986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'JUNIO 2021'!$B$1500:$B$1508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2021'!$J$1500:$J$1508</c:f>
              <c:numCache>
                <c:formatCode>#,##0</c:formatCode>
                <c:ptCount val="9"/>
                <c:pt idx="0">
                  <c:v>5923</c:v>
                </c:pt>
                <c:pt idx="1">
                  <c:v>11704</c:v>
                </c:pt>
                <c:pt idx="2">
                  <c:v>13352</c:v>
                </c:pt>
                <c:pt idx="3">
                  <c:v>3757</c:v>
                </c:pt>
                <c:pt idx="4">
                  <c:v>12092</c:v>
                </c:pt>
                <c:pt idx="5">
                  <c:v>6699</c:v>
                </c:pt>
                <c:pt idx="6">
                  <c:v>4202</c:v>
                </c:pt>
                <c:pt idx="7">
                  <c:v>9303</c:v>
                </c:pt>
                <c:pt idx="8">
                  <c:v>3558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DB39-4DCA-99E0-CF66E32EF74B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3130573331"/>
          <c:y val="1.50560095205142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006412278419517E-2"/>
          <c:y val="0.21237974125224338"/>
          <c:w val="0.94993581514762515"/>
          <c:h val="0.6922835630614036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'JUNIO 2021'!$C$1526</c:f>
              <c:strCache>
                <c:ptCount val="1"/>
                <c:pt idx="0">
                  <c:v>1ª CATEGORIA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'JUNIO 2021'!$B$1528:$B$1536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2021'!$C$1528:$C$1536</c:f>
              <c:numCache>
                <c:formatCode>#,##0</c:formatCode>
                <c:ptCount val="9"/>
                <c:pt idx="0">
                  <c:v>1</c:v>
                </c:pt>
                <c:pt idx="1">
                  <c:v>5</c:v>
                </c:pt>
                <c:pt idx="2">
                  <c:v>3</c:v>
                </c:pt>
                <c:pt idx="3">
                  <c:v>0</c:v>
                </c:pt>
                <c:pt idx="4">
                  <c:v>2</c:v>
                </c:pt>
                <c:pt idx="5">
                  <c:v>3</c:v>
                </c:pt>
                <c:pt idx="6">
                  <c:v>6</c:v>
                </c:pt>
                <c:pt idx="7">
                  <c:v>3</c:v>
                </c:pt>
                <c:pt idx="8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5DC-486D-8503-9C7845A0BD67}"/>
            </c:ext>
          </c:extLst>
        </c:ser>
        <c:ser>
          <c:idx val="1"/>
          <c:order val="2"/>
          <c:tx>
            <c:strRef>
              <c:f>'JUNIO 2021'!$E$1526</c:f>
              <c:strCache>
                <c:ptCount val="1"/>
                <c:pt idx="0">
                  <c:v>2ª CATEGORIA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'JUNIO 2021'!$B$1528:$B$1536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2021'!$E$1528:$E$1536</c:f>
              <c:numCache>
                <c:formatCode>#,##0</c:formatCode>
                <c:ptCount val="9"/>
                <c:pt idx="0">
                  <c:v>16</c:v>
                </c:pt>
                <c:pt idx="1">
                  <c:v>13</c:v>
                </c:pt>
                <c:pt idx="2">
                  <c:v>34</c:v>
                </c:pt>
                <c:pt idx="3">
                  <c:v>4</c:v>
                </c:pt>
                <c:pt idx="4">
                  <c:v>18</c:v>
                </c:pt>
                <c:pt idx="5">
                  <c:v>3</c:v>
                </c:pt>
                <c:pt idx="6">
                  <c:v>2</c:v>
                </c:pt>
                <c:pt idx="7">
                  <c:v>1</c:v>
                </c:pt>
                <c:pt idx="8">
                  <c:v>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4-55DC-486D-8503-9C7845A0BD67}"/>
            </c:ext>
          </c:extLst>
        </c:ser>
        <c:ser>
          <c:idx val="4"/>
          <c:order val="4"/>
          <c:tx>
            <c:strRef>
              <c:f>'JUNIO 2021'!$G$1526</c:f>
              <c:strCache>
                <c:ptCount val="1"/>
                <c:pt idx="0">
                  <c:v>LUJO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'JUNIO 2021'!$B$1528:$B$1536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2021'!$G$1528:$G$1536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6-55DC-486D-8503-9C7845A0BD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3257640"/>
        <c:axId val="23325176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'JUNIO 2021'!$D$1526:$D$1527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'JUNIO 2021'!$B$1528:$B$1536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'JUNIO 2021'!$D$1528:$D$1536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2769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1687</c:v>
                      </c:pt>
                      <c:pt idx="6">
                        <c:v>3800</c:v>
                      </c:pt>
                      <c:pt idx="7">
                        <c:v>1248</c:v>
                      </c:pt>
                      <c:pt idx="8">
                        <c:v>248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23-55DC-486D-8503-9C7845A0BD6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'JUNIO 2021'!$F$1526:$F$1527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'JUNIO 2021'!$B$1528:$B$1536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'JUNIO 2021'!$F$1528:$F$1536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6690</c:v>
                      </c:pt>
                      <c:pt idx="1">
                        <c:v>4610</c:v>
                      </c:pt>
                      <c:pt idx="2">
                        <c:v>7925</c:v>
                      </c:pt>
                      <c:pt idx="3">
                        <c:v>1283</c:v>
                      </c:pt>
                      <c:pt idx="4">
                        <c:v>4555</c:v>
                      </c:pt>
                      <c:pt idx="5">
                        <c:v>649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3560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5-55DC-486D-8503-9C7845A0BD6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'JUNIO 2021'!$H$1526:$H$1527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'JUNIO 2021'!$B$1528:$B$1536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'JUNIO 2021'!$H$1528:$H$1536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7-55DC-486D-8503-9C7845A0BD67}"/>
                  </c:ext>
                </c:extLst>
              </c15:ser>
            </c15:filteredBarSeries>
          </c:ext>
        </c:extLst>
      </c:barChart>
      <c:catAx>
        <c:axId val="233257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3251760"/>
        <c:crosses val="autoZero"/>
        <c:auto val="0"/>
        <c:lblAlgn val="ctr"/>
        <c:lblOffset val="100"/>
        <c:noMultiLvlLbl val="0"/>
      </c:catAx>
      <c:valAx>
        <c:axId val="233251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3257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4.9191500335004331E-3"/>
          <c:y val="8.110169608165417E-2"/>
          <c:w val="0.99508084996649959"/>
          <c:h val="0.121980948088807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C31-4519-BEE3-4C9A68725FF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C31-4519-BEE3-4C9A68725FF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C31-4519-BEE3-4C9A68725FF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C31-4519-BEE3-4C9A68725FF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C31-4519-BEE3-4C9A68725FF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C31-4519-BEE3-4C9A68725FF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C31-4519-BEE3-4C9A68725FF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C31-4519-BEE3-4C9A68725FF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C31-4519-BEE3-4C9A68725FFD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1.7183188347362887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5.5441715053577952E-3"/>
                  <c:y val="2.367150914646307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8.5915941736814435E-3"/>
                  <c:y val="-2.026342451874368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3.4366376694725774E-2"/>
                  <c:y val="-1.215805471124620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'JUNIO 2021'!$B$1528:$B$1536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2021'!$I$1528:$I$1536</c:f>
              <c:numCache>
                <c:formatCode>#,##0</c:formatCode>
                <c:ptCount val="9"/>
                <c:pt idx="0">
                  <c:v>17</c:v>
                </c:pt>
                <c:pt idx="1">
                  <c:v>18</c:v>
                </c:pt>
                <c:pt idx="2">
                  <c:v>37</c:v>
                </c:pt>
                <c:pt idx="3">
                  <c:v>4</c:v>
                </c:pt>
                <c:pt idx="4">
                  <c:v>20</c:v>
                </c:pt>
                <c:pt idx="5">
                  <c:v>6</c:v>
                </c:pt>
                <c:pt idx="6">
                  <c:v>8</c:v>
                </c:pt>
                <c:pt idx="7">
                  <c:v>4</c:v>
                </c:pt>
                <c:pt idx="8">
                  <c:v>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C31-4519-BEE3-4C9A68725FF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Nº DE PLAZAS</a:t>
            </a:r>
          </a:p>
        </c:rich>
      </c:tx>
      <c:layout>
        <c:manualLayout>
          <c:xMode val="edge"/>
          <c:yMode val="edge"/>
          <c:x val="0.42613676131392664"/>
          <c:y val="1.67785234899328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060611665308787E-2"/>
          <c:y val="0.19127548119540622"/>
          <c:w val="0.9261372201049991"/>
          <c:h val="0.7268939057036475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[3]Oferta!$A$98</c:f>
              <c:strCache>
                <c:ptCount val="1"/>
                <c:pt idx="0">
                  <c:v>Lujo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[3]Oferta!$B$95:$J$95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[3]Oferta!$B$98:$J$98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A0A-4953-813C-2C52F08C1F2A}"/>
            </c:ext>
          </c:extLst>
        </c:ser>
        <c:ser>
          <c:idx val="1"/>
          <c:order val="1"/>
          <c:tx>
            <c:strRef>
              <c:f>[3]Oferta!$A$97</c:f>
              <c:strCache>
                <c:ptCount val="1"/>
                <c:pt idx="0">
                  <c:v>2ª Categoría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[3]Oferta!$B$97:$J$97</c:f>
              <c:numCache>
                <c:formatCode>General</c:formatCode>
                <c:ptCount val="9"/>
                <c:pt idx="0">
                  <c:v>6717</c:v>
                </c:pt>
                <c:pt idx="1">
                  <c:v>4442</c:v>
                </c:pt>
                <c:pt idx="2">
                  <c:v>7909</c:v>
                </c:pt>
                <c:pt idx="3">
                  <c:v>1483</c:v>
                </c:pt>
                <c:pt idx="4">
                  <c:v>4709</c:v>
                </c:pt>
                <c:pt idx="5">
                  <c:v>649</c:v>
                </c:pt>
                <c:pt idx="6">
                  <c:v>888</c:v>
                </c:pt>
                <c:pt idx="7">
                  <c:v>38</c:v>
                </c:pt>
                <c:pt idx="8">
                  <c:v>3356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A0A-4953-813C-2C52F08C1F2A}"/>
            </c:ext>
          </c:extLst>
        </c:ser>
        <c:ser>
          <c:idx val="2"/>
          <c:order val="2"/>
          <c:tx>
            <c:strRef>
              <c:f>[3]Oferta!$A$96</c:f>
              <c:strCache>
                <c:ptCount val="1"/>
                <c:pt idx="0">
                  <c:v>1ª Categoría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[3]Oferta!$B$96:$J$96</c:f>
              <c:numCache>
                <c:formatCode>General</c:formatCode>
                <c:ptCount val="9"/>
                <c:pt idx="0">
                  <c:v>528</c:v>
                </c:pt>
                <c:pt idx="1">
                  <c:v>2769</c:v>
                </c:pt>
                <c:pt idx="2">
                  <c:v>1135</c:v>
                </c:pt>
                <c:pt idx="3">
                  <c:v>0</c:v>
                </c:pt>
                <c:pt idx="4">
                  <c:v>894</c:v>
                </c:pt>
                <c:pt idx="5">
                  <c:v>1687</c:v>
                </c:pt>
                <c:pt idx="6">
                  <c:v>3912</c:v>
                </c:pt>
                <c:pt idx="7">
                  <c:v>1248</c:v>
                </c:pt>
                <c:pt idx="8">
                  <c:v>248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A0A-4953-813C-2C52F08C1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4133328"/>
        <c:axId val="234126272"/>
      </c:barChart>
      <c:catAx>
        <c:axId val="234133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1262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34126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133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3130573331"/>
          <c:y val="1.912104886977502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1644478060150418"/>
          <c:w val="0.94993581514762515"/>
          <c:h val="0.68821852371214276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'JUNIO 2021'!$C$1625</c:f>
              <c:strCache>
                <c:ptCount val="1"/>
                <c:pt idx="0">
                  <c:v>ALBERG.  TUR.  SUP.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'JUNIO 2021'!$B$1528:$B$1536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2021'!$C$1627:$C$1635</c:f>
              <c:numCache>
                <c:formatCode>#,##0</c:formatCode>
                <c:ptCount val="9"/>
                <c:pt idx="0">
                  <c:v>5</c:v>
                </c:pt>
                <c:pt idx="1">
                  <c:v>12</c:v>
                </c:pt>
                <c:pt idx="2">
                  <c:v>18</c:v>
                </c:pt>
                <c:pt idx="3">
                  <c:v>4</c:v>
                </c:pt>
                <c:pt idx="4">
                  <c:v>3</c:v>
                </c:pt>
                <c:pt idx="5">
                  <c:v>4</c:v>
                </c:pt>
                <c:pt idx="6">
                  <c:v>1</c:v>
                </c:pt>
                <c:pt idx="7">
                  <c:v>2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CD1-4491-AD0D-670185C6C94B}"/>
            </c:ext>
          </c:extLst>
        </c:ser>
        <c:ser>
          <c:idx val="1"/>
          <c:order val="2"/>
          <c:tx>
            <c:strRef>
              <c:f>'JUNIO 2021'!$E$1625</c:f>
              <c:strCache>
                <c:ptCount val="1"/>
                <c:pt idx="0">
                  <c:v>ALBERGUE TURISTICO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'JUNIO 2021'!$B$1528:$B$1536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2021'!$E$1627:$E$1635</c:f>
              <c:numCache>
                <c:formatCode>#,##0</c:formatCode>
                <c:ptCount val="9"/>
                <c:pt idx="0">
                  <c:v>11</c:v>
                </c:pt>
                <c:pt idx="1">
                  <c:v>34</c:v>
                </c:pt>
                <c:pt idx="2">
                  <c:v>53</c:v>
                </c:pt>
                <c:pt idx="3">
                  <c:v>10</c:v>
                </c:pt>
                <c:pt idx="4">
                  <c:v>12</c:v>
                </c:pt>
                <c:pt idx="5">
                  <c:v>16</c:v>
                </c:pt>
                <c:pt idx="6">
                  <c:v>13</c:v>
                </c:pt>
                <c:pt idx="7">
                  <c:v>13</c:v>
                </c:pt>
                <c:pt idx="8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CD1-4491-AD0D-670185C6C94B}"/>
            </c:ext>
          </c:extLst>
        </c:ser>
        <c:ser>
          <c:idx val="4"/>
          <c:order val="4"/>
          <c:tx>
            <c:strRef>
              <c:f>'JUNIO 2021'!$G$1625</c:f>
              <c:strCache>
                <c:ptCount val="1"/>
                <c:pt idx="0">
                  <c:v>ALB. TUR.  C.S. SUP.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'JUNIO 2021'!$B$1528:$B$1536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2021'!$G$1627:$G$1635</c:f>
              <c:numCache>
                <c:formatCode>#,##0</c:formatCode>
                <c:ptCount val="9"/>
                <c:pt idx="0">
                  <c:v>0</c:v>
                </c:pt>
                <c:pt idx="1">
                  <c:v>8</c:v>
                </c:pt>
                <c:pt idx="2">
                  <c:v>14</c:v>
                </c:pt>
                <c:pt idx="3">
                  <c:v>11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CD1-4491-AD0D-670185C6C94B}"/>
            </c:ext>
          </c:extLst>
        </c:ser>
        <c:ser>
          <c:idx val="6"/>
          <c:order val="6"/>
          <c:tx>
            <c:strRef>
              <c:f>'JUNIO 2021'!$I$1625</c:f>
              <c:strCache>
                <c:ptCount val="1"/>
                <c:pt idx="0">
                  <c:v>ALBERG.TUR. C.S.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'JUNIO 2021'!$I$1627:$I$1635</c:f>
              <c:numCache>
                <c:formatCode>#,##0</c:formatCode>
                <c:ptCount val="9"/>
                <c:pt idx="0">
                  <c:v>0</c:v>
                </c:pt>
                <c:pt idx="1">
                  <c:v>18</c:v>
                </c:pt>
                <c:pt idx="2">
                  <c:v>36</c:v>
                </c:pt>
                <c:pt idx="3">
                  <c:v>7</c:v>
                </c:pt>
                <c:pt idx="4">
                  <c:v>3</c:v>
                </c:pt>
                <c:pt idx="5">
                  <c:v>0</c:v>
                </c:pt>
                <c:pt idx="6">
                  <c:v>1</c:v>
                </c:pt>
                <c:pt idx="7">
                  <c:v>3</c:v>
                </c:pt>
                <c:pt idx="8">
                  <c:v>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AD7-42FC-8C72-845C7AFE60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4130192"/>
        <c:axId val="23412744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'JUNIO 2021'!$D$1526:$D$1527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'JUNIO 2021'!$B$1528:$B$1536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'JUNIO 2021'!$D$1528:$D$1536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2769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1687</c:v>
                      </c:pt>
                      <c:pt idx="6">
                        <c:v>3800</c:v>
                      </c:pt>
                      <c:pt idx="7">
                        <c:v>1248</c:v>
                      </c:pt>
                      <c:pt idx="8">
                        <c:v>248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9CD1-4491-AD0D-670185C6C94B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'JUNIO 2021'!$F$1526:$F$1527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'JUNIO 2021'!$B$1528:$B$1536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'JUNIO 2021'!$F$1528:$F$1536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6690</c:v>
                      </c:pt>
                      <c:pt idx="1">
                        <c:v>4610</c:v>
                      </c:pt>
                      <c:pt idx="2">
                        <c:v>7925</c:v>
                      </c:pt>
                      <c:pt idx="3">
                        <c:v>1283</c:v>
                      </c:pt>
                      <c:pt idx="4">
                        <c:v>4555</c:v>
                      </c:pt>
                      <c:pt idx="5">
                        <c:v>649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3560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4-9CD1-4491-AD0D-670185C6C94B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'JUNIO 2021'!$H$1526:$H$1527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'JUNIO 2021'!$B$1528:$B$1536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'JUNIO 2021'!$H$1528:$H$1536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5-9CD1-4491-AD0D-670185C6C94B}"/>
                  </c:ext>
                </c:extLst>
              </c15:ser>
            </c15:filteredBarSeries>
          </c:ext>
        </c:extLst>
      </c:barChart>
      <c:catAx>
        <c:axId val="234130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127448"/>
        <c:crosses val="autoZero"/>
        <c:auto val="0"/>
        <c:lblAlgn val="ctr"/>
        <c:lblOffset val="100"/>
        <c:noMultiLvlLbl val="0"/>
      </c:catAx>
      <c:valAx>
        <c:axId val="234127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130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1.2038851269677597E-3"/>
          <c:y val="9.329681412943662E-2"/>
          <c:w val="0.9987961148730321"/>
          <c:h val="0.1165373162610216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442-4D01-AABC-467516B82AB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442-4D01-AABC-467516B82AB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442-4D01-AABC-467516B82AB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442-4D01-AABC-467516B82AB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442-4D01-AABC-467516B82AB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442-4D01-AABC-467516B82AB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C442-4D01-AABC-467516B82AB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C442-4D01-AABC-467516B82AB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C442-4D01-AABC-467516B82ABD}"/>
              </c:ext>
            </c:extLst>
          </c:dPt>
          <c:dLbls>
            <c:dLbl>
              <c:idx val="0"/>
              <c:layout>
                <c:manualLayout>
                  <c:x val="2.5423728813559324E-2"/>
                  <c:y val="-4.065040650406522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layout>
                <c:manualLayout>
                  <c:x val="-8.4745762711864406E-3"/>
                  <c:y val="1.626016260162609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5"/>
              <c:layout>
                <c:manualLayout>
                  <c:x val="-1.1299435028248588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2.5423728813559324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2.8248587570621469E-2"/>
                  <c:y val="-2.43902439024390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2.8248587570621417E-2"/>
                  <c:y val="-2.03252032520325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'JUNIO 2021'!$B$1627:$B$1635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2021'!$L$1627:$L$1635</c:f>
              <c:numCache>
                <c:formatCode>#,##0</c:formatCode>
                <c:ptCount val="9"/>
                <c:pt idx="0">
                  <c:v>841</c:v>
                </c:pt>
                <c:pt idx="1">
                  <c:v>2883</c:v>
                </c:pt>
                <c:pt idx="2">
                  <c:v>4475</c:v>
                </c:pt>
                <c:pt idx="3">
                  <c:v>1037</c:v>
                </c:pt>
                <c:pt idx="4">
                  <c:v>560</c:v>
                </c:pt>
                <c:pt idx="5">
                  <c:v>1565</c:v>
                </c:pt>
                <c:pt idx="6">
                  <c:v>621</c:v>
                </c:pt>
                <c:pt idx="7">
                  <c:v>967</c:v>
                </c:pt>
                <c:pt idx="8">
                  <c:v>174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C442-4D01-AABC-467516B82AB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0301819607677E-2"/>
          <c:y val="0.2083146106736658"/>
          <c:w val="0.92796981803923229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'JUNIO 2021'!$B$1718</c:f>
              <c:strCache>
                <c:ptCount val="1"/>
                <c:pt idx="0">
                  <c:v>ESTABLECIMIENTOS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'JUNIO 2021'!$C$1717:$K$1717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2021'!$C$1718:$K$1718</c:f>
              <c:numCache>
                <c:formatCode>#,##0</c:formatCode>
                <c:ptCount val="9"/>
                <c:pt idx="0">
                  <c:v>604</c:v>
                </c:pt>
                <c:pt idx="1">
                  <c:v>858</c:v>
                </c:pt>
                <c:pt idx="2">
                  <c:v>1282</c:v>
                </c:pt>
                <c:pt idx="3">
                  <c:v>345</c:v>
                </c:pt>
                <c:pt idx="4">
                  <c:v>738</c:v>
                </c:pt>
                <c:pt idx="5">
                  <c:v>535</c:v>
                </c:pt>
                <c:pt idx="6">
                  <c:v>348</c:v>
                </c:pt>
                <c:pt idx="7">
                  <c:v>885</c:v>
                </c:pt>
                <c:pt idx="8">
                  <c:v>430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2A1-4FB9-A9FA-2EBE7A810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4125488"/>
        <c:axId val="234134112"/>
        <c:extLst xmlns:c16r2="http://schemas.microsoft.com/office/drawing/2015/06/chart"/>
      </c:barChart>
      <c:catAx>
        <c:axId val="234125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134112"/>
        <c:crosses val="autoZero"/>
        <c:auto val="0"/>
        <c:lblAlgn val="ctr"/>
        <c:lblOffset val="100"/>
        <c:noMultiLvlLbl val="0"/>
      </c:catAx>
      <c:valAx>
        <c:axId val="234134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125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6014844305291385"/>
          <c:y val="0.21133640974854676"/>
          <c:w val="0.45926650886473391"/>
          <c:h val="0.6638962498867709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AB1-4DAB-9098-F2F9FC19D33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AB1-4DAB-9098-F2F9FC19D33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AB1-4DAB-9098-F2F9FC19D33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AB1-4DAB-9098-F2F9FC19D33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AB1-4DAB-9098-F2F9FC19D33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AB1-4DAB-9098-F2F9FC19D33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CAB1-4DAB-9098-F2F9FC19D33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CAB1-4DAB-9098-F2F9FC19D33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CAB1-4DAB-9098-F2F9FC19D33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1.9684647082398633E-2"/>
                  <c:y val="1.626016780621208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layout>
                <c:manualLayout>
                  <c:x val="-3.3745109284112118E-2"/>
                  <c:y val="8.1300839031058954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layout>
                <c:manualLayout>
                  <c:x val="-3.3745109284112146E-2"/>
                  <c:y val="3.252033561242410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layout>
                <c:manualLayout>
                  <c:x val="3.9369294164797473E-2"/>
                  <c:y val="8.130083903106044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'JUNIO 2021'!$C$1717:$K$1717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2021'!$C$1719:$K$1719</c:f>
              <c:numCache>
                <c:formatCode>#,##0</c:formatCode>
                <c:ptCount val="9"/>
                <c:pt idx="0">
                  <c:v>59765</c:v>
                </c:pt>
                <c:pt idx="1">
                  <c:v>73352</c:v>
                </c:pt>
                <c:pt idx="2">
                  <c:v>77908</c:v>
                </c:pt>
                <c:pt idx="3">
                  <c:v>30045</c:v>
                </c:pt>
                <c:pt idx="4">
                  <c:v>56090</c:v>
                </c:pt>
                <c:pt idx="5">
                  <c:v>58649</c:v>
                </c:pt>
                <c:pt idx="6">
                  <c:v>29306</c:v>
                </c:pt>
                <c:pt idx="7">
                  <c:v>94970</c:v>
                </c:pt>
                <c:pt idx="8">
                  <c:v>37218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CAB1-4DAB-9098-F2F9FC19D33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3130573331"/>
          <c:y val="1.91210549900774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2793272518379184E-2"/>
          <c:y val="0.2083146106736658"/>
          <c:w val="0.93720672748162082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'JUNIO 2021'!$C$1562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'JUNIO 2021'!$B$1500:$B$1508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2021'!$C$1564:$C$1572</c:f>
              <c:numCache>
                <c:formatCode>#,##0</c:formatCode>
                <c:ptCount val="9"/>
                <c:pt idx="0">
                  <c:v>9</c:v>
                </c:pt>
                <c:pt idx="1">
                  <c:v>28</c:v>
                </c:pt>
                <c:pt idx="2">
                  <c:v>35</c:v>
                </c:pt>
                <c:pt idx="3">
                  <c:v>4</c:v>
                </c:pt>
                <c:pt idx="4">
                  <c:v>15</c:v>
                </c:pt>
                <c:pt idx="5">
                  <c:v>12</c:v>
                </c:pt>
                <c:pt idx="6">
                  <c:v>15</c:v>
                </c:pt>
                <c:pt idx="7">
                  <c:v>2</c:v>
                </c:pt>
                <c:pt idx="8">
                  <c:v>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E92-4816-9BA6-5AB357C05A62}"/>
            </c:ext>
          </c:extLst>
        </c:ser>
        <c:ser>
          <c:idx val="1"/>
          <c:order val="1"/>
          <c:tx>
            <c:strRef>
              <c:f>'JUNIO 2021'!$E$1562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'JUNIO 2021'!$B$1500:$B$1508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2021'!$E$1564:$E$1572</c:f>
              <c:numCache>
                <c:formatCode>#,##0</c:formatCode>
                <c:ptCount val="9"/>
                <c:pt idx="0">
                  <c:v>886</c:v>
                </c:pt>
                <c:pt idx="1">
                  <c:v>342</c:v>
                </c:pt>
                <c:pt idx="2">
                  <c:v>408</c:v>
                </c:pt>
                <c:pt idx="3">
                  <c:v>203</c:v>
                </c:pt>
                <c:pt idx="4">
                  <c:v>489</c:v>
                </c:pt>
                <c:pt idx="5">
                  <c:v>396</c:v>
                </c:pt>
                <c:pt idx="6">
                  <c:v>294</c:v>
                </c:pt>
                <c:pt idx="7">
                  <c:v>161</c:v>
                </c:pt>
                <c:pt idx="8">
                  <c:v>189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E92-4816-9BA6-5AB357C05A62}"/>
            </c:ext>
          </c:extLst>
        </c:ser>
        <c:ser>
          <c:idx val="2"/>
          <c:order val="2"/>
          <c:tx>
            <c:strRef>
              <c:f>'JUNIO 2021'!$G$1562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'JUNIO 2021'!$B$1500:$B$1508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2021'!$G$1564:$G$1572</c:f>
              <c:numCache>
                <c:formatCode>#,##0</c:formatCode>
                <c:ptCount val="9"/>
                <c:pt idx="0">
                  <c:v>58</c:v>
                </c:pt>
                <c:pt idx="1">
                  <c:v>74</c:v>
                </c:pt>
                <c:pt idx="2">
                  <c:v>106</c:v>
                </c:pt>
                <c:pt idx="3">
                  <c:v>40</c:v>
                </c:pt>
                <c:pt idx="4">
                  <c:v>51</c:v>
                </c:pt>
                <c:pt idx="5">
                  <c:v>47</c:v>
                </c:pt>
                <c:pt idx="6">
                  <c:v>54</c:v>
                </c:pt>
                <c:pt idx="7">
                  <c:v>33</c:v>
                </c:pt>
                <c:pt idx="8">
                  <c:v>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E92-4816-9BA6-5AB357C05A62}"/>
            </c:ext>
          </c:extLst>
        </c:ser>
        <c:ser>
          <c:idx val="3"/>
          <c:order val="3"/>
          <c:tx>
            <c:strRef>
              <c:f>'JUNIO 2021'!$I$1562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'JUNIO 2021'!$I$1564:$I$1572</c:f>
              <c:numCache>
                <c:formatCode>#,##0</c:formatCode>
                <c:ptCount val="9"/>
                <c:pt idx="0">
                  <c:v>23</c:v>
                </c:pt>
                <c:pt idx="1">
                  <c:v>19</c:v>
                </c:pt>
                <c:pt idx="2">
                  <c:v>8</c:v>
                </c:pt>
                <c:pt idx="3">
                  <c:v>10</c:v>
                </c:pt>
                <c:pt idx="4">
                  <c:v>13</c:v>
                </c:pt>
                <c:pt idx="5">
                  <c:v>16</c:v>
                </c:pt>
                <c:pt idx="6">
                  <c:v>17</c:v>
                </c:pt>
                <c:pt idx="7">
                  <c:v>12</c:v>
                </c:pt>
                <c:pt idx="8">
                  <c:v>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E92-4816-9BA6-5AB357C05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4129800"/>
        <c:axId val="234132544"/>
      </c:barChart>
      <c:catAx>
        <c:axId val="234129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132544"/>
        <c:crosses val="autoZero"/>
        <c:auto val="0"/>
        <c:lblAlgn val="ctr"/>
        <c:lblOffset val="100"/>
        <c:noMultiLvlLbl val="0"/>
      </c:catAx>
      <c:valAx>
        <c:axId val="234132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129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4.8981403241366451E-3"/>
          <c:y val="0.101412841687472"/>
          <c:w val="0.99144098977028605"/>
          <c:h val="0.1157041802701491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6D4-41BB-B684-31B0EA69DF1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6D4-41BB-B684-31B0EA69DF1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6D4-41BB-B684-31B0EA69DF1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6D4-41BB-B684-31B0EA69DF1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6D4-41BB-B684-31B0EA69DF1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6D4-41BB-B684-31B0EA69DF1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6D4-41BB-B684-31B0EA69DF1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6D4-41BB-B684-31B0EA69DF1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6D4-41BB-B684-31B0EA69DF19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layout>
                <c:manualLayout>
                  <c:x val="1.4184397163120463E-2"/>
                  <c:y val="2.836880337898288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layout>
                <c:manualLayout>
                  <c:x val="-3.404255319148939E-2"/>
                  <c:y val="1.215805859099269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3.4042553191489362E-2"/>
                  <c:y val="-8.1053723939951694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4.8226950354609929E-2"/>
                  <c:y val="-1.215805859099269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'JUNIO 2021'!$B$1564:$B$1572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2021'!$L$1564:$L$1572</c:f>
              <c:numCache>
                <c:formatCode>#,##0</c:formatCode>
                <c:ptCount val="9"/>
                <c:pt idx="0">
                  <c:v>7600</c:v>
                </c:pt>
                <c:pt idx="1">
                  <c:v>4915</c:v>
                </c:pt>
                <c:pt idx="2">
                  <c:v>4640</c:v>
                </c:pt>
                <c:pt idx="3">
                  <c:v>2458</c:v>
                </c:pt>
                <c:pt idx="4">
                  <c:v>4597</c:v>
                </c:pt>
                <c:pt idx="5">
                  <c:v>4280</c:v>
                </c:pt>
                <c:pt idx="6">
                  <c:v>3755</c:v>
                </c:pt>
                <c:pt idx="7">
                  <c:v>2137</c:v>
                </c:pt>
                <c:pt idx="8">
                  <c:v>2603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6D4-41BB-B684-31B0EA69DF1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MODALIDADES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6448386339199181E-2"/>
          <c:y val="0.2205098905319762"/>
          <c:w val="0.93355161366080086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'JUNIO 2021'!$C$1562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'JUNIO 2021'!$B$1509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'JUNIO 2021'!$C$1573</c:f>
              <c:numCache>
                <c:formatCode>#,##0</c:formatCode>
                <c:ptCount val="1"/>
                <c:pt idx="0">
                  <c:v>124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5DA-4C45-B39D-76C081A1971A}"/>
            </c:ext>
          </c:extLst>
        </c:ser>
        <c:ser>
          <c:idx val="1"/>
          <c:order val="1"/>
          <c:tx>
            <c:strRef>
              <c:f>'JUNIO 2021'!$E$1562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'JUNIO 2021'!$B$1509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'JUNIO 2021'!$E$1573</c:f>
              <c:numCache>
                <c:formatCode>#,##0</c:formatCode>
                <c:ptCount val="1"/>
                <c:pt idx="0">
                  <c:v>3368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5DA-4C45-B39D-76C081A1971A}"/>
            </c:ext>
          </c:extLst>
        </c:ser>
        <c:ser>
          <c:idx val="2"/>
          <c:order val="2"/>
          <c:tx>
            <c:strRef>
              <c:f>'JUNIO 2021'!$G$1562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'JUNIO 2021'!$B$1509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'JUNIO 2021'!$G$1573</c:f>
              <c:numCache>
                <c:formatCode>#,##0</c:formatCode>
                <c:ptCount val="1"/>
                <c:pt idx="0">
                  <c:v>516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5DA-4C45-B39D-76C081A1971A}"/>
            </c:ext>
          </c:extLst>
        </c:ser>
        <c:ser>
          <c:idx val="3"/>
          <c:order val="3"/>
          <c:tx>
            <c:strRef>
              <c:f>'JUNIO 2021'!$I$1562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'JUNIO 2021'!$B$1509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'JUNIO 2021'!$I$1573</c:f>
              <c:numCache>
                <c:formatCode>#,##0</c:formatCode>
                <c:ptCount val="1"/>
                <c:pt idx="0">
                  <c:v>136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E5DA-4C45-B39D-76C081A197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4123528"/>
        <c:axId val="234122744"/>
      </c:barChart>
      <c:catAx>
        <c:axId val="23412352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low"/>
        <c:crossAx val="234122744"/>
        <c:crosses val="autoZero"/>
        <c:auto val="0"/>
        <c:lblAlgn val="ctr"/>
        <c:lblOffset val="100"/>
        <c:noMultiLvlLbl val="0"/>
      </c:catAx>
      <c:valAx>
        <c:axId val="234122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123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1081693520720754"/>
          <c:y val="0.12357851610012159"/>
          <c:w val="0.85877158243979712"/>
          <c:h val="6.93356616077821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DEl número de PLAZAS POR modalidades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8514767233043237"/>
          <c:y val="0.29713018319844969"/>
          <c:w val="0.45805000690703135"/>
          <c:h val="0.66798971644144522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303-462C-828C-5EC47F25E36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dLbl>
              <c:idx val="0"/>
              <c:layout>
                <c:manualLayout>
                  <c:x val="5.5341566514711976E-2"/>
                  <c:y val="-8.947508209699021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1"/>
              <c:layout>
                <c:manualLayout>
                  <c:x val="0.13192982456140362"/>
                  <c:y val="-0.11052633614704355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layout>
                <c:manualLayout>
                  <c:x val="-3.3684210526315844E-2"/>
                  <c:y val="3.684211204901444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layout>
                <c:manualLayout>
                  <c:x val="8.4210526315788951E-3"/>
                  <c:y val="-1.228070401633820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'JUNIO 2021'!$C$1562:$J$1562</c15:sqref>
                  </c15:fullRef>
                </c:ext>
              </c:extLst>
              <c:f>('JUNIO 2021'!$C$1562,'JUNIO 2021'!$E$1562,'JUNIO 2021'!$G$1562,'JUNIO 2021'!$I$1562)</c:f>
              <c:strCache>
                <c:ptCount val="4"/>
                <c:pt idx="0">
                  <c:v>C.R.A.C.</c:v>
                </c:pt>
                <c:pt idx="1">
                  <c:v>C.R.A</c:v>
                </c:pt>
                <c:pt idx="2">
                  <c:v> H.T.R.</c:v>
                </c:pt>
                <c:pt idx="3">
                  <c:v>POSADAS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'JUNIO 2021'!$C$1573:$J$1573</c15:sqref>
                  </c15:fullRef>
                </c:ext>
              </c:extLst>
              <c:f>('JUNIO 2021'!$C$1573,'JUNIO 2021'!$E$1573,'JUNIO 2021'!$G$1573,'JUNIO 2021'!$I$1573)</c:f>
              <c:numCache>
                <c:formatCode>#,##0</c:formatCode>
                <c:ptCount val="4"/>
                <c:pt idx="0">
                  <c:v>124</c:v>
                </c:pt>
                <c:pt idx="1">
                  <c:v>3368</c:v>
                </c:pt>
                <c:pt idx="2">
                  <c:v>516</c:v>
                </c:pt>
                <c:pt idx="3">
                  <c:v>136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303-462C-828C-5EC47F25E365}"/>
            </c:ext>
            <c:ext xmlns:c15="http://schemas.microsoft.com/office/drawing/2012/chart" uri="{02D57815-91ED-43cb-92C2-25804820EDAC}">
              <c15:categoryFilterExceptions>
                <c15:categoryFilterException>
                  <c15:sqref>'JUNIO 2021'!$D$1573</c15:sqref>
                  <c15:spPr xmlns:c15="http://schemas.microsoft.com/office/drawing/2012/chart">
                    <a:solidFill>
                      <a:schemeClr val="accent2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0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 xmlns:c16="http://schemas.microsoft.com/office/drawing/2014/chart" xmlns:c16r2="http://schemas.microsoft.com/office/drawing/2015/06/chart">
                      <c:ext xmlns:c16="http://schemas.microsoft.com/office/drawing/2014/chart" uri="{C3380CC4-5D6E-409C-BE32-E72D297353CC}">
                        <c16:uniqueId val="{0000000B-55D0-4C8E-BC12-E57006569C77}"/>
                      </c:ex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</c:extLst>
                  </c15:dLbl>
                </c15:categoryFilterException>
                <c15:categoryFilterException>
                  <c15:sqref>'JUNIO 2021'!$F$1573</c15:sqref>
                  <c15:spPr xmlns:c15="http://schemas.microsoft.com/office/drawing/2012/chart">
                    <a:solidFill>
                      <a:schemeClr val="accent4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1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4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 xmlns:c16="http://schemas.microsoft.com/office/drawing/2014/chart" xmlns:c16r2="http://schemas.microsoft.com/office/drawing/2015/06/chart">
                      <c:ext xmlns:c16="http://schemas.microsoft.com/office/drawing/2014/chart" uri="{C3380CC4-5D6E-409C-BE32-E72D297353CC}">
                        <c16:uniqueId val="{0000000D-55D0-4C8E-BC12-E57006569C77}"/>
                      </c:ex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</c:extLst>
                  </c15:dLbl>
                </c15:categoryFilterException>
                <c15:categoryFilterException>
                  <c15:sqref>'JUNIO 2021'!$H$1573</c15:sqref>
                  <c15:spPr xmlns:c15="http://schemas.microsoft.com/office/drawing/2012/chart">
                    <a:solidFill>
                      <a:schemeClr val="accent6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2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6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 xmlns:c16="http://schemas.microsoft.com/office/drawing/2014/chart" xmlns:c16r2="http://schemas.microsoft.com/office/drawing/2015/06/chart">
                      <c:ext xmlns:c16="http://schemas.microsoft.com/office/drawing/2014/chart" uri="{C3380CC4-5D6E-409C-BE32-E72D297353CC}">
                        <c16:uniqueId val="{0000000F-55D0-4C8E-BC12-E57006569C77}"/>
                      </c:ex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</c:extLst>
                  </c15:dLbl>
                </c15:categoryFilterException>
                <c15:categoryFilterException>
                  <c15:sqref>'JUNIO 2021'!$J$1573</c15:sqref>
                  <c15:spPr xmlns:c15="http://schemas.microsoft.com/office/drawing/2012/chart">
                    <a:solidFill>
                      <a:schemeClr val="accent2">
                        <a:lumMod val="60000"/>
                      </a:schemeClr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3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>
                                <a:lumMod val="60000"/>
                              </a:schemeClr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 xmlns:c16="http://schemas.microsoft.com/office/drawing/2014/chart" xmlns:c16r2="http://schemas.microsoft.com/office/drawing/2015/06/chart">
                      <c:ext xmlns:c16="http://schemas.microsoft.com/office/drawing/2014/chart" uri="{C3380CC4-5D6E-409C-BE32-E72D297353CC}">
                        <c16:uniqueId val="{00000011-55D0-4C8E-BC12-E57006569C77}"/>
                      </c:ex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</c:extLst>
                  </c15:dLbl>
                </c15:categoryFilterException>
              </c15:categoryFilterExceptions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PLAZAS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4A7-4B33-A05E-045E388005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4A7-4B33-A05E-045E388005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4A7-4B33-A05E-045E388005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4A7-4B33-A05E-045E388005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94A7-4B33-A05E-045E388005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94A7-4B33-A05E-045E388005D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7.1058541467484776E-2"/>
                  <c:y val="-1.5499013442817075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26716519548908818"/>
                      <c:h val="0.13396388086821395"/>
                    </c:manualLayout>
                  </c15:layout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('JUNIO 2021'!$B$1439,'JUNIO 2021'!$B$1441,'JUNIO 2021'!$B$1443,'JUNIO 2021'!$B$1445,'JUNIO 2021'!$B$1447,'JUNIO 2021'!$B$1449)</c:f>
              <c:strCache>
                <c:ptCount val="6"/>
                <c:pt idx="0">
                  <c:v>HOT. HOST. Y PENS. </c:v>
                </c:pt>
                <c:pt idx="1">
                  <c:v>CAMPING</c:v>
                </c:pt>
                <c:pt idx="2">
                  <c:v>TURISMO RURAL</c:v>
                </c:pt>
                <c:pt idx="3">
                  <c:v>ALBERGUES</c:v>
                </c:pt>
                <c:pt idx="4">
                  <c:v>VIVIENDAS </c:v>
                </c:pt>
                <c:pt idx="5">
                  <c:v>APARTAMENTOS</c:v>
                </c:pt>
              </c:strCache>
            </c:strRef>
          </c:cat>
          <c:val>
            <c:numRef>
              <c:f>('JUNIO 2021'!$F$1440,'JUNIO 2021'!$F$1442,'JUNIO 2021'!$F$1444,'JUNIO 2021'!$F$1446,'JUNIO 2021'!$F$1448,'JUNIO 2021'!$F$1450)</c:f>
              <c:numCache>
                <c:formatCode>#,##0</c:formatCode>
                <c:ptCount val="6"/>
                <c:pt idx="0">
                  <c:v>70590</c:v>
                </c:pt>
                <c:pt idx="1">
                  <c:v>42627</c:v>
                </c:pt>
                <c:pt idx="2">
                  <c:v>36985</c:v>
                </c:pt>
                <c:pt idx="3">
                  <c:v>13123</c:v>
                </c:pt>
                <c:pt idx="4">
                  <c:v>16917</c:v>
                </c:pt>
                <c:pt idx="5">
                  <c:v>7733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94A7-4B33-A05E-045E388005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4063787481110316"/>
          <c:w val="0.94993581514762515"/>
          <c:h val="0.66402545136403401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'JUNIO 2021'!$B$1654</c:f>
              <c:strCache>
                <c:ptCount val="1"/>
                <c:pt idx="0">
                  <c:v>CASA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'JUNIO 2021'!$D$1653:$L$1653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2021'!$D$1654:$L$1654</c:f>
              <c:numCache>
                <c:formatCode>#,##0</c:formatCode>
                <c:ptCount val="9"/>
                <c:pt idx="0">
                  <c:v>170</c:v>
                </c:pt>
                <c:pt idx="1">
                  <c:v>46</c:v>
                </c:pt>
                <c:pt idx="2">
                  <c:v>102</c:v>
                </c:pt>
                <c:pt idx="3">
                  <c:v>21</c:v>
                </c:pt>
                <c:pt idx="4">
                  <c:v>27</c:v>
                </c:pt>
                <c:pt idx="5">
                  <c:v>184</c:v>
                </c:pt>
                <c:pt idx="6">
                  <c:v>33</c:v>
                </c:pt>
                <c:pt idx="7">
                  <c:v>50</c:v>
                </c:pt>
                <c:pt idx="8">
                  <c:v>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029-4CDE-BEA7-AFAF92B67639}"/>
            </c:ext>
          </c:extLst>
        </c:ser>
        <c:ser>
          <c:idx val="1"/>
          <c:order val="1"/>
          <c:tx>
            <c:strRef>
              <c:f>'JUNIO 2021'!$B$1656</c:f>
              <c:strCache>
                <c:ptCount val="1"/>
                <c:pt idx="0">
                  <c:v>BUNGALÓ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'JUNIO 2021'!$D$1653:$L$1653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2021'!$D$1656:$L$1656</c:f>
              <c:numCache>
                <c:formatCode>#,##0</c:formatCode>
                <c:ptCount val="9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029-4CDE-BEA7-AFAF92B67639}"/>
            </c:ext>
          </c:extLst>
        </c:ser>
        <c:ser>
          <c:idx val="4"/>
          <c:order val="2"/>
          <c:tx>
            <c:strRef>
              <c:f>'JUNIO 2021'!$B$1658</c:f>
              <c:strCache>
                <c:ptCount val="1"/>
                <c:pt idx="0">
                  <c:v>CHALÉ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'JUNIO 2021'!$D$1653:$L$1653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2021'!$D$1658:$L$1658</c:f>
              <c:numCache>
                <c:formatCode>#,##0</c:formatCode>
                <c:ptCount val="9"/>
                <c:pt idx="0">
                  <c:v>105</c:v>
                </c:pt>
                <c:pt idx="1">
                  <c:v>16</c:v>
                </c:pt>
                <c:pt idx="2">
                  <c:v>13</c:v>
                </c:pt>
                <c:pt idx="3">
                  <c:v>6</c:v>
                </c:pt>
                <c:pt idx="4">
                  <c:v>21</c:v>
                </c:pt>
                <c:pt idx="5">
                  <c:v>81</c:v>
                </c:pt>
                <c:pt idx="6">
                  <c:v>8</c:v>
                </c:pt>
                <c:pt idx="7">
                  <c:v>17</c:v>
                </c:pt>
                <c:pt idx="8">
                  <c:v>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029-4CDE-BEA7-AFAF92B67639}"/>
            </c:ext>
          </c:extLst>
        </c:ser>
        <c:ser>
          <c:idx val="6"/>
          <c:order val="3"/>
          <c:tx>
            <c:strRef>
              <c:f>'JUNIO 2021'!$B$1660</c:f>
              <c:strCache>
                <c:ptCount val="1"/>
                <c:pt idx="0">
                  <c:v>PISO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'JUNIO 2021'!$D$1653:$L$1653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2021'!$D$1660:$L$1660</c:f>
              <c:numCache>
                <c:formatCode>#,##0</c:formatCode>
                <c:ptCount val="9"/>
                <c:pt idx="0">
                  <c:v>210</c:v>
                </c:pt>
                <c:pt idx="1">
                  <c:v>149</c:v>
                </c:pt>
                <c:pt idx="2">
                  <c:v>305</c:v>
                </c:pt>
                <c:pt idx="3">
                  <c:v>20</c:v>
                </c:pt>
                <c:pt idx="4">
                  <c:v>341</c:v>
                </c:pt>
                <c:pt idx="5">
                  <c:v>48</c:v>
                </c:pt>
                <c:pt idx="6">
                  <c:v>76</c:v>
                </c:pt>
                <c:pt idx="7">
                  <c:v>157</c:v>
                </c:pt>
                <c:pt idx="8">
                  <c:v>172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1029-4CDE-BEA7-AFAF92B67639}"/>
            </c:ext>
          </c:extLst>
        </c:ser>
        <c:ser>
          <c:idx val="8"/>
          <c:order val="4"/>
          <c:tx>
            <c:strRef>
              <c:f>'JUNIO 2021'!$B$1662</c:f>
              <c:strCache>
                <c:ptCount val="1"/>
                <c:pt idx="0">
                  <c:v>INMUEBLE ANÁLOGO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'JUNIO 2021'!$D$1653:$L$1653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2021'!$D$1662:$L$1662</c:f>
              <c:numCache>
                <c:formatCode>#,##0</c:formatCode>
                <c:ptCount val="9"/>
                <c:pt idx="0">
                  <c:v>4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8</c:v>
                </c:pt>
                <c:pt idx="6">
                  <c:v>0</c:v>
                </c:pt>
                <c:pt idx="7">
                  <c:v>2</c:v>
                </c:pt>
                <c:pt idx="8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1029-4CDE-BEA7-AFAF92B676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4131760"/>
        <c:axId val="234132152"/>
        <c:extLst xmlns:c16r2="http://schemas.microsoft.com/office/drawing/2015/06/chart"/>
      </c:barChart>
      <c:catAx>
        <c:axId val="234131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132152"/>
        <c:crosses val="autoZero"/>
        <c:auto val="0"/>
        <c:lblAlgn val="ctr"/>
        <c:lblOffset val="100"/>
        <c:noMultiLvlLbl val="0"/>
      </c:catAx>
      <c:valAx>
        <c:axId val="234132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131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1.2038851269677597E-3"/>
          <c:y val="6.4521434820647428E-2"/>
          <c:w val="0.9987961148730321"/>
          <c:h val="0.220699276226835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0361848081091775"/>
          <c:y val="0.19532273771502034"/>
          <c:w val="0.4623191846242149"/>
          <c:h val="0.65985577343697543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890-4551-98F4-08761B4A772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890-4551-98F4-08761B4A772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890-4551-98F4-08761B4A772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890-4551-98F4-08761B4A772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890-4551-98F4-08761B4A772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890-4551-98F4-08761B4A772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890-4551-98F4-08761B4A772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890-4551-98F4-08761B4A772F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890-4551-98F4-08761B4A772F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layout>
                <c:manualLayout>
                  <c:x val="2.264685067232838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layout>
                <c:manualLayout>
                  <c:x val="1.9815994338287332E-2"/>
                  <c:y val="-1.4814648387949516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layout>
                <c:manualLayout>
                  <c:x val="-2.5477707006369532E-2"/>
                  <c:y val="1.616162130330750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2.264685067232838E-2"/>
                  <c:y val="1.616162130330750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2.264685067232838E-2"/>
                  <c:y val="4.44444585840956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5.661712668082095E-3"/>
                  <c:y val="2.020202662913437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3.3970276008492568E-2"/>
                  <c:y val="1.21212159774806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'JUNIO 2021'!$D$1653:$L$1653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2021'!$D$1665:$L$1665</c:f>
              <c:numCache>
                <c:formatCode>#,##0</c:formatCode>
                <c:ptCount val="9"/>
                <c:pt idx="0">
                  <c:v>3812</c:v>
                </c:pt>
                <c:pt idx="1">
                  <c:v>1394</c:v>
                </c:pt>
                <c:pt idx="2">
                  <c:v>2379</c:v>
                </c:pt>
                <c:pt idx="3">
                  <c:v>370</c:v>
                </c:pt>
                <c:pt idx="4">
                  <c:v>2054</c:v>
                </c:pt>
                <c:pt idx="5">
                  <c:v>3208</c:v>
                </c:pt>
                <c:pt idx="6">
                  <c:v>737</c:v>
                </c:pt>
                <c:pt idx="7">
                  <c:v>1335</c:v>
                </c:pt>
                <c:pt idx="8">
                  <c:v>1628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890-4551-98F4-08761B4A772F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776416007700533"/>
          <c:y val="0.19520002399700806"/>
          <c:w val="0.48211607877373536"/>
          <c:h val="0.6872720762900625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BEA-4547-9FF0-FAA8D1967F2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BEA-4547-9FF0-FAA8D1967F2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BEA-4547-9FF0-FAA8D1967F2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BEA-4547-9FF0-FAA8D1967F2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BEA-4547-9FF0-FAA8D1967F2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BEA-4547-9FF0-FAA8D1967F2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BEA-4547-9FF0-FAA8D1967F2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BEA-4547-9FF0-FAA8D1967F22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BEA-4547-9FF0-FAA8D1967F22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layout>
                <c:manualLayout>
                  <c:x val="2.2743425728500355E-2"/>
                  <c:y val="4.052686196997565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layout>
                <c:manualLayout>
                  <c:x val="1.9900497512437811E-2"/>
                  <c:y val="-1.621074478799041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2.5586353944562899E-2"/>
                  <c:y val="1.215805859099269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2.8429282160625444E-2"/>
                  <c:y val="1.215805859099269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2.8429282160625183E-3"/>
                  <c:y val="-8.1053723939951694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3.1272210376687988E-2"/>
                  <c:y val="8.105372393995131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'JUNIO 2021'!$D$1653:$L$1653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2021'!$D$1665:$L$1665</c:f>
              <c:numCache>
                <c:formatCode>#,##0</c:formatCode>
                <c:ptCount val="9"/>
                <c:pt idx="0">
                  <c:v>3812</c:v>
                </c:pt>
                <c:pt idx="1">
                  <c:v>1394</c:v>
                </c:pt>
                <c:pt idx="2">
                  <c:v>2379</c:v>
                </c:pt>
                <c:pt idx="3">
                  <c:v>370</c:v>
                </c:pt>
                <c:pt idx="4">
                  <c:v>2054</c:v>
                </c:pt>
                <c:pt idx="5">
                  <c:v>3208</c:v>
                </c:pt>
                <c:pt idx="6">
                  <c:v>737</c:v>
                </c:pt>
                <c:pt idx="7">
                  <c:v>1335</c:v>
                </c:pt>
                <c:pt idx="8">
                  <c:v>1628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BEA-4547-9FF0-FAA8D1967F22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699354512655332"/>
          <c:y val="1.91583498871151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'JUNIO 2021'!$B$1689</c:f>
              <c:strCache>
                <c:ptCount val="1"/>
                <c:pt idx="0">
                  <c:v>1 LLAVE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'JUNIO 2021'!$D$1688:$L$1688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2021'!$D$1689:$L$1689</c:f>
              <c:numCache>
                <c:formatCode>#,##0</c:formatCode>
                <c:ptCount val="9"/>
                <c:pt idx="0">
                  <c:v>44</c:v>
                </c:pt>
                <c:pt idx="1">
                  <c:v>28</c:v>
                </c:pt>
                <c:pt idx="2">
                  <c:v>40</c:v>
                </c:pt>
                <c:pt idx="3">
                  <c:v>2</c:v>
                </c:pt>
                <c:pt idx="4">
                  <c:v>71</c:v>
                </c:pt>
                <c:pt idx="5">
                  <c:v>38</c:v>
                </c:pt>
                <c:pt idx="6">
                  <c:v>11</c:v>
                </c:pt>
                <c:pt idx="7">
                  <c:v>19</c:v>
                </c:pt>
                <c:pt idx="8">
                  <c:v>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00D-41C0-8A4C-3ED076FBD8FF}"/>
            </c:ext>
          </c:extLst>
        </c:ser>
        <c:ser>
          <c:idx val="1"/>
          <c:order val="1"/>
          <c:tx>
            <c:strRef>
              <c:f>'JUNIO 2021'!$B$1691</c:f>
              <c:strCache>
                <c:ptCount val="1"/>
                <c:pt idx="0">
                  <c:v>2 LLAVES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'JUNIO 2021'!$D$1688:$L$1688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2021'!$D$1691:$L$1691</c:f>
              <c:numCache>
                <c:formatCode>#,##0</c:formatCode>
                <c:ptCount val="9"/>
                <c:pt idx="0">
                  <c:v>24</c:v>
                </c:pt>
                <c:pt idx="1">
                  <c:v>15</c:v>
                </c:pt>
                <c:pt idx="2">
                  <c:v>8</c:v>
                </c:pt>
                <c:pt idx="3">
                  <c:v>7</c:v>
                </c:pt>
                <c:pt idx="4">
                  <c:v>18</c:v>
                </c:pt>
                <c:pt idx="5">
                  <c:v>20</c:v>
                </c:pt>
                <c:pt idx="6">
                  <c:v>15</c:v>
                </c:pt>
                <c:pt idx="7">
                  <c:v>9</c:v>
                </c:pt>
                <c:pt idx="8">
                  <c:v>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700D-41C0-8A4C-3ED076FBD8FF}"/>
            </c:ext>
          </c:extLst>
        </c:ser>
        <c:ser>
          <c:idx val="4"/>
          <c:order val="2"/>
          <c:tx>
            <c:strRef>
              <c:f>'JUNIO 2021'!$B$1693</c:f>
              <c:strCache>
                <c:ptCount val="1"/>
                <c:pt idx="0">
                  <c:v>3 LLAVES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'JUNIO 2021'!$D$1688:$L$1688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2021'!$D$1693:$L$1693</c:f>
              <c:numCache>
                <c:formatCode>#,##0</c:formatCode>
                <c:ptCount val="9"/>
                <c:pt idx="0">
                  <c:v>3</c:v>
                </c:pt>
                <c:pt idx="1">
                  <c:v>2</c:v>
                </c:pt>
                <c:pt idx="2">
                  <c:v>6</c:v>
                </c:pt>
                <c:pt idx="3">
                  <c:v>3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2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700D-41C0-8A4C-3ED076FBD8FF}"/>
            </c:ext>
          </c:extLst>
        </c:ser>
        <c:ser>
          <c:idx val="6"/>
          <c:order val="3"/>
          <c:tx>
            <c:strRef>
              <c:f>'JUNIO 2021'!$B$1695</c:f>
              <c:strCache>
                <c:ptCount val="1"/>
                <c:pt idx="0">
                  <c:v>4 LLAVES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'JUNIO 2021'!$D$1688:$L$1688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2021'!$D$1695:$L$1695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F-700D-41C0-8A4C-3ED076FBD8FF}"/>
            </c:ext>
          </c:extLst>
        </c:ser>
        <c:ser>
          <c:idx val="8"/>
          <c:order val="4"/>
          <c:tx>
            <c:strRef>
              <c:f>'JUNIO 2021'!$B$1697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'JUNIO 2021'!$D$1688:$L$1688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'JUNIO 2021'!$D$1697:$L$1697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700D-41C0-8A4C-3ED076FBD8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4124312"/>
        <c:axId val="234124704"/>
        <c:extLst xmlns:c16r2="http://schemas.microsoft.com/office/drawing/2015/06/chart"/>
      </c:barChart>
      <c:catAx>
        <c:axId val="234124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124704"/>
        <c:crosses val="autoZero"/>
        <c:auto val="0"/>
        <c:lblAlgn val="ctr"/>
        <c:lblOffset val="100"/>
        <c:noMultiLvlLbl val="0"/>
      </c:catAx>
      <c:valAx>
        <c:axId val="234124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124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1.3388653145239657E-3"/>
          <c:y val="5.657548125633232E-2"/>
          <c:w val="0.99866113468547602"/>
          <c:h val="0.2070988998715586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PROCEDENCIA VIAJEROS ESPAÑOLES</a:t>
            </a:r>
          </a:p>
          <a:p>
            <a:pPr>
              <a:defRPr b="1">
                <a:solidFill>
                  <a:srgbClr val="7DB51A"/>
                </a:solidFill>
              </a:defRPr>
            </a:pPr>
            <a:r>
              <a:rPr lang="es-ES" b="1">
                <a:solidFill>
                  <a:srgbClr val="7DB51A"/>
                </a:solidFill>
              </a:rPr>
              <a:t>JUNIO 2021</a:t>
            </a:r>
          </a:p>
        </c:rich>
      </c:tx>
      <c:layout>
        <c:manualLayout>
          <c:xMode val="edge"/>
          <c:yMode val="edge"/>
          <c:x val="0.32397569439393037"/>
          <c:y val="1.16166505324298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456142238651037"/>
          <c:y val="8.8358327823525873E-2"/>
          <c:w val="0.71592918449502496"/>
          <c:h val="0.8665008715513615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DB51A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[4]Hoja1!$A$3:$A$21</c:f>
              <c:strCache>
                <c:ptCount val="19"/>
                <c:pt idx="0">
                  <c:v>Melilla</c:v>
                </c:pt>
                <c:pt idx="1">
                  <c:v>Ceuta</c:v>
                </c:pt>
                <c:pt idx="2">
                  <c:v>Baleares (Islas)</c:v>
                </c:pt>
                <c:pt idx="3">
                  <c:v>Canarias</c:v>
                </c:pt>
                <c:pt idx="4">
                  <c:v>Murcia (Región de)</c:v>
                </c:pt>
                <c:pt idx="5">
                  <c:v>Rioja (La)</c:v>
                </c:pt>
                <c:pt idx="6">
                  <c:v>Navarra (Comunidad Foral de)</c:v>
                </c:pt>
                <c:pt idx="7">
                  <c:v>Aragón</c:v>
                </c:pt>
                <c:pt idx="8">
                  <c:v>Extremadura</c:v>
                </c:pt>
                <c:pt idx="9">
                  <c:v>Cantabria</c:v>
                </c:pt>
                <c:pt idx="10">
                  <c:v>Castilla - La Mancha</c:v>
                </c:pt>
                <c:pt idx="11">
                  <c:v>Comunidad Valenciana</c:v>
                </c:pt>
                <c:pt idx="12">
                  <c:v>Galicia</c:v>
                </c:pt>
                <c:pt idx="13">
                  <c:v>Asturias (Principado de)</c:v>
                </c:pt>
                <c:pt idx="14">
                  <c:v>Andalucía</c:v>
                </c:pt>
                <c:pt idx="15">
                  <c:v>Cataluña</c:v>
                </c:pt>
                <c:pt idx="16">
                  <c:v>País Vasco</c:v>
                </c:pt>
                <c:pt idx="17">
                  <c:v>Castilla y León</c:v>
                </c:pt>
                <c:pt idx="18">
                  <c:v>Madrid (Comunidad de)</c:v>
                </c:pt>
              </c:strCache>
            </c:strRef>
          </c:cat>
          <c:val>
            <c:numRef>
              <c:f>[4]Hoja1!$B$3:$B$21</c:f>
              <c:numCache>
                <c:formatCode>0.00%</c:formatCode>
                <c:ptCount val="19"/>
                <c:pt idx="0">
                  <c:v>4.8488384458284E-4</c:v>
                </c:pt>
                <c:pt idx="1">
                  <c:v>8.3859724774493997E-4</c:v>
                </c:pt>
                <c:pt idx="2">
                  <c:v>7.397098950954E-3</c:v>
                </c:pt>
                <c:pt idx="3">
                  <c:v>8.2007425617983999E-3</c:v>
                </c:pt>
                <c:pt idx="4">
                  <c:v>1.2160196173533E-2</c:v>
                </c:pt>
                <c:pt idx="5">
                  <c:v>1.3905336928348999E-2</c:v>
                </c:pt>
                <c:pt idx="6">
                  <c:v>2.0313168031659001E-2</c:v>
                </c:pt>
                <c:pt idx="7">
                  <c:v>2.2193793133855999E-2</c:v>
                </c:pt>
                <c:pt idx="8">
                  <c:v>2.3128625924522001E-2</c:v>
                </c:pt>
                <c:pt idx="9">
                  <c:v>3.2138490228170002E-2</c:v>
                </c:pt>
                <c:pt idx="10">
                  <c:v>4.3458817386781999E-2</c:v>
                </c:pt>
                <c:pt idx="11">
                  <c:v>5.0744971964181998E-2</c:v>
                </c:pt>
                <c:pt idx="12">
                  <c:v>5.3599938554988E-2</c:v>
                </c:pt>
                <c:pt idx="13">
                  <c:v>5.8072676910599003E-2</c:v>
                </c:pt>
                <c:pt idx="14">
                  <c:v>5.9669450259499997E-2</c:v>
                </c:pt>
                <c:pt idx="15">
                  <c:v>6.252929861131E-2</c:v>
                </c:pt>
                <c:pt idx="16">
                  <c:v>7.1035435570669006E-2</c:v>
                </c:pt>
                <c:pt idx="17">
                  <c:v>0.16700791088556</c:v>
                </c:pt>
                <c:pt idx="18">
                  <c:v>0.29312056683123999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A07-4E4C-982E-460975C6F848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234125880"/>
        <c:axId val="234127056"/>
      </c:barChart>
      <c:catAx>
        <c:axId val="2341258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127056"/>
        <c:crosses val="autoZero"/>
        <c:auto val="1"/>
        <c:lblAlgn val="ctr"/>
        <c:lblOffset val="100"/>
        <c:noMultiLvlLbl val="0"/>
      </c:catAx>
      <c:valAx>
        <c:axId val="234127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125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PROCEDENCIA VIAJEROS ESPAÑOLES</a:t>
            </a:r>
          </a:p>
          <a:p>
            <a:pPr>
              <a:defRPr b="1">
                <a:solidFill>
                  <a:srgbClr val="7DB51A"/>
                </a:solidFill>
              </a:defRPr>
            </a:pPr>
            <a:r>
              <a:rPr lang="en-US" b="1">
                <a:solidFill>
                  <a:srgbClr val="7DB51A"/>
                </a:solidFill>
              </a:rPr>
              <a:t> ENERO - </a:t>
            </a:r>
            <a:r>
              <a:rPr lang="es-ES" sz="1400" b="1" i="0" u="none" strike="noStrike" baseline="0">
                <a:effectLst/>
              </a:rPr>
              <a:t>JUNIO</a:t>
            </a:r>
            <a:r>
              <a:rPr lang="en-US" b="1">
                <a:solidFill>
                  <a:srgbClr val="7DB51A"/>
                </a:solidFill>
              </a:rPr>
              <a:t> 2021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7"/>
              <c:numFmt formatCode="0.00%" sourceLinked="0"/>
              <c:spPr>
                <a:solidFill>
                  <a:schemeClr val="lt1"/>
                </a:solidFill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F13A-4882-842E-DA247ECAE60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[4]Hoja1!$A$25:$A$43</c:f>
              <c:strCache>
                <c:ptCount val="19"/>
                <c:pt idx="0">
                  <c:v>Melilla</c:v>
                </c:pt>
                <c:pt idx="1">
                  <c:v>Ceuta</c:v>
                </c:pt>
                <c:pt idx="2">
                  <c:v>Baleares (Islas)</c:v>
                </c:pt>
                <c:pt idx="3">
                  <c:v>Canarias</c:v>
                </c:pt>
                <c:pt idx="4">
                  <c:v>Murcia (Región de)</c:v>
                </c:pt>
                <c:pt idx="5">
                  <c:v>Rioja (La)</c:v>
                </c:pt>
                <c:pt idx="6">
                  <c:v>Navarra (Comunidad Foral de)</c:v>
                </c:pt>
                <c:pt idx="7">
                  <c:v>Aragón</c:v>
                </c:pt>
                <c:pt idx="8">
                  <c:v>Extremadura</c:v>
                </c:pt>
                <c:pt idx="9">
                  <c:v>Cantabria</c:v>
                </c:pt>
                <c:pt idx="10">
                  <c:v>Castilla - La Mancha</c:v>
                </c:pt>
                <c:pt idx="11">
                  <c:v>Comunidad Valenciana</c:v>
                </c:pt>
                <c:pt idx="12">
                  <c:v>Andalucía</c:v>
                </c:pt>
                <c:pt idx="13">
                  <c:v>Asturias (Principado de)</c:v>
                </c:pt>
                <c:pt idx="14">
                  <c:v>País Vasco</c:v>
                </c:pt>
                <c:pt idx="15">
                  <c:v>Cataluña</c:v>
                </c:pt>
                <c:pt idx="16">
                  <c:v>Galicia</c:v>
                </c:pt>
                <c:pt idx="17">
                  <c:v>Madrid (Comunidad de)</c:v>
                </c:pt>
                <c:pt idx="18">
                  <c:v>Castilla y León</c:v>
                </c:pt>
              </c:strCache>
            </c:strRef>
          </c:cat>
          <c:val>
            <c:numRef>
              <c:f>[4]Hoja1!$B$25:$B$43</c:f>
              <c:numCache>
                <c:formatCode>0.00%</c:formatCode>
                <c:ptCount val="19"/>
                <c:pt idx="0">
                  <c:v>3.9631794982398003E-4</c:v>
                </c:pt>
                <c:pt idx="1">
                  <c:v>6.9260588276140998E-4</c:v>
                </c:pt>
                <c:pt idx="2">
                  <c:v>5.189827806644E-3</c:v>
                </c:pt>
                <c:pt idx="3">
                  <c:v>6.3079013947566001E-3</c:v>
                </c:pt>
                <c:pt idx="4">
                  <c:v>1.0075972499894E-2</c:v>
                </c:pt>
                <c:pt idx="5">
                  <c:v>1.0347048624872001E-2</c:v>
                </c:pt>
                <c:pt idx="6">
                  <c:v>1.5882298994269999E-2</c:v>
                </c:pt>
                <c:pt idx="7">
                  <c:v>1.9374368046405001E-2</c:v>
                </c:pt>
                <c:pt idx="8">
                  <c:v>1.9673496947193999E-2</c:v>
                </c:pt>
                <c:pt idx="9">
                  <c:v>2.7367719664026999E-2</c:v>
                </c:pt>
                <c:pt idx="10">
                  <c:v>3.8469122810529999E-2</c:v>
                </c:pt>
                <c:pt idx="11">
                  <c:v>4.1388454700279999E-2</c:v>
                </c:pt>
                <c:pt idx="12">
                  <c:v>4.9514308052330001E-2</c:v>
                </c:pt>
                <c:pt idx="13">
                  <c:v>4.9685808882969001E-2</c:v>
                </c:pt>
                <c:pt idx="14">
                  <c:v>5.0597606125754001E-2</c:v>
                </c:pt>
                <c:pt idx="15">
                  <c:v>5.3092905187569997E-2</c:v>
                </c:pt>
                <c:pt idx="16">
                  <c:v>6.5182074985646002E-2</c:v>
                </c:pt>
                <c:pt idx="17">
                  <c:v>0.23536974684006001</c:v>
                </c:pt>
                <c:pt idx="18">
                  <c:v>0.30139241460421001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13A-4882-842E-DA247ECAE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34135288"/>
        <c:axId val="234137640"/>
      </c:barChart>
      <c:catAx>
        <c:axId val="2341352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137640"/>
        <c:crosses val="autoZero"/>
        <c:auto val="1"/>
        <c:lblAlgn val="ctr"/>
        <c:lblOffset val="100"/>
        <c:noMultiLvlLbl val="0"/>
      </c:catAx>
      <c:valAx>
        <c:axId val="234137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1352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PROCEDENCIA VIAJEROS EXTRANJEROS</a:t>
            </a:r>
          </a:p>
          <a:p>
            <a:pPr>
              <a:defRPr b="1">
                <a:solidFill>
                  <a:srgbClr val="7DB51A"/>
                </a:solidFill>
              </a:defRPr>
            </a:pPr>
            <a:r>
              <a:rPr lang="es-ES" sz="1400" b="1" i="0" u="none" strike="noStrike" baseline="0">
                <a:effectLst/>
              </a:rPr>
              <a:t>JUNIO</a:t>
            </a:r>
            <a:r>
              <a:rPr lang="en-US" b="1">
                <a:solidFill>
                  <a:srgbClr val="7DB51A"/>
                </a:solidFill>
              </a:rPr>
              <a:t> 2021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[4]Hoja1!$A$47:$A$61</c:f>
              <c:strCache>
                <c:ptCount val="15"/>
                <c:pt idx="0">
                  <c:v>Resto de América</c:v>
                </c:pt>
                <c:pt idx="1">
                  <c:v>Resto del mundo</c:v>
                </c:pt>
                <c:pt idx="2">
                  <c:v>Resto de Europa</c:v>
                </c:pt>
                <c:pt idx="3">
                  <c:v>Canadá</c:v>
                </c:pt>
                <c:pt idx="4">
                  <c:v>Japón</c:v>
                </c:pt>
                <c:pt idx="5">
                  <c:v>Brasil</c:v>
                </c:pt>
                <c:pt idx="6">
                  <c:v>China</c:v>
                </c:pt>
                <c:pt idx="7">
                  <c:v>Méjico</c:v>
                </c:pt>
                <c:pt idx="8">
                  <c:v>EEUU</c:v>
                </c:pt>
                <c:pt idx="9">
                  <c:v>Italia</c:v>
                </c:pt>
                <c:pt idx="10">
                  <c:v>Alemania</c:v>
                </c:pt>
                <c:pt idx="11">
                  <c:v>Reino Unido</c:v>
                </c:pt>
                <c:pt idx="12">
                  <c:v>Benelux (Bélgica, Holanda y Luxemburgo)</c:v>
                </c:pt>
                <c:pt idx="13">
                  <c:v>Portugal</c:v>
                </c:pt>
                <c:pt idx="14">
                  <c:v>Francia</c:v>
                </c:pt>
              </c:strCache>
            </c:strRef>
          </c:cat>
          <c:val>
            <c:numRef>
              <c:f>[4]Hoja1!$B$47:$B$61</c:f>
              <c:numCache>
                <c:formatCode>0.00%</c:formatCode>
                <c:ptCount val="15"/>
                <c:pt idx="0">
                  <c:v>3.2947003758369002E-2</c:v>
                </c:pt>
                <c:pt idx="1">
                  <c:v>4.0141039564716999E-2</c:v>
                </c:pt>
                <c:pt idx="2">
                  <c:v>9.5894659993189996E-2</c:v>
                </c:pt>
                <c:pt idx="3">
                  <c:v>1.3976246256278001E-3</c:v>
                </c:pt>
                <c:pt idx="4">
                  <c:v>7.8234486495593995E-3</c:v>
                </c:pt>
                <c:pt idx="5">
                  <c:v>8.0926584827602996E-3</c:v>
                </c:pt>
                <c:pt idx="6">
                  <c:v>1.0784916229826001E-2</c:v>
                </c:pt>
                <c:pt idx="7">
                  <c:v>1.4010318880377E-2</c:v>
                </c:pt>
                <c:pt idx="8">
                  <c:v>3.8034425850355998E-2</c:v>
                </c:pt>
                <c:pt idx="9">
                  <c:v>6.0208305404440998E-2</c:v>
                </c:pt>
                <c:pt idx="10">
                  <c:v>8.2217270082039995E-2</c:v>
                </c:pt>
                <c:pt idx="11">
                  <c:v>8.6005970525244002E-2</c:v>
                </c:pt>
                <c:pt idx="12">
                  <c:v>0.10739244753725</c:v>
                </c:pt>
                <c:pt idx="13">
                  <c:v>0.17863225613266001</c:v>
                </c:pt>
                <c:pt idx="14">
                  <c:v>0.23641765428358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900-4CA5-9D31-ABE76345A2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34134896"/>
        <c:axId val="234135680"/>
      </c:barChart>
      <c:catAx>
        <c:axId val="2341348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135680"/>
        <c:crosses val="autoZero"/>
        <c:auto val="1"/>
        <c:lblAlgn val="ctr"/>
        <c:lblOffset val="100"/>
        <c:noMultiLvlLbl val="0"/>
      </c:catAx>
      <c:valAx>
        <c:axId val="2341356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1348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PROCEDENCIA VIAJEROS EXTRANJEROS</a:t>
            </a:r>
          </a:p>
          <a:p>
            <a:pPr>
              <a:defRPr b="1">
                <a:solidFill>
                  <a:srgbClr val="7DB51A"/>
                </a:solidFill>
              </a:defRPr>
            </a:pPr>
            <a:r>
              <a:rPr lang="en-US" b="1">
                <a:solidFill>
                  <a:srgbClr val="7DB51A"/>
                </a:solidFill>
              </a:rPr>
              <a:t>ENERO - </a:t>
            </a:r>
            <a:r>
              <a:rPr lang="es-ES" sz="1400" b="1" i="0" u="none" strike="noStrike" baseline="0">
                <a:effectLst/>
              </a:rPr>
              <a:t>JUNIO</a:t>
            </a:r>
            <a:r>
              <a:rPr lang="en-US" b="1">
                <a:solidFill>
                  <a:srgbClr val="7DB51A"/>
                </a:solidFill>
              </a:rPr>
              <a:t> 2021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[4]Hoja1!$A$65:$A$79</c:f>
              <c:strCache>
                <c:ptCount val="15"/>
                <c:pt idx="0">
                  <c:v>Resto de América</c:v>
                </c:pt>
                <c:pt idx="1">
                  <c:v>Resto del mundo</c:v>
                </c:pt>
                <c:pt idx="2">
                  <c:v>Resto de Europa</c:v>
                </c:pt>
                <c:pt idx="3">
                  <c:v>Canadá</c:v>
                </c:pt>
                <c:pt idx="4">
                  <c:v>Japón</c:v>
                </c:pt>
                <c:pt idx="5">
                  <c:v>Brasil</c:v>
                </c:pt>
                <c:pt idx="6">
                  <c:v>China</c:v>
                </c:pt>
                <c:pt idx="7">
                  <c:v>Méjico</c:v>
                </c:pt>
                <c:pt idx="8">
                  <c:v>EEUU</c:v>
                </c:pt>
                <c:pt idx="9">
                  <c:v>Italia</c:v>
                </c:pt>
                <c:pt idx="10">
                  <c:v>Alemania</c:v>
                </c:pt>
                <c:pt idx="11">
                  <c:v>Reino Unido</c:v>
                </c:pt>
                <c:pt idx="12">
                  <c:v>Benelux (Bélgica, Holanda y Luxemburgo)</c:v>
                </c:pt>
                <c:pt idx="13">
                  <c:v>Portugal</c:v>
                </c:pt>
                <c:pt idx="14">
                  <c:v>Francia</c:v>
                </c:pt>
              </c:strCache>
            </c:strRef>
          </c:cat>
          <c:val>
            <c:numRef>
              <c:f>[4]Hoja1!$B$65:$B$79</c:f>
              <c:numCache>
                <c:formatCode>0.00%</c:formatCode>
                <c:ptCount val="15"/>
                <c:pt idx="0">
                  <c:v>4.7170508111225001E-2</c:v>
                </c:pt>
                <c:pt idx="1">
                  <c:v>4.4314926486000002E-2</c:v>
                </c:pt>
                <c:pt idx="2">
                  <c:v>0.11206838334976001</c:v>
                </c:pt>
                <c:pt idx="3">
                  <c:v>3.7952278360887E-3</c:v>
                </c:pt>
                <c:pt idx="4">
                  <c:v>5.8842623285899004E-3</c:v>
                </c:pt>
                <c:pt idx="5">
                  <c:v>9.8383535237742993E-3</c:v>
                </c:pt>
                <c:pt idx="6">
                  <c:v>1.1777959407324999E-2</c:v>
                </c:pt>
                <c:pt idx="7">
                  <c:v>1.2037131230117E-2</c:v>
                </c:pt>
                <c:pt idx="8">
                  <c:v>2.6350933100505E-2</c:v>
                </c:pt>
                <c:pt idx="9">
                  <c:v>5.8732832599019999E-2</c:v>
                </c:pt>
                <c:pt idx="10">
                  <c:v>7.8983744608699002E-2</c:v>
                </c:pt>
                <c:pt idx="11">
                  <c:v>8.5505567763716997E-2</c:v>
                </c:pt>
                <c:pt idx="12">
                  <c:v>8.8497799494688001E-2</c:v>
                </c:pt>
                <c:pt idx="13">
                  <c:v>0.19148231210979999</c:v>
                </c:pt>
                <c:pt idx="14">
                  <c:v>0.22356005805069001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5AA-406D-9E6C-8BD289D9EB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34136464"/>
        <c:axId val="234136856"/>
      </c:barChart>
      <c:catAx>
        <c:axId val="2341364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136856"/>
        <c:crosses val="autoZero"/>
        <c:auto val="1"/>
        <c:lblAlgn val="ctr"/>
        <c:lblOffset val="100"/>
        <c:noMultiLvlLbl val="0"/>
      </c:catAx>
      <c:valAx>
        <c:axId val="2341368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1364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EL TOTAL DE ALOJAMIENTOS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9099502097121578E-2"/>
          <c:y val="0.24295682647376105"/>
          <c:w val="0.93671602096249595"/>
          <c:h val="0.61530964986030767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[4]Hoja1!$A$83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9525">
                <a:solidFill>
                  <a:srgbClr val="FDE383"/>
                </a:solidFill>
              </a:ln>
              <a:effectLst/>
            </c:spPr>
          </c:marker>
          <c:dLbls>
            <c:delete val="1"/>
          </c:dLbls>
          <c:cat>
            <c:strRef>
              <c:f>[4]Hoja1!$B$82:$M$82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[4]Hoja1!$B$83:$M$83</c:f>
              <c:numCache>
                <c:formatCode>#,##0</c:formatCode>
                <c:ptCount val="12"/>
                <c:pt idx="0">
                  <c:v>440226</c:v>
                </c:pt>
                <c:pt idx="1">
                  <c:v>530752</c:v>
                </c:pt>
                <c:pt idx="2">
                  <c:v>223135</c:v>
                </c:pt>
                <c:pt idx="3">
                  <c:v>0</c:v>
                </c:pt>
                <c:pt idx="4">
                  <c:v>12656</c:v>
                </c:pt>
                <c:pt idx="5">
                  <c:v>96672</c:v>
                </c:pt>
                <c:pt idx="6">
                  <c:v>437556</c:v>
                </c:pt>
                <c:pt idx="7">
                  <c:v>516707</c:v>
                </c:pt>
                <c:pt idx="8">
                  <c:v>292947</c:v>
                </c:pt>
                <c:pt idx="9">
                  <c:v>205905</c:v>
                </c:pt>
                <c:pt idx="10">
                  <c:v>88453</c:v>
                </c:pt>
                <c:pt idx="11">
                  <c:v>79551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883-436C-86F1-60A1571305EE}"/>
            </c:ext>
          </c:extLst>
        </c:ser>
        <c:ser>
          <c:idx val="1"/>
          <c:order val="1"/>
          <c:tx>
            <c:strRef>
              <c:f>[4]Hoja1!$A$84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dLbls>
            <c:delete val="1"/>
          </c:dLbls>
          <c:cat>
            <c:strRef>
              <c:f>[4]Hoja1!$B$82:$M$82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[4]Hoja1!$B$84:$M$84</c:f>
              <c:numCache>
                <c:formatCode>#,##0</c:formatCode>
                <c:ptCount val="12"/>
                <c:pt idx="0">
                  <c:v>57114</c:v>
                </c:pt>
                <c:pt idx="1">
                  <c:v>67786</c:v>
                </c:pt>
                <c:pt idx="2">
                  <c:v>136280</c:v>
                </c:pt>
                <c:pt idx="3">
                  <c:v>157426</c:v>
                </c:pt>
                <c:pt idx="4">
                  <c:v>242658</c:v>
                </c:pt>
                <c:pt idx="5">
                  <c:v>405990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883-436C-86F1-60A1571305E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72410520"/>
        <c:axId val="472406208"/>
      </c:lineChart>
      <c:catAx>
        <c:axId val="472410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2406208"/>
        <c:crosses val="autoZero"/>
        <c:auto val="1"/>
        <c:lblAlgn val="ctr"/>
        <c:lblOffset val="100"/>
        <c:noMultiLvlLbl val="0"/>
      </c:catAx>
      <c:valAx>
        <c:axId val="47240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2410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0563851030249123"/>
          <c:y val="4.5883858267716536E-2"/>
          <c:w val="0.17707147626741584"/>
          <c:h val="0.171196801552892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EL TOTAL DE ALOJAMIENTOS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5927660205265038E-2"/>
          <c:y val="0.21650140466110077"/>
          <c:w val="0.93201201593986793"/>
          <c:h val="0.6462070193487120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[4]Hoja1!$A$88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[4]Hoja1!$B$87:$M$87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[4]Hoja1!$B$88:$M$88</c:f>
              <c:numCache>
                <c:formatCode>#,##0</c:formatCode>
                <c:ptCount val="12"/>
                <c:pt idx="0">
                  <c:v>721404</c:v>
                </c:pt>
                <c:pt idx="1">
                  <c:v>852942</c:v>
                </c:pt>
                <c:pt idx="2">
                  <c:v>377922</c:v>
                </c:pt>
                <c:pt idx="3">
                  <c:v>0</c:v>
                </c:pt>
                <c:pt idx="4">
                  <c:v>40337</c:v>
                </c:pt>
                <c:pt idx="5">
                  <c:v>185143</c:v>
                </c:pt>
                <c:pt idx="6">
                  <c:v>870779</c:v>
                </c:pt>
                <c:pt idx="7">
                  <c:v>1149010</c:v>
                </c:pt>
                <c:pt idx="8">
                  <c:v>490417</c:v>
                </c:pt>
                <c:pt idx="9">
                  <c:v>332813</c:v>
                </c:pt>
                <c:pt idx="10">
                  <c:v>160643</c:v>
                </c:pt>
                <c:pt idx="11">
                  <c:v>144045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89A-4045-A9DE-FD969E62FF0F}"/>
            </c:ext>
          </c:extLst>
        </c:ser>
        <c:ser>
          <c:idx val="1"/>
          <c:order val="1"/>
          <c:tx>
            <c:strRef>
              <c:f>[4]Hoja1!$A$89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[4]Hoja1!$B$87:$M$87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[4]Hoja1!$B$89:$M$89</c:f>
              <c:numCache>
                <c:formatCode>#,##0</c:formatCode>
                <c:ptCount val="12"/>
                <c:pt idx="0">
                  <c:v>114795</c:v>
                </c:pt>
                <c:pt idx="1">
                  <c:v>129060</c:v>
                </c:pt>
                <c:pt idx="2">
                  <c:v>230578</c:v>
                </c:pt>
                <c:pt idx="3">
                  <c:v>283640</c:v>
                </c:pt>
                <c:pt idx="4">
                  <c:v>417470</c:v>
                </c:pt>
                <c:pt idx="5">
                  <c:v>667576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89A-4045-A9DE-FD969E62FF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2405032"/>
        <c:axId val="472405424"/>
      </c:lineChart>
      <c:catAx>
        <c:axId val="472405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2405424"/>
        <c:crosses val="autoZero"/>
        <c:auto val="1"/>
        <c:lblAlgn val="ctr"/>
        <c:lblOffset val="100"/>
        <c:noMultiLvlLbl val="0"/>
      </c:catAx>
      <c:valAx>
        <c:axId val="472405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2405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25677313591627"/>
          <c:y val="4.917342618604835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HOTELES Y HOSTALES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2360350218068126E-2"/>
          <c:y val="0.24820925793366733"/>
          <c:w val="0.93345516349109725"/>
          <c:h val="0.6202020202020202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[4]Hoja1!$A$95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[4]Hoja1!$B$94:$M$94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[4]Hoja1!$B$95:$M$95</c:f>
              <c:numCache>
                <c:formatCode>#,##0</c:formatCode>
                <c:ptCount val="12"/>
                <c:pt idx="0">
                  <c:v>338158</c:v>
                </c:pt>
                <c:pt idx="1">
                  <c:v>395133</c:v>
                </c:pt>
                <c:pt idx="2">
                  <c:v>163990</c:v>
                </c:pt>
                <c:pt idx="3">
                  <c:v>0</c:v>
                </c:pt>
                <c:pt idx="4">
                  <c:v>10559</c:v>
                </c:pt>
                <c:pt idx="5">
                  <c:v>65355</c:v>
                </c:pt>
                <c:pt idx="6">
                  <c:v>273321</c:v>
                </c:pt>
                <c:pt idx="7">
                  <c:v>333403</c:v>
                </c:pt>
                <c:pt idx="8">
                  <c:v>209731</c:v>
                </c:pt>
                <c:pt idx="9">
                  <c:v>164809</c:v>
                </c:pt>
                <c:pt idx="10">
                  <c:v>73473</c:v>
                </c:pt>
                <c:pt idx="11">
                  <c:v>64933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A62-4681-83C0-E8EC582BD158}"/>
            </c:ext>
          </c:extLst>
        </c:ser>
        <c:ser>
          <c:idx val="1"/>
          <c:order val="1"/>
          <c:tx>
            <c:strRef>
              <c:f>[4]Hoja1!$A$96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[4]Hoja1!$B$94:$M$94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[4]Hoja1!$B$96:$M$96</c:f>
              <c:numCache>
                <c:formatCode>#,##0</c:formatCode>
                <c:ptCount val="12"/>
                <c:pt idx="0">
                  <c:v>45926</c:v>
                </c:pt>
                <c:pt idx="1">
                  <c:v>58712</c:v>
                </c:pt>
                <c:pt idx="2">
                  <c:v>112028</c:v>
                </c:pt>
                <c:pt idx="3">
                  <c:v>123418</c:v>
                </c:pt>
                <c:pt idx="4">
                  <c:v>188872</c:v>
                </c:pt>
                <c:pt idx="5">
                  <c:v>307630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A62-4681-83C0-E8EC582BD1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2410912"/>
        <c:axId val="472403464"/>
      </c:lineChart>
      <c:catAx>
        <c:axId val="472410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2403464"/>
        <c:crosses val="autoZero"/>
        <c:auto val="1"/>
        <c:lblAlgn val="ctr"/>
        <c:lblOffset val="100"/>
        <c:noMultiLvlLbl val="0"/>
      </c:catAx>
      <c:valAx>
        <c:axId val="472403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2410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0907564858632075"/>
          <c:y val="6.225005965163445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HOTELES Y HOSTALES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4805505920238765E-2"/>
          <c:y val="0.20142585150643333"/>
          <c:w val="0.93313418116999713"/>
          <c:h val="0.6612822824627837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[4]Hoja1!$A$100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[4]Hoja1!$B$99:$M$99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[4]Hoja1!$B$100:$M$100</c:f>
              <c:numCache>
                <c:formatCode>#,##0</c:formatCode>
                <c:ptCount val="12"/>
                <c:pt idx="0">
                  <c:v>535902</c:v>
                </c:pt>
                <c:pt idx="1">
                  <c:v>607166</c:v>
                </c:pt>
                <c:pt idx="2">
                  <c:v>268143</c:v>
                </c:pt>
                <c:pt idx="3">
                  <c:v>0</c:v>
                </c:pt>
                <c:pt idx="4">
                  <c:v>30083</c:v>
                </c:pt>
                <c:pt idx="5">
                  <c:v>115777</c:v>
                </c:pt>
                <c:pt idx="6">
                  <c:v>435343</c:v>
                </c:pt>
                <c:pt idx="7">
                  <c:v>563996</c:v>
                </c:pt>
                <c:pt idx="8">
                  <c:v>321495</c:v>
                </c:pt>
                <c:pt idx="9">
                  <c:v>254237</c:v>
                </c:pt>
                <c:pt idx="10">
                  <c:v>128476</c:v>
                </c:pt>
                <c:pt idx="11">
                  <c:v>107560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650-4963-A72E-25A303865B6F}"/>
            </c:ext>
          </c:extLst>
        </c:ser>
        <c:ser>
          <c:idx val="1"/>
          <c:order val="1"/>
          <c:tx>
            <c:strRef>
              <c:f>[4]Hoja1!$A$101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[4]Hoja1!$B$99:$M$99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[4]Hoja1!$B$101:$M$101</c:f>
              <c:numCache>
                <c:formatCode>#,##0</c:formatCode>
                <c:ptCount val="12"/>
                <c:pt idx="0">
                  <c:v>86247</c:v>
                </c:pt>
                <c:pt idx="1">
                  <c:v>103742</c:v>
                </c:pt>
                <c:pt idx="2">
                  <c:v>174988</c:v>
                </c:pt>
                <c:pt idx="3">
                  <c:v>201934</c:v>
                </c:pt>
                <c:pt idx="4">
                  <c:v>295180</c:v>
                </c:pt>
                <c:pt idx="5">
                  <c:v>459231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650-4963-A72E-25A303865B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2405816"/>
        <c:axId val="472406600"/>
      </c:lineChart>
      <c:catAx>
        <c:axId val="472405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2406600"/>
        <c:crosses val="autoZero"/>
        <c:auto val="1"/>
        <c:lblAlgn val="ctr"/>
        <c:lblOffset val="100"/>
        <c:noMultiLvlLbl val="0"/>
      </c:catAx>
      <c:valAx>
        <c:axId val="472406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2405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213650039381002"/>
          <c:y val="5.4109358003253394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PENSIONES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681864891576832E-2"/>
          <c:y val="0.24820915922645378"/>
          <c:w val="0.93899686479339706"/>
          <c:h val="0.62020177356169026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[4]Hoja1!$A$107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[4]Hoja1!$B$106:$M$106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[4]Hoja1!$B$107:$M$107</c:f>
              <c:numCache>
                <c:formatCode>#,##0</c:formatCode>
                <c:ptCount val="12"/>
                <c:pt idx="0">
                  <c:v>8437</c:v>
                </c:pt>
                <c:pt idx="1">
                  <c:v>9817</c:v>
                </c:pt>
                <c:pt idx="2">
                  <c:v>7419</c:v>
                </c:pt>
                <c:pt idx="3">
                  <c:v>0</c:v>
                </c:pt>
                <c:pt idx="4">
                  <c:v>293</c:v>
                </c:pt>
                <c:pt idx="5">
                  <c:v>1778</c:v>
                </c:pt>
                <c:pt idx="6">
                  <c:v>7603</c:v>
                </c:pt>
                <c:pt idx="7">
                  <c:v>8963</c:v>
                </c:pt>
                <c:pt idx="8">
                  <c:v>7161</c:v>
                </c:pt>
                <c:pt idx="9">
                  <c:v>3788</c:v>
                </c:pt>
                <c:pt idx="10">
                  <c:v>1526</c:v>
                </c:pt>
                <c:pt idx="11">
                  <c:v>1238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CC2-4A6A-9725-5EAD98BF6886}"/>
            </c:ext>
          </c:extLst>
        </c:ser>
        <c:ser>
          <c:idx val="1"/>
          <c:order val="1"/>
          <c:tx>
            <c:strRef>
              <c:f>[4]Hoja1!$A$108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[4]Hoja1!$B$106:$M$106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[4]Hoja1!$B$108:$M$108</c:f>
              <c:numCache>
                <c:formatCode>#,##0</c:formatCode>
                <c:ptCount val="12"/>
                <c:pt idx="0">
                  <c:v>1269</c:v>
                </c:pt>
                <c:pt idx="1">
                  <c:v>1156</c:v>
                </c:pt>
                <c:pt idx="2">
                  <c:v>1818</c:v>
                </c:pt>
                <c:pt idx="3">
                  <c:v>2455</c:v>
                </c:pt>
                <c:pt idx="4">
                  <c:v>3553</c:v>
                </c:pt>
                <c:pt idx="5">
                  <c:v>6806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CC2-4A6A-9725-5EAD98BF68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2406992"/>
        <c:axId val="472407384"/>
      </c:lineChart>
      <c:catAx>
        <c:axId val="472406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2407384"/>
        <c:crosses val="autoZero"/>
        <c:auto val="1"/>
        <c:lblAlgn val="ctr"/>
        <c:lblOffset val="100"/>
        <c:noMultiLvlLbl val="0"/>
      </c:catAx>
      <c:valAx>
        <c:axId val="472407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2406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01317266763101"/>
          <c:y val="5.214902881212565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PENSIONES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5938783836559076E-2"/>
          <c:y val="0.23184415636258396"/>
          <c:w val="0.94200090325367669"/>
          <c:h val="0.63086414578405836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[4]Hoja1!$A$112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[4]Hoja1!$B$111:$M$111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[4]Hoja1!$B$112:$M$112</c:f>
              <c:numCache>
                <c:formatCode>#,##0</c:formatCode>
                <c:ptCount val="12"/>
                <c:pt idx="0">
                  <c:v>24298</c:v>
                </c:pt>
                <c:pt idx="1">
                  <c:v>22084</c:v>
                </c:pt>
                <c:pt idx="2">
                  <c:v>14336</c:v>
                </c:pt>
                <c:pt idx="3">
                  <c:v>0</c:v>
                </c:pt>
                <c:pt idx="4">
                  <c:v>3069</c:v>
                </c:pt>
                <c:pt idx="5">
                  <c:v>5579</c:v>
                </c:pt>
                <c:pt idx="6">
                  <c:v>14008</c:v>
                </c:pt>
                <c:pt idx="7">
                  <c:v>16246</c:v>
                </c:pt>
                <c:pt idx="8">
                  <c:v>13676</c:v>
                </c:pt>
                <c:pt idx="9">
                  <c:v>7648</c:v>
                </c:pt>
                <c:pt idx="10">
                  <c:v>4331</c:v>
                </c:pt>
                <c:pt idx="11">
                  <c:v>3669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EA9-40C9-8BAC-6B7E700E3A64}"/>
            </c:ext>
          </c:extLst>
        </c:ser>
        <c:ser>
          <c:idx val="1"/>
          <c:order val="1"/>
          <c:tx>
            <c:strRef>
              <c:f>[4]Hoja1!$A$113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[4]Hoja1!$B$111:$M$111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[4]Hoja1!$B$113:$M$113</c:f>
              <c:numCache>
                <c:formatCode>#,##0</c:formatCode>
                <c:ptCount val="12"/>
                <c:pt idx="0">
                  <c:v>3268</c:v>
                </c:pt>
                <c:pt idx="1">
                  <c:v>3345</c:v>
                </c:pt>
                <c:pt idx="2">
                  <c:v>6429</c:v>
                </c:pt>
                <c:pt idx="3">
                  <c:v>6123</c:v>
                </c:pt>
                <c:pt idx="4">
                  <c:v>9655</c:v>
                </c:pt>
                <c:pt idx="5">
                  <c:v>14450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EA9-40C9-8BAC-6B7E700E3A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2408560"/>
        <c:axId val="472403856"/>
      </c:lineChart>
      <c:catAx>
        <c:axId val="472408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2403856"/>
        <c:crosses val="autoZero"/>
        <c:auto val="1"/>
        <c:lblAlgn val="ctr"/>
        <c:lblOffset val="100"/>
        <c:noMultiLvlLbl val="0"/>
      </c:catAx>
      <c:valAx>
        <c:axId val="472403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2408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0437811857059016"/>
          <c:y val="4.9039649511491666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TURISMO RURAL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52009957608174E-2"/>
          <c:y val="0.25831016531052042"/>
          <c:w val="0.93456350375155728"/>
          <c:h val="0.6101007674776236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[4]Hoja1!$A$120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[4]Hoja1!$B$119:$M$119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[4]Hoja1!$B$120:$M$120</c:f>
              <c:numCache>
                <c:formatCode>#,##0</c:formatCode>
                <c:ptCount val="12"/>
                <c:pt idx="0">
                  <c:v>49718</c:v>
                </c:pt>
                <c:pt idx="1">
                  <c:v>66943</c:v>
                </c:pt>
                <c:pt idx="2">
                  <c:v>23099</c:v>
                </c:pt>
                <c:pt idx="3">
                  <c:v>0</c:v>
                </c:pt>
                <c:pt idx="4">
                  <c:v>648</c:v>
                </c:pt>
                <c:pt idx="5">
                  <c:v>11081</c:v>
                </c:pt>
                <c:pt idx="6">
                  <c:v>73573</c:v>
                </c:pt>
                <c:pt idx="7">
                  <c:v>81225</c:v>
                </c:pt>
                <c:pt idx="8">
                  <c:v>39769</c:v>
                </c:pt>
                <c:pt idx="9">
                  <c:v>21047</c:v>
                </c:pt>
                <c:pt idx="10">
                  <c:v>5014</c:v>
                </c:pt>
                <c:pt idx="11">
                  <c:v>7312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CAE-46C3-92C3-CD7826540C1C}"/>
            </c:ext>
          </c:extLst>
        </c:ser>
        <c:ser>
          <c:idx val="1"/>
          <c:order val="1"/>
          <c:tx>
            <c:strRef>
              <c:f>[4]Hoja1!$A$121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[4]Hoja1!$B$119:$M$119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[4]Hoja1!$B$121:$M$121</c:f>
              <c:numCache>
                <c:formatCode>#,##0</c:formatCode>
                <c:ptCount val="12"/>
                <c:pt idx="0">
                  <c:v>3374</c:v>
                </c:pt>
                <c:pt idx="1">
                  <c:v>3513</c:v>
                </c:pt>
                <c:pt idx="2">
                  <c:v>11511</c:v>
                </c:pt>
                <c:pt idx="3">
                  <c:v>15359</c:v>
                </c:pt>
                <c:pt idx="4">
                  <c:v>25587</c:v>
                </c:pt>
                <c:pt idx="5">
                  <c:v>39627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CAE-46C3-92C3-CD7826540C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2408952"/>
        <c:axId val="472821288"/>
      </c:lineChart>
      <c:catAx>
        <c:axId val="472408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2821288"/>
        <c:crosses val="autoZero"/>
        <c:auto val="1"/>
        <c:lblAlgn val="ctr"/>
        <c:lblOffset val="100"/>
        <c:noMultiLvlLbl val="0"/>
      </c:catAx>
      <c:valAx>
        <c:axId val="472821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2408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0353394728402094"/>
          <c:y val="6.730053793822558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TURISMO RURAL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480485138858889E-2"/>
          <c:y val="0.24705328183786912"/>
          <c:w val="0.93645920195137689"/>
          <c:h val="0.61565502030877317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[4]Hoja1!$A$125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[4]Hoja1!$B$124:$M$124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[4]Hoja1!$B$125:$M$125</c:f>
              <c:numCache>
                <c:formatCode>#,##0</c:formatCode>
                <c:ptCount val="12"/>
                <c:pt idx="0">
                  <c:v>82408</c:v>
                </c:pt>
                <c:pt idx="1">
                  <c:v>115350</c:v>
                </c:pt>
                <c:pt idx="2">
                  <c:v>37658</c:v>
                </c:pt>
                <c:pt idx="3">
                  <c:v>0</c:v>
                </c:pt>
                <c:pt idx="4">
                  <c:v>1812</c:v>
                </c:pt>
                <c:pt idx="5">
                  <c:v>23157</c:v>
                </c:pt>
                <c:pt idx="6">
                  <c:v>199755</c:v>
                </c:pt>
                <c:pt idx="7">
                  <c:v>283744</c:v>
                </c:pt>
                <c:pt idx="8">
                  <c:v>78812</c:v>
                </c:pt>
                <c:pt idx="9">
                  <c:v>39101</c:v>
                </c:pt>
                <c:pt idx="10">
                  <c:v>8388</c:v>
                </c:pt>
                <c:pt idx="11">
                  <c:v>14158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6CA-4CA9-BE13-D0CB97E33B29}"/>
            </c:ext>
          </c:extLst>
        </c:ser>
        <c:ser>
          <c:idx val="1"/>
          <c:order val="1"/>
          <c:tx>
            <c:strRef>
              <c:f>[4]Hoja1!$A$126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[4]Hoja1!$B$124:$M$124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[4]Hoja1!$B$126:$M$126</c:f>
              <c:numCache>
                <c:formatCode>#,##0</c:formatCode>
                <c:ptCount val="12"/>
                <c:pt idx="0">
                  <c:v>7649</c:v>
                </c:pt>
                <c:pt idx="1">
                  <c:v>8259</c:v>
                </c:pt>
                <c:pt idx="2">
                  <c:v>23235</c:v>
                </c:pt>
                <c:pt idx="3">
                  <c:v>30482</c:v>
                </c:pt>
                <c:pt idx="4">
                  <c:v>46524</c:v>
                </c:pt>
                <c:pt idx="5">
                  <c:v>72268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6CA-4CA9-BE13-D0CB97E33B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2822856"/>
        <c:axId val="472823248"/>
      </c:lineChart>
      <c:catAx>
        <c:axId val="472822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2823248"/>
        <c:crosses val="autoZero"/>
        <c:auto val="1"/>
        <c:lblAlgn val="ctr"/>
        <c:lblOffset val="100"/>
        <c:noMultiLvlLbl val="0"/>
      </c:catAx>
      <c:valAx>
        <c:axId val="472823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2822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0991118005511153"/>
          <c:y val="6.4248774986776849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CAMPING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681864891576832E-2"/>
          <c:y val="0.24820915922645378"/>
          <c:w val="0.93899686479339706"/>
          <c:h val="0.62020177356169026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[4]Hoja1!$A$132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[4]Hoja1!$B$131:$M$131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[4]Hoja1!$B$132:$M$132</c:f>
              <c:numCache>
                <c:formatCode>#,##0</c:formatCode>
                <c:ptCount val="12"/>
                <c:pt idx="0">
                  <c:v>5028</c:v>
                </c:pt>
                <c:pt idx="1">
                  <c:v>5147</c:v>
                </c:pt>
                <c:pt idx="2">
                  <c:v>3707</c:v>
                </c:pt>
                <c:pt idx="3">
                  <c:v>0</c:v>
                </c:pt>
                <c:pt idx="4">
                  <c:v>124</c:v>
                </c:pt>
                <c:pt idx="5">
                  <c:v>6699</c:v>
                </c:pt>
                <c:pt idx="6">
                  <c:v>37894</c:v>
                </c:pt>
                <c:pt idx="7">
                  <c:v>44784</c:v>
                </c:pt>
                <c:pt idx="8">
                  <c:v>12040</c:v>
                </c:pt>
                <c:pt idx="9">
                  <c:v>2719</c:v>
                </c:pt>
                <c:pt idx="10">
                  <c:v>513</c:v>
                </c:pt>
                <c:pt idx="11">
                  <c:v>124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6CF-4B39-A356-8311952506DF}"/>
            </c:ext>
          </c:extLst>
        </c:ser>
        <c:ser>
          <c:idx val="1"/>
          <c:order val="1"/>
          <c:tx>
            <c:strRef>
              <c:f>[4]Hoja1!$A$133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[4]Hoja1!$B$131:$M$131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[4]Hoja1!$B$133:$M$133</c:f>
              <c:numCache>
                <c:formatCode>#,##0</c:formatCode>
                <c:ptCount val="12"/>
                <c:pt idx="0">
                  <c:v>42</c:v>
                </c:pt>
                <c:pt idx="1">
                  <c:v>127</c:v>
                </c:pt>
                <c:pt idx="2">
                  <c:v>2213</c:v>
                </c:pt>
                <c:pt idx="3">
                  <c:v>2549</c:v>
                </c:pt>
                <c:pt idx="4">
                  <c:v>6340</c:v>
                </c:pt>
                <c:pt idx="5">
                  <c:v>19723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6CF-4B39-A356-8311952506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2821680"/>
        <c:axId val="472818544"/>
      </c:lineChart>
      <c:catAx>
        <c:axId val="472821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2818544"/>
        <c:crosses val="autoZero"/>
        <c:auto val="1"/>
        <c:lblAlgn val="ctr"/>
        <c:lblOffset val="100"/>
        <c:noMultiLvlLbl val="0"/>
      </c:catAx>
      <c:valAx>
        <c:axId val="472818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2821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0020892650264108"/>
          <c:y val="6.730053793822558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CAMPING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0372144878398931E-2"/>
          <c:y val="0.23691386485434568"/>
          <c:w val="0.93756754221183702"/>
          <c:h val="0.62579443729229667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[4]Hoja1!$A$137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[4]Hoja1!$B$136:$M$136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[4]Hoja1!$B$137:$M$137</c:f>
              <c:numCache>
                <c:formatCode>#,##0</c:formatCode>
                <c:ptCount val="12"/>
                <c:pt idx="0">
                  <c:v>6116</c:v>
                </c:pt>
                <c:pt idx="1">
                  <c:v>8733</c:v>
                </c:pt>
                <c:pt idx="2">
                  <c:v>5803</c:v>
                </c:pt>
                <c:pt idx="3">
                  <c:v>0</c:v>
                </c:pt>
                <c:pt idx="4">
                  <c:v>238</c:v>
                </c:pt>
                <c:pt idx="5">
                  <c:v>14218</c:v>
                </c:pt>
                <c:pt idx="6">
                  <c:v>107218</c:v>
                </c:pt>
                <c:pt idx="7">
                  <c:v>150261</c:v>
                </c:pt>
                <c:pt idx="8">
                  <c:v>23411</c:v>
                </c:pt>
                <c:pt idx="9">
                  <c:v>4891</c:v>
                </c:pt>
                <c:pt idx="10">
                  <c:v>915</c:v>
                </c:pt>
                <c:pt idx="11">
                  <c:v>195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A97-4261-9EB6-79CCD0C83A2D}"/>
            </c:ext>
          </c:extLst>
        </c:ser>
        <c:ser>
          <c:idx val="1"/>
          <c:order val="1"/>
          <c:tx>
            <c:strRef>
              <c:f>[4]Hoja1!$A$138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[4]Hoja1!$B$136:$M$136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[4]Hoja1!$B$138:$M$138</c:f>
              <c:numCache>
                <c:formatCode>#,##0</c:formatCode>
                <c:ptCount val="12"/>
                <c:pt idx="0">
                  <c:v>70</c:v>
                </c:pt>
                <c:pt idx="1">
                  <c:v>210</c:v>
                </c:pt>
                <c:pt idx="2">
                  <c:v>3837</c:v>
                </c:pt>
                <c:pt idx="3">
                  <c:v>6500</c:v>
                </c:pt>
                <c:pt idx="4">
                  <c:v>18608</c:v>
                </c:pt>
                <c:pt idx="5">
                  <c:v>56433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A97-4261-9EB6-79CCD0C83A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2817760"/>
        <c:axId val="472823640"/>
      </c:lineChart>
      <c:catAx>
        <c:axId val="472817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2823640"/>
        <c:crosses val="autoZero"/>
        <c:auto val="1"/>
        <c:lblAlgn val="ctr"/>
        <c:lblOffset val="100"/>
        <c:noMultiLvlLbl val="0"/>
      </c:catAx>
      <c:valAx>
        <c:axId val="472823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2817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0770313935197025"/>
          <c:y val="4.9039649511491666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ALBERGUES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4601968394848403E-2"/>
          <c:y val="0.26336066835255373"/>
          <c:w val="0.941213545314317"/>
          <c:h val="0.60505026443559029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[4]Hoja1!$A$144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[4]Hoja1!$B$143:$M$143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[4]Hoja1!$B$144:$M$144</c:f>
              <c:numCache>
                <c:formatCode>#,##0</c:formatCode>
                <c:ptCount val="12"/>
                <c:pt idx="0">
                  <c:v>4663</c:v>
                </c:pt>
                <c:pt idx="1">
                  <c:v>5508</c:v>
                </c:pt>
                <c:pt idx="2">
                  <c:v>2957</c:v>
                </c:pt>
                <c:pt idx="3">
                  <c:v>0</c:v>
                </c:pt>
                <c:pt idx="4">
                  <c:v>0</c:v>
                </c:pt>
                <c:pt idx="5">
                  <c:v>281</c:v>
                </c:pt>
                <c:pt idx="6">
                  <c:v>9577</c:v>
                </c:pt>
                <c:pt idx="7">
                  <c:v>7719</c:v>
                </c:pt>
                <c:pt idx="8">
                  <c:v>5033</c:v>
                </c:pt>
                <c:pt idx="9">
                  <c:v>2605</c:v>
                </c:pt>
                <c:pt idx="10">
                  <c:v>530</c:v>
                </c:pt>
                <c:pt idx="11">
                  <c:v>146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B7C-4EF5-BC6B-5EF9B9E335F5}"/>
            </c:ext>
          </c:extLst>
        </c:ser>
        <c:ser>
          <c:idx val="1"/>
          <c:order val="1"/>
          <c:tx>
            <c:strRef>
              <c:f>[4]Hoja1!$A$145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[4]Hoja1!$B$143:$M$143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[4]Hoja1!$B$145:$M$145</c:f>
              <c:numCache>
                <c:formatCode>#,##0</c:formatCode>
                <c:ptCount val="12"/>
                <c:pt idx="0">
                  <c:v>55</c:v>
                </c:pt>
                <c:pt idx="1">
                  <c:v>54</c:v>
                </c:pt>
                <c:pt idx="2">
                  <c:v>273</c:v>
                </c:pt>
                <c:pt idx="3">
                  <c:v>707</c:v>
                </c:pt>
                <c:pt idx="4">
                  <c:v>2129</c:v>
                </c:pt>
                <c:pt idx="5">
                  <c:v>5992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B7C-4EF5-BC6B-5EF9B9E335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2818152"/>
        <c:axId val="472824816"/>
      </c:lineChart>
      <c:catAx>
        <c:axId val="472818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2824816"/>
        <c:crosses val="autoZero"/>
        <c:auto val="1"/>
        <c:lblAlgn val="ctr"/>
        <c:lblOffset val="100"/>
        <c:noMultiLvlLbl val="0"/>
      </c:catAx>
      <c:valAx>
        <c:axId val="472824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2818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5089749237282"/>
          <c:y val="6.730039161805553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ALBERGUES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5938783836559076E-2"/>
          <c:y val="0.22677444787082224"/>
          <c:w val="0.94200090325367669"/>
          <c:h val="0.6359338542758200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[4]Hoja1!$A$149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[4]Hoja1!$B$148:$M$148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[4]Hoja1!$B$149:$M$149</c:f>
              <c:numCache>
                <c:formatCode>#,##0</c:formatCode>
                <c:ptCount val="12"/>
                <c:pt idx="0">
                  <c:v>8108</c:v>
                </c:pt>
                <c:pt idx="1">
                  <c:v>10625</c:v>
                </c:pt>
                <c:pt idx="2">
                  <c:v>4036</c:v>
                </c:pt>
                <c:pt idx="3">
                  <c:v>0</c:v>
                </c:pt>
                <c:pt idx="4">
                  <c:v>0</c:v>
                </c:pt>
                <c:pt idx="5">
                  <c:v>1008</c:v>
                </c:pt>
                <c:pt idx="6">
                  <c:v>15201</c:v>
                </c:pt>
                <c:pt idx="7">
                  <c:v>10398</c:v>
                </c:pt>
                <c:pt idx="8">
                  <c:v>7198</c:v>
                </c:pt>
                <c:pt idx="9">
                  <c:v>3494</c:v>
                </c:pt>
                <c:pt idx="10">
                  <c:v>806</c:v>
                </c:pt>
                <c:pt idx="11">
                  <c:v>468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E6C-4F41-BEEE-C935E95CCB7B}"/>
            </c:ext>
          </c:extLst>
        </c:ser>
        <c:ser>
          <c:idx val="1"/>
          <c:order val="1"/>
          <c:tx>
            <c:strRef>
              <c:f>[4]Hoja1!$A$150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[4]Hoja1!$B$148:$M$148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[4]Hoja1!$B$150:$M$150</c:f>
              <c:numCache>
                <c:formatCode>#,##0</c:formatCode>
                <c:ptCount val="12"/>
                <c:pt idx="0">
                  <c:v>207</c:v>
                </c:pt>
                <c:pt idx="1">
                  <c:v>227</c:v>
                </c:pt>
                <c:pt idx="2">
                  <c:v>534</c:v>
                </c:pt>
                <c:pt idx="3">
                  <c:v>1562</c:v>
                </c:pt>
                <c:pt idx="4">
                  <c:v>3172</c:v>
                </c:pt>
                <c:pt idx="5">
                  <c:v>7934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E6C-4F41-BEEE-C935E95CCB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2818936"/>
        <c:axId val="472820504"/>
      </c:lineChart>
      <c:catAx>
        <c:axId val="472818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2820504"/>
        <c:crosses val="autoZero"/>
        <c:auto val="1"/>
        <c:lblAlgn val="ctr"/>
        <c:lblOffset val="100"/>
        <c:noMultiLvlLbl val="0"/>
      </c:catAx>
      <c:valAx>
        <c:axId val="472820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2818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0881147961242994"/>
          <c:y val="5.4109358003253394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VIVIENDAS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7926989176228285E-2"/>
          <c:y val="0.24820915922645378"/>
          <c:w val="0.93788852453293714"/>
          <c:h val="0.62020177356169026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[4]Hoja1!$A$157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[4]Hoja1!$B$156:$M$156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[4]Hoja1!$B$157:$M$157</c:f>
              <c:numCache>
                <c:formatCode>#,##0</c:formatCode>
                <c:ptCount val="12"/>
                <c:pt idx="0">
                  <c:v>22801</c:v>
                </c:pt>
                <c:pt idx="1">
                  <c:v>31044</c:v>
                </c:pt>
                <c:pt idx="2">
                  <c:v>11837</c:v>
                </c:pt>
                <c:pt idx="3">
                  <c:v>0</c:v>
                </c:pt>
                <c:pt idx="4">
                  <c:v>659</c:v>
                </c:pt>
                <c:pt idx="5">
                  <c:v>8557</c:v>
                </c:pt>
                <c:pt idx="6">
                  <c:v>22301</c:v>
                </c:pt>
                <c:pt idx="7">
                  <c:v>24477</c:v>
                </c:pt>
                <c:pt idx="8">
                  <c:v>9427</c:v>
                </c:pt>
                <c:pt idx="9">
                  <c:v>5097</c:v>
                </c:pt>
                <c:pt idx="10">
                  <c:v>2763</c:v>
                </c:pt>
                <c:pt idx="11">
                  <c:v>3013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046-4366-80D1-49B446614CB0}"/>
            </c:ext>
          </c:extLst>
        </c:ser>
        <c:ser>
          <c:idx val="1"/>
          <c:order val="1"/>
          <c:tx>
            <c:strRef>
              <c:f>[4]Hoja1!$A$158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[4]Hoja1!$B$156:$M$156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[4]Hoja1!$B$158:$M$158</c:f>
              <c:numCache>
                <c:formatCode>#,##0</c:formatCode>
                <c:ptCount val="12"/>
                <c:pt idx="0">
                  <c:v>2517</c:v>
                </c:pt>
                <c:pt idx="1">
                  <c:v>1512</c:v>
                </c:pt>
                <c:pt idx="2">
                  <c:v>2778</c:v>
                </c:pt>
                <c:pt idx="3">
                  <c:v>5510</c:v>
                </c:pt>
                <c:pt idx="4">
                  <c:v>8449</c:v>
                </c:pt>
                <c:pt idx="5">
                  <c:v>15743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046-4366-80D1-49B446614C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2819720"/>
        <c:axId val="472820112"/>
      </c:lineChart>
      <c:catAx>
        <c:axId val="472819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2820112"/>
        <c:crosses val="autoZero"/>
        <c:auto val="1"/>
        <c:lblAlgn val="ctr"/>
        <c:lblOffset val="100"/>
        <c:noMultiLvlLbl val="0"/>
      </c:catAx>
      <c:valAx>
        <c:axId val="472820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2819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0353394728402094"/>
          <c:y val="5.7199531854158971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VIVIENDAS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3722103315639159E-2"/>
          <c:y val="0.22677444787082224"/>
          <c:w val="0.94421758377459675"/>
          <c:h val="0.6359338542758200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[4]Hoja1!$A$162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[4]Hoja1!$B$161:$M$161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[4]Hoja1!$B$162:$M$162</c:f>
              <c:numCache>
                <c:formatCode>#,##0</c:formatCode>
                <c:ptCount val="12"/>
                <c:pt idx="0">
                  <c:v>40173</c:v>
                </c:pt>
                <c:pt idx="1">
                  <c:v>55206</c:v>
                </c:pt>
                <c:pt idx="2">
                  <c:v>24151</c:v>
                </c:pt>
                <c:pt idx="3">
                  <c:v>0</c:v>
                </c:pt>
                <c:pt idx="4">
                  <c:v>3546</c:v>
                </c:pt>
                <c:pt idx="5">
                  <c:v>18482</c:v>
                </c:pt>
                <c:pt idx="6">
                  <c:v>59901</c:v>
                </c:pt>
                <c:pt idx="7">
                  <c:v>74375</c:v>
                </c:pt>
                <c:pt idx="8">
                  <c:v>24213</c:v>
                </c:pt>
                <c:pt idx="9">
                  <c:v>10631</c:v>
                </c:pt>
                <c:pt idx="10">
                  <c:v>7539</c:v>
                </c:pt>
                <c:pt idx="11">
                  <c:v>10879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AA2-4ADC-85A0-6C5C75EB9697}"/>
            </c:ext>
          </c:extLst>
        </c:ser>
        <c:ser>
          <c:idx val="1"/>
          <c:order val="1"/>
          <c:tx>
            <c:strRef>
              <c:f>[4]Hoja1!$A$163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[4]Hoja1!$B$161:$M$161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[4]Hoja1!$B$163:$M$163</c:f>
              <c:numCache>
                <c:formatCode>#,##0</c:formatCode>
                <c:ptCount val="12"/>
                <c:pt idx="0">
                  <c:v>8204</c:v>
                </c:pt>
                <c:pt idx="1">
                  <c:v>6874</c:v>
                </c:pt>
                <c:pt idx="2">
                  <c:v>8246</c:v>
                </c:pt>
                <c:pt idx="3">
                  <c:v>16970</c:v>
                </c:pt>
                <c:pt idx="4">
                  <c:v>24741</c:v>
                </c:pt>
                <c:pt idx="5">
                  <c:v>34135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AA2-4ADC-85A0-6C5C75EB96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3838992"/>
        <c:axId val="473836640"/>
      </c:lineChart>
      <c:catAx>
        <c:axId val="473838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3836640"/>
        <c:crosses val="autoZero"/>
        <c:auto val="1"/>
        <c:lblAlgn val="ctr"/>
        <c:lblOffset val="100"/>
        <c:noMultiLvlLbl val="0"/>
      </c:catAx>
      <c:valAx>
        <c:axId val="473836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3838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010530977892103"/>
          <c:y val="5.4109358003253394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APARTAMENTOS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681864891576832E-2"/>
          <c:y val="0.25831016531052042"/>
          <c:w val="0.93899686479339706"/>
          <c:h val="0.6101007674776236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[4]Hoja1!$A$169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[4]Hoja1!$B$168:$M$168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[4]Hoja1!$B$169:$M$169</c:f>
              <c:numCache>
                <c:formatCode>#,##0</c:formatCode>
                <c:ptCount val="12"/>
                <c:pt idx="0">
                  <c:v>11421</c:v>
                </c:pt>
                <c:pt idx="1">
                  <c:v>17160</c:v>
                </c:pt>
                <c:pt idx="2">
                  <c:v>10126</c:v>
                </c:pt>
                <c:pt idx="3">
                  <c:v>0</c:v>
                </c:pt>
                <c:pt idx="4">
                  <c:v>373</c:v>
                </c:pt>
                <c:pt idx="5">
                  <c:v>2921</c:v>
                </c:pt>
                <c:pt idx="6">
                  <c:v>13287</c:v>
                </c:pt>
                <c:pt idx="7">
                  <c:v>16136</c:v>
                </c:pt>
                <c:pt idx="8">
                  <c:v>9786</c:v>
                </c:pt>
                <c:pt idx="9">
                  <c:v>5840</c:v>
                </c:pt>
                <c:pt idx="10">
                  <c:v>4634</c:v>
                </c:pt>
                <c:pt idx="11">
                  <c:v>2785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090-4B08-A494-830009B23044}"/>
            </c:ext>
          </c:extLst>
        </c:ser>
        <c:ser>
          <c:idx val="1"/>
          <c:order val="1"/>
          <c:tx>
            <c:strRef>
              <c:f>[4]Hoja1!$A$170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[4]Hoja1!$B$168:$M$168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[4]Hoja1!$B$170:$M$170</c:f>
              <c:numCache>
                <c:formatCode>#,##0</c:formatCode>
                <c:ptCount val="12"/>
                <c:pt idx="0">
                  <c:v>3931</c:v>
                </c:pt>
                <c:pt idx="1">
                  <c:v>2712</c:v>
                </c:pt>
                <c:pt idx="2">
                  <c:v>5659</c:v>
                </c:pt>
                <c:pt idx="3">
                  <c:v>7428</c:v>
                </c:pt>
                <c:pt idx="4">
                  <c:v>7728</c:v>
                </c:pt>
                <c:pt idx="5">
                  <c:v>10469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090-4B08-A494-830009B23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3836248"/>
        <c:axId val="473839776"/>
      </c:lineChart>
      <c:catAx>
        <c:axId val="473836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3839776"/>
        <c:crosses val="autoZero"/>
        <c:auto val="1"/>
        <c:lblAlgn val="ctr"/>
        <c:lblOffset val="100"/>
        <c:noMultiLvlLbl val="0"/>
      </c:catAx>
      <c:valAx>
        <c:axId val="473839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3836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5089749237282"/>
          <c:y val="6.730039161805553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APARTAMENTOS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7047124097019034E-2"/>
          <c:y val="0.22677444787082224"/>
          <c:w val="0.94089256299321666"/>
          <c:h val="0.6359338542758200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[4]Hoja1!$A$174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[4]Hoja1!$B$173:$M$173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[4]Hoja1!$B$174:$M$174</c:f>
              <c:numCache>
                <c:formatCode>#,##0</c:formatCode>
                <c:ptCount val="12"/>
                <c:pt idx="0">
                  <c:v>24399</c:v>
                </c:pt>
                <c:pt idx="1">
                  <c:v>33778</c:v>
                </c:pt>
                <c:pt idx="2">
                  <c:v>23795</c:v>
                </c:pt>
                <c:pt idx="3">
                  <c:v>0</c:v>
                </c:pt>
                <c:pt idx="4">
                  <c:v>1589</c:v>
                </c:pt>
                <c:pt idx="5">
                  <c:v>6922</c:v>
                </c:pt>
                <c:pt idx="6">
                  <c:v>39353</c:v>
                </c:pt>
                <c:pt idx="7">
                  <c:v>49990</c:v>
                </c:pt>
                <c:pt idx="8">
                  <c:v>21612</c:v>
                </c:pt>
                <c:pt idx="9">
                  <c:v>12811</c:v>
                </c:pt>
                <c:pt idx="10">
                  <c:v>10188</c:v>
                </c:pt>
                <c:pt idx="11">
                  <c:v>7116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70D-4B88-8D0F-18099FF71359}"/>
            </c:ext>
          </c:extLst>
        </c:ser>
        <c:ser>
          <c:idx val="1"/>
          <c:order val="1"/>
          <c:tx>
            <c:strRef>
              <c:f>[4]Hoja1!$A$175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[4]Hoja1!$B$173:$M$173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[4]Hoja1!$B$175:$M$175</c:f>
              <c:numCache>
                <c:formatCode>#,##0</c:formatCode>
                <c:ptCount val="12"/>
                <c:pt idx="0">
                  <c:v>9150</c:v>
                </c:pt>
                <c:pt idx="1">
                  <c:v>6403</c:v>
                </c:pt>
                <c:pt idx="2">
                  <c:v>13309</c:v>
                </c:pt>
                <c:pt idx="3">
                  <c:v>20069</c:v>
                </c:pt>
                <c:pt idx="4">
                  <c:v>19590</c:v>
                </c:pt>
                <c:pt idx="5">
                  <c:v>23125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70D-4B88-8D0F-18099FF713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9390544"/>
        <c:axId val="699382312"/>
      </c:lineChart>
      <c:catAx>
        <c:axId val="699390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99382312"/>
        <c:crosses val="autoZero"/>
        <c:auto val="1"/>
        <c:lblAlgn val="ctr"/>
        <c:lblOffset val="100"/>
        <c:noMultiLvlLbl val="0"/>
      </c:catAx>
      <c:valAx>
        <c:axId val="699382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9939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435318091472975"/>
          <c:y val="5.9179066495015122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23.xml"/><Relationship Id="rId21" Type="http://schemas.openxmlformats.org/officeDocument/2006/relationships/chart" Target="../charts/chart18.xml"/><Relationship Id="rId34" Type="http://schemas.openxmlformats.org/officeDocument/2006/relationships/chart" Target="../charts/chart31.xml"/><Relationship Id="rId42" Type="http://schemas.openxmlformats.org/officeDocument/2006/relationships/chart" Target="../charts/chart39.xml"/><Relationship Id="rId47" Type="http://schemas.openxmlformats.org/officeDocument/2006/relationships/chart" Target="../charts/chart44.xml"/><Relationship Id="rId50" Type="http://schemas.openxmlformats.org/officeDocument/2006/relationships/chart" Target="../charts/chart47.xml"/><Relationship Id="rId55" Type="http://schemas.openxmlformats.org/officeDocument/2006/relationships/chart" Target="../charts/chart52.xml"/><Relationship Id="rId63" Type="http://schemas.openxmlformats.org/officeDocument/2006/relationships/chart" Target="../charts/chart60.xml"/><Relationship Id="rId68" Type="http://schemas.openxmlformats.org/officeDocument/2006/relationships/chart" Target="../charts/chart65.xml"/><Relationship Id="rId76" Type="http://schemas.openxmlformats.org/officeDocument/2006/relationships/chart" Target="../charts/chart72.xml"/><Relationship Id="rId84" Type="http://schemas.openxmlformats.org/officeDocument/2006/relationships/chart" Target="../charts/chart80.xml"/><Relationship Id="rId89" Type="http://schemas.openxmlformats.org/officeDocument/2006/relationships/chart" Target="../charts/chart85.xml"/><Relationship Id="rId97" Type="http://schemas.openxmlformats.org/officeDocument/2006/relationships/chart" Target="../charts/chart93.xml"/><Relationship Id="rId7" Type="http://schemas.openxmlformats.org/officeDocument/2006/relationships/chart" Target="../charts/chart6.xml"/><Relationship Id="rId71" Type="http://schemas.openxmlformats.org/officeDocument/2006/relationships/chart" Target="../charts/chart68.xml"/><Relationship Id="rId92" Type="http://schemas.openxmlformats.org/officeDocument/2006/relationships/chart" Target="../charts/chart88.xml"/><Relationship Id="rId2" Type="http://schemas.openxmlformats.org/officeDocument/2006/relationships/chart" Target="../charts/chart1.xml"/><Relationship Id="rId16" Type="http://schemas.openxmlformats.org/officeDocument/2006/relationships/chart" Target="../charts/chart15.xml"/><Relationship Id="rId29" Type="http://schemas.openxmlformats.org/officeDocument/2006/relationships/chart" Target="../charts/chart26.xml"/><Relationship Id="rId11" Type="http://schemas.openxmlformats.org/officeDocument/2006/relationships/chart" Target="../charts/chart10.xml"/><Relationship Id="rId24" Type="http://schemas.openxmlformats.org/officeDocument/2006/relationships/chart" Target="../charts/chart21.xml"/><Relationship Id="rId32" Type="http://schemas.openxmlformats.org/officeDocument/2006/relationships/chart" Target="../charts/chart29.xml"/><Relationship Id="rId37" Type="http://schemas.openxmlformats.org/officeDocument/2006/relationships/chart" Target="../charts/chart34.xml"/><Relationship Id="rId40" Type="http://schemas.openxmlformats.org/officeDocument/2006/relationships/chart" Target="../charts/chart37.xml"/><Relationship Id="rId45" Type="http://schemas.openxmlformats.org/officeDocument/2006/relationships/chart" Target="../charts/chart42.xml"/><Relationship Id="rId53" Type="http://schemas.openxmlformats.org/officeDocument/2006/relationships/chart" Target="../charts/chart50.xml"/><Relationship Id="rId58" Type="http://schemas.openxmlformats.org/officeDocument/2006/relationships/chart" Target="../charts/chart55.xml"/><Relationship Id="rId66" Type="http://schemas.openxmlformats.org/officeDocument/2006/relationships/chart" Target="../charts/chart63.xml"/><Relationship Id="rId74" Type="http://schemas.openxmlformats.org/officeDocument/2006/relationships/chart" Target="../charts/chart70.xml"/><Relationship Id="rId79" Type="http://schemas.openxmlformats.org/officeDocument/2006/relationships/chart" Target="../charts/chart75.xml"/><Relationship Id="rId87" Type="http://schemas.openxmlformats.org/officeDocument/2006/relationships/chart" Target="../charts/chart83.xml"/><Relationship Id="rId5" Type="http://schemas.openxmlformats.org/officeDocument/2006/relationships/chart" Target="../charts/chart4.xml"/><Relationship Id="rId61" Type="http://schemas.openxmlformats.org/officeDocument/2006/relationships/chart" Target="../charts/chart58.xml"/><Relationship Id="rId82" Type="http://schemas.openxmlformats.org/officeDocument/2006/relationships/chart" Target="../charts/chart78.xml"/><Relationship Id="rId90" Type="http://schemas.openxmlformats.org/officeDocument/2006/relationships/chart" Target="../charts/chart86.xml"/><Relationship Id="rId95" Type="http://schemas.openxmlformats.org/officeDocument/2006/relationships/chart" Target="../charts/chart91.xml"/><Relationship Id="rId19" Type="http://schemas.openxmlformats.org/officeDocument/2006/relationships/image" Target="../media/image3.jpeg"/><Relationship Id="rId14" Type="http://schemas.openxmlformats.org/officeDocument/2006/relationships/chart" Target="../charts/chart13.xml"/><Relationship Id="rId22" Type="http://schemas.openxmlformats.org/officeDocument/2006/relationships/chart" Target="../charts/chart19.xml"/><Relationship Id="rId27" Type="http://schemas.openxmlformats.org/officeDocument/2006/relationships/chart" Target="../charts/chart24.xml"/><Relationship Id="rId30" Type="http://schemas.openxmlformats.org/officeDocument/2006/relationships/chart" Target="../charts/chart27.xml"/><Relationship Id="rId35" Type="http://schemas.openxmlformats.org/officeDocument/2006/relationships/chart" Target="../charts/chart32.xml"/><Relationship Id="rId43" Type="http://schemas.openxmlformats.org/officeDocument/2006/relationships/chart" Target="../charts/chart40.xml"/><Relationship Id="rId48" Type="http://schemas.openxmlformats.org/officeDocument/2006/relationships/chart" Target="../charts/chart45.xml"/><Relationship Id="rId56" Type="http://schemas.openxmlformats.org/officeDocument/2006/relationships/chart" Target="../charts/chart53.xml"/><Relationship Id="rId64" Type="http://schemas.openxmlformats.org/officeDocument/2006/relationships/chart" Target="../charts/chart61.xml"/><Relationship Id="rId69" Type="http://schemas.openxmlformats.org/officeDocument/2006/relationships/chart" Target="../charts/chart66.xml"/><Relationship Id="rId77" Type="http://schemas.openxmlformats.org/officeDocument/2006/relationships/chart" Target="../charts/chart73.xml"/><Relationship Id="rId8" Type="http://schemas.openxmlformats.org/officeDocument/2006/relationships/chart" Target="../charts/chart7.xml"/><Relationship Id="rId51" Type="http://schemas.openxmlformats.org/officeDocument/2006/relationships/chart" Target="../charts/chart48.xml"/><Relationship Id="rId72" Type="http://schemas.openxmlformats.org/officeDocument/2006/relationships/chart" Target="../charts/chart69.xml"/><Relationship Id="rId80" Type="http://schemas.openxmlformats.org/officeDocument/2006/relationships/chart" Target="../charts/chart76.xml"/><Relationship Id="rId85" Type="http://schemas.openxmlformats.org/officeDocument/2006/relationships/chart" Target="../charts/chart81.xml"/><Relationship Id="rId93" Type="http://schemas.openxmlformats.org/officeDocument/2006/relationships/chart" Target="../charts/chart89.xml"/><Relationship Id="rId98" Type="http://schemas.openxmlformats.org/officeDocument/2006/relationships/chart" Target="../charts/chart94.xml"/><Relationship Id="rId3" Type="http://schemas.openxmlformats.org/officeDocument/2006/relationships/chart" Target="../charts/chart2.xml"/><Relationship Id="rId12" Type="http://schemas.openxmlformats.org/officeDocument/2006/relationships/chart" Target="../charts/chart11.xml"/><Relationship Id="rId17" Type="http://schemas.openxmlformats.org/officeDocument/2006/relationships/chart" Target="../charts/chart16.xml"/><Relationship Id="rId25" Type="http://schemas.openxmlformats.org/officeDocument/2006/relationships/chart" Target="../charts/chart22.xml"/><Relationship Id="rId33" Type="http://schemas.openxmlformats.org/officeDocument/2006/relationships/chart" Target="../charts/chart30.xml"/><Relationship Id="rId38" Type="http://schemas.openxmlformats.org/officeDocument/2006/relationships/chart" Target="../charts/chart35.xml"/><Relationship Id="rId46" Type="http://schemas.openxmlformats.org/officeDocument/2006/relationships/chart" Target="../charts/chart43.xml"/><Relationship Id="rId59" Type="http://schemas.openxmlformats.org/officeDocument/2006/relationships/chart" Target="../charts/chart56.xml"/><Relationship Id="rId67" Type="http://schemas.openxmlformats.org/officeDocument/2006/relationships/chart" Target="../charts/chart64.xml"/><Relationship Id="rId20" Type="http://schemas.openxmlformats.org/officeDocument/2006/relationships/chart" Target="../charts/chart17.xml"/><Relationship Id="rId41" Type="http://schemas.openxmlformats.org/officeDocument/2006/relationships/chart" Target="../charts/chart38.xml"/><Relationship Id="rId54" Type="http://schemas.openxmlformats.org/officeDocument/2006/relationships/chart" Target="../charts/chart51.xml"/><Relationship Id="rId62" Type="http://schemas.openxmlformats.org/officeDocument/2006/relationships/chart" Target="../charts/chart59.xml"/><Relationship Id="rId70" Type="http://schemas.openxmlformats.org/officeDocument/2006/relationships/chart" Target="../charts/chart67.xml"/><Relationship Id="rId75" Type="http://schemas.openxmlformats.org/officeDocument/2006/relationships/chart" Target="../charts/chart71.xml"/><Relationship Id="rId83" Type="http://schemas.openxmlformats.org/officeDocument/2006/relationships/chart" Target="../charts/chart79.xml"/><Relationship Id="rId88" Type="http://schemas.openxmlformats.org/officeDocument/2006/relationships/chart" Target="../charts/chart84.xml"/><Relationship Id="rId91" Type="http://schemas.openxmlformats.org/officeDocument/2006/relationships/chart" Target="../charts/chart87.xml"/><Relationship Id="rId96" Type="http://schemas.openxmlformats.org/officeDocument/2006/relationships/chart" Target="../charts/chart92.xml"/><Relationship Id="rId1" Type="http://schemas.openxmlformats.org/officeDocument/2006/relationships/image" Target="../media/image1.jpeg"/><Relationship Id="rId6" Type="http://schemas.openxmlformats.org/officeDocument/2006/relationships/chart" Target="../charts/chart5.xml"/><Relationship Id="rId15" Type="http://schemas.openxmlformats.org/officeDocument/2006/relationships/chart" Target="../charts/chart14.xml"/><Relationship Id="rId23" Type="http://schemas.openxmlformats.org/officeDocument/2006/relationships/chart" Target="../charts/chart20.xml"/><Relationship Id="rId28" Type="http://schemas.openxmlformats.org/officeDocument/2006/relationships/chart" Target="../charts/chart25.xml"/><Relationship Id="rId36" Type="http://schemas.openxmlformats.org/officeDocument/2006/relationships/chart" Target="../charts/chart33.xml"/><Relationship Id="rId49" Type="http://schemas.openxmlformats.org/officeDocument/2006/relationships/chart" Target="../charts/chart46.xml"/><Relationship Id="rId57" Type="http://schemas.openxmlformats.org/officeDocument/2006/relationships/chart" Target="../charts/chart54.xml"/><Relationship Id="rId10" Type="http://schemas.openxmlformats.org/officeDocument/2006/relationships/chart" Target="../charts/chart9.xml"/><Relationship Id="rId31" Type="http://schemas.openxmlformats.org/officeDocument/2006/relationships/chart" Target="../charts/chart28.xml"/><Relationship Id="rId44" Type="http://schemas.openxmlformats.org/officeDocument/2006/relationships/chart" Target="../charts/chart41.xml"/><Relationship Id="rId52" Type="http://schemas.openxmlformats.org/officeDocument/2006/relationships/chart" Target="../charts/chart49.xml"/><Relationship Id="rId60" Type="http://schemas.openxmlformats.org/officeDocument/2006/relationships/chart" Target="../charts/chart57.xml"/><Relationship Id="rId65" Type="http://schemas.openxmlformats.org/officeDocument/2006/relationships/chart" Target="../charts/chart62.xml"/><Relationship Id="rId73" Type="http://schemas.openxmlformats.org/officeDocument/2006/relationships/image" Target="../media/image4.jpg"/><Relationship Id="rId78" Type="http://schemas.openxmlformats.org/officeDocument/2006/relationships/chart" Target="../charts/chart74.xml"/><Relationship Id="rId81" Type="http://schemas.openxmlformats.org/officeDocument/2006/relationships/chart" Target="../charts/chart77.xml"/><Relationship Id="rId86" Type="http://schemas.openxmlformats.org/officeDocument/2006/relationships/chart" Target="../charts/chart82.xml"/><Relationship Id="rId94" Type="http://schemas.openxmlformats.org/officeDocument/2006/relationships/chart" Target="../charts/chart90.xml"/><Relationship Id="rId4" Type="http://schemas.openxmlformats.org/officeDocument/2006/relationships/chart" Target="../charts/chart3.xml"/><Relationship Id="rId9" Type="http://schemas.openxmlformats.org/officeDocument/2006/relationships/chart" Target="../charts/chart8.xml"/><Relationship Id="rId13" Type="http://schemas.openxmlformats.org/officeDocument/2006/relationships/chart" Target="../charts/chart12.xml"/><Relationship Id="rId18" Type="http://schemas.openxmlformats.org/officeDocument/2006/relationships/image" Target="../media/image2.jpeg"/><Relationship Id="rId39" Type="http://schemas.openxmlformats.org/officeDocument/2006/relationships/chart" Target="../charts/chart3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1749</xdr:row>
      <xdr:rowOff>0</xdr:rowOff>
    </xdr:from>
    <xdr:to>
      <xdr:col>11</xdr:col>
      <xdr:colOff>628650</xdr:colOff>
      <xdr:row>1749</xdr:row>
      <xdr:rowOff>0</xdr:rowOff>
    </xdr:to>
    <xdr:pic>
      <xdr:nvPicPr>
        <xdr:cNvPr id="5" name="Picture 4" descr="Co-branding copia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356663625"/>
          <a:ext cx="807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1423308</xdr:colOff>
      <xdr:row>1871</xdr:row>
      <xdr:rowOff>121104</xdr:rowOff>
    </xdr:from>
    <xdr:to>
      <xdr:col>11</xdr:col>
      <xdr:colOff>277133</xdr:colOff>
      <xdr:row>1890</xdr:row>
      <xdr:rowOff>161925</xdr:rowOff>
    </xdr:to>
    <xdr:pic>
      <xdr:nvPicPr>
        <xdr:cNvPr id="6" name="Picture 77" descr="Co-branding copia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0308" y="571811604"/>
          <a:ext cx="9394825" cy="4866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291</xdr:row>
      <xdr:rowOff>0</xdr:rowOff>
    </xdr:from>
    <xdr:to>
      <xdr:col>13</xdr:col>
      <xdr:colOff>733425</xdr:colOff>
      <xdr:row>291</xdr:row>
      <xdr:rowOff>0</xdr:rowOff>
    </xdr:to>
    <xdr:graphicFrame macro="">
      <xdr:nvGraphicFramePr>
        <xdr:cNvPr id="13" name="Gráfico 1025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543</xdr:row>
      <xdr:rowOff>0</xdr:rowOff>
    </xdr:from>
    <xdr:to>
      <xdr:col>12</xdr:col>
      <xdr:colOff>0</xdr:colOff>
      <xdr:row>543</xdr:row>
      <xdr:rowOff>0</xdr:rowOff>
    </xdr:to>
    <xdr:graphicFrame macro="">
      <xdr:nvGraphicFramePr>
        <xdr:cNvPr id="15" name="Gráfico 1057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543</xdr:row>
      <xdr:rowOff>0</xdr:rowOff>
    </xdr:from>
    <xdr:to>
      <xdr:col>12</xdr:col>
      <xdr:colOff>0</xdr:colOff>
      <xdr:row>543</xdr:row>
      <xdr:rowOff>0</xdr:rowOff>
    </xdr:to>
    <xdr:graphicFrame macro="">
      <xdr:nvGraphicFramePr>
        <xdr:cNvPr id="16" name="Gráfico 1058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1510</xdr:row>
      <xdr:rowOff>0</xdr:rowOff>
    </xdr:from>
    <xdr:to>
      <xdr:col>7</xdr:col>
      <xdr:colOff>367393</xdr:colOff>
      <xdr:row>1520</xdr:row>
      <xdr:rowOff>9526</xdr:rowOff>
    </xdr:to>
    <xdr:graphicFrame macro="">
      <xdr:nvGraphicFramePr>
        <xdr:cNvPr id="18" name="Gráfico 1093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38100</xdr:colOff>
      <xdr:row>362</xdr:row>
      <xdr:rowOff>0</xdr:rowOff>
    </xdr:from>
    <xdr:to>
      <xdr:col>7</xdr:col>
      <xdr:colOff>977900</xdr:colOff>
      <xdr:row>369</xdr:row>
      <xdr:rowOff>304800</xdr:rowOff>
    </xdr:to>
    <xdr:graphicFrame macro="">
      <xdr:nvGraphicFramePr>
        <xdr:cNvPr id="40" name="Chart 9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394</xdr:row>
      <xdr:rowOff>0</xdr:rowOff>
    </xdr:from>
    <xdr:to>
      <xdr:col>10</xdr:col>
      <xdr:colOff>12700</xdr:colOff>
      <xdr:row>402</xdr:row>
      <xdr:rowOff>0</xdr:rowOff>
    </xdr:to>
    <xdr:graphicFrame macro="">
      <xdr:nvGraphicFramePr>
        <xdr:cNvPr id="44" name="Chart 10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44450</xdr:colOff>
      <xdr:row>376</xdr:row>
      <xdr:rowOff>273049</xdr:rowOff>
    </xdr:from>
    <xdr:to>
      <xdr:col>11</xdr:col>
      <xdr:colOff>971550</xdr:colOff>
      <xdr:row>385</xdr:row>
      <xdr:rowOff>12700</xdr:rowOff>
    </xdr:to>
    <xdr:graphicFrame macro="">
      <xdr:nvGraphicFramePr>
        <xdr:cNvPr id="22" name="Gráfico 2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25400</xdr:colOff>
      <xdr:row>409</xdr:row>
      <xdr:rowOff>31749</xdr:rowOff>
    </xdr:from>
    <xdr:to>
      <xdr:col>11</xdr:col>
      <xdr:colOff>952500</xdr:colOff>
      <xdr:row>416</xdr:row>
      <xdr:rowOff>292100</xdr:rowOff>
    </xdr:to>
    <xdr:graphicFrame macro="">
      <xdr:nvGraphicFramePr>
        <xdr:cNvPr id="30" name="Gráfico 2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425</xdr:row>
      <xdr:rowOff>0</xdr:rowOff>
    </xdr:from>
    <xdr:to>
      <xdr:col>8</xdr:col>
      <xdr:colOff>0</xdr:colOff>
      <xdr:row>433</xdr:row>
      <xdr:rowOff>12700</xdr:rowOff>
    </xdr:to>
    <xdr:graphicFrame macro="">
      <xdr:nvGraphicFramePr>
        <xdr:cNvPr id="90" name="Chart 9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486</xdr:row>
      <xdr:rowOff>0</xdr:rowOff>
    </xdr:from>
    <xdr:to>
      <xdr:col>10</xdr:col>
      <xdr:colOff>12700</xdr:colOff>
      <xdr:row>494</xdr:row>
      <xdr:rowOff>0</xdr:rowOff>
    </xdr:to>
    <xdr:graphicFrame macro="">
      <xdr:nvGraphicFramePr>
        <xdr:cNvPr id="93" name="Chart 10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25400</xdr:colOff>
      <xdr:row>511</xdr:row>
      <xdr:rowOff>31749</xdr:rowOff>
    </xdr:from>
    <xdr:to>
      <xdr:col>11</xdr:col>
      <xdr:colOff>942975</xdr:colOff>
      <xdr:row>519</xdr:row>
      <xdr:rowOff>304800</xdr:rowOff>
    </xdr:to>
    <xdr:graphicFrame macro="">
      <xdr:nvGraphicFramePr>
        <xdr:cNvPr id="96" name="Gráfico 95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25399</xdr:colOff>
      <xdr:row>450</xdr:row>
      <xdr:rowOff>6349</xdr:rowOff>
    </xdr:from>
    <xdr:to>
      <xdr:col>11</xdr:col>
      <xdr:colOff>952499</xdr:colOff>
      <xdr:row>458</xdr:row>
      <xdr:rowOff>0</xdr:rowOff>
    </xdr:to>
    <xdr:graphicFrame macro="">
      <xdr:nvGraphicFramePr>
        <xdr:cNvPr id="51" name="Gráfico 50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0</xdr:colOff>
      <xdr:row>581</xdr:row>
      <xdr:rowOff>0</xdr:rowOff>
    </xdr:from>
    <xdr:to>
      <xdr:col>8</xdr:col>
      <xdr:colOff>19050</xdr:colOff>
      <xdr:row>589</xdr:row>
      <xdr:rowOff>0</xdr:rowOff>
    </xdr:to>
    <xdr:graphicFrame macro="">
      <xdr:nvGraphicFramePr>
        <xdr:cNvPr id="102" name="Gráfico 57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0</xdr:colOff>
      <xdr:row>598</xdr:row>
      <xdr:rowOff>0</xdr:rowOff>
    </xdr:from>
    <xdr:to>
      <xdr:col>10</xdr:col>
      <xdr:colOff>12700</xdr:colOff>
      <xdr:row>606</xdr:row>
      <xdr:rowOff>0</xdr:rowOff>
    </xdr:to>
    <xdr:graphicFrame macro="">
      <xdr:nvGraphicFramePr>
        <xdr:cNvPr id="172" name="Chart 10">
          <a:extLst>
            <a:ext uri="{FF2B5EF4-FFF2-40B4-BE49-F238E27FC236}">
              <a16:creationId xmlns="" xmlns:a16="http://schemas.microsoft.com/office/drawing/2014/main" id="{00000000-0008-0000-0000-0000A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23813</xdr:colOff>
      <xdr:row>344</xdr:row>
      <xdr:rowOff>23812</xdr:rowOff>
    </xdr:from>
    <xdr:to>
      <xdr:col>5</xdr:col>
      <xdr:colOff>971550</xdr:colOff>
      <xdr:row>353</xdr:row>
      <xdr:rowOff>285750</xdr:rowOff>
    </xdr:to>
    <xdr:graphicFrame macro="">
      <xdr:nvGraphicFramePr>
        <xdr:cNvPr id="32" name="Gráfico 3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7</xdr:col>
      <xdr:colOff>5670</xdr:colOff>
      <xdr:row>344</xdr:row>
      <xdr:rowOff>19730</xdr:rowOff>
    </xdr:from>
    <xdr:to>
      <xdr:col>12</xdr:col>
      <xdr:colOff>676274</xdr:colOff>
      <xdr:row>353</xdr:row>
      <xdr:rowOff>276225</xdr:rowOff>
    </xdr:to>
    <xdr:graphicFrame macro="">
      <xdr:nvGraphicFramePr>
        <xdr:cNvPr id="50" name="Gráfico 49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871189</xdr:colOff>
      <xdr:row>26</xdr:row>
      <xdr:rowOff>0</xdr:rowOff>
    </xdr:from>
    <xdr:to>
      <xdr:col>10</xdr:col>
      <xdr:colOff>789215</xdr:colOff>
      <xdr:row>26</xdr:row>
      <xdr:rowOff>1</xdr:rowOff>
    </xdr:to>
    <xdr:cxnSp macro="">
      <xdr:nvCxnSpPr>
        <xdr:cNvPr id="34" name="Conector recto 33">
          <a:extLst>
            <a:ext uri="{FF2B5EF4-FFF2-40B4-BE49-F238E27FC236}">
              <a16:creationId xmlns="" xmlns:a16="http://schemas.microsoft.com/office/drawing/2014/main" id="{688B7089-474E-4720-BC17-5F42C55307BC}"/>
            </a:ext>
          </a:extLst>
        </xdr:cNvPr>
        <xdr:cNvCxnSpPr/>
      </xdr:nvCxnSpPr>
      <xdr:spPr>
        <a:xfrm>
          <a:off x="1451982" y="5691768"/>
          <a:ext cx="8095587" cy="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173263</xdr:colOff>
      <xdr:row>90</xdr:row>
      <xdr:rowOff>0</xdr:rowOff>
    </xdr:from>
    <xdr:to>
      <xdr:col>7</xdr:col>
      <xdr:colOff>828674</xdr:colOff>
      <xdr:row>99</xdr:row>
      <xdr:rowOff>158749</xdr:rowOff>
    </xdr:to>
    <xdr:pic>
      <xdr:nvPicPr>
        <xdr:cNvPr id="101" name="Picture 2" descr="Identificador Junta color">
          <a:extLst>
            <a:ext uri="{FF2B5EF4-FFF2-40B4-BE49-F238E27FC236}">
              <a16:creationId xmlns="" xmlns:a16="http://schemas.microsoft.com/office/drawing/2014/main" id="{5C815B43-5863-41CC-8077-F82902A7F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6713" y="16040100"/>
          <a:ext cx="2617561" cy="16160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210454</xdr:colOff>
      <xdr:row>56</xdr:row>
      <xdr:rowOff>0</xdr:rowOff>
    </xdr:from>
    <xdr:to>
      <xdr:col>10</xdr:col>
      <xdr:colOff>493029</xdr:colOff>
      <xdr:row>82</xdr:row>
      <xdr:rowOff>63500</xdr:rowOff>
    </xdr:to>
    <xdr:pic>
      <xdr:nvPicPr>
        <xdr:cNvPr id="109" name="Picture 1" descr="ES VIDA">
          <a:extLst>
            <a:ext uri="{FF2B5EF4-FFF2-40B4-BE49-F238E27FC236}">
              <a16:creationId xmlns="" xmlns:a16="http://schemas.microsoft.com/office/drawing/2014/main" id="{FB056CAC-C334-496F-ACA0-343AD5B2E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04" y="10350500"/>
          <a:ext cx="8156575" cy="419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123824</xdr:colOff>
      <xdr:row>561</xdr:row>
      <xdr:rowOff>13607</xdr:rowOff>
    </xdr:from>
    <xdr:to>
      <xdr:col>5</xdr:col>
      <xdr:colOff>971549</xdr:colOff>
      <xdr:row>571</xdr:row>
      <xdr:rowOff>19050</xdr:rowOff>
    </xdr:to>
    <xdr:graphicFrame macro="">
      <xdr:nvGraphicFramePr>
        <xdr:cNvPr id="110" name="Gráfico 109">
          <a:extLst>
            <a:ext uri="{FF2B5EF4-FFF2-40B4-BE49-F238E27FC236}">
              <a16:creationId xmlns="" xmlns:a16="http://schemas.microsoft.com/office/drawing/2014/main" id="{6EABEE91-477E-44EA-9CA8-B5D597C4E6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7</xdr:col>
      <xdr:colOff>31296</xdr:colOff>
      <xdr:row>561</xdr:row>
      <xdr:rowOff>17688</xdr:rowOff>
    </xdr:from>
    <xdr:to>
      <xdr:col>12</xdr:col>
      <xdr:colOff>657224</xdr:colOff>
      <xdr:row>571</xdr:row>
      <xdr:rowOff>0</xdr:rowOff>
    </xdr:to>
    <xdr:graphicFrame macro="">
      <xdr:nvGraphicFramePr>
        <xdr:cNvPr id="111" name="Gráfico 110">
          <a:extLst>
            <a:ext uri="{FF2B5EF4-FFF2-40B4-BE49-F238E27FC236}">
              <a16:creationId xmlns="" xmlns:a16="http://schemas.microsoft.com/office/drawing/2014/main" id="{0024287F-AB06-4895-B9D3-B40A6135FA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0</xdr:colOff>
      <xdr:row>615</xdr:row>
      <xdr:rowOff>0</xdr:rowOff>
    </xdr:from>
    <xdr:to>
      <xdr:col>8</xdr:col>
      <xdr:colOff>63500</xdr:colOff>
      <xdr:row>623</xdr:row>
      <xdr:rowOff>0</xdr:rowOff>
    </xdr:to>
    <xdr:graphicFrame macro="">
      <xdr:nvGraphicFramePr>
        <xdr:cNvPr id="113" name="Gráfico 57">
          <a:extLst>
            <a:ext uri="{FF2B5EF4-FFF2-40B4-BE49-F238E27FC236}">
              <a16:creationId xmlns="" xmlns:a16="http://schemas.microsoft.com/office/drawing/2014/main" id="{C27328E8-FD7E-46F2-BF3C-D2A7D378D5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</xdr:col>
      <xdr:colOff>0</xdr:colOff>
      <xdr:row>641</xdr:row>
      <xdr:rowOff>0</xdr:rowOff>
    </xdr:from>
    <xdr:to>
      <xdr:col>10</xdr:col>
      <xdr:colOff>12700</xdr:colOff>
      <xdr:row>649</xdr:row>
      <xdr:rowOff>0</xdr:rowOff>
    </xdr:to>
    <xdr:graphicFrame macro="">
      <xdr:nvGraphicFramePr>
        <xdr:cNvPr id="112" name="Chart 10">
          <a:extLst>
            <a:ext uri="{FF2B5EF4-FFF2-40B4-BE49-F238E27FC236}">
              <a16:creationId xmlns="" xmlns:a16="http://schemas.microsoft.com/office/drawing/2014/main" id="{A4BFE124-1C80-4A29-8F2D-3C0954A34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</xdr:col>
      <xdr:colOff>0</xdr:colOff>
      <xdr:row>688</xdr:row>
      <xdr:rowOff>13608</xdr:rowOff>
    </xdr:from>
    <xdr:to>
      <xdr:col>5</xdr:col>
      <xdr:colOff>962025</xdr:colOff>
      <xdr:row>697</xdr:row>
      <xdr:rowOff>295275</xdr:rowOff>
    </xdr:to>
    <xdr:graphicFrame macro="">
      <xdr:nvGraphicFramePr>
        <xdr:cNvPr id="116" name="Gráfico 115">
          <a:extLst>
            <a:ext uri="{FF2B5EF4-FFF2-40B4-BE49-F238E27FC236}">
              <a16:creationId xmlns="" xmlns:a16="http://schemas.microsoft.com/office/drawing/2014/main" id="{94988384-8C9C-4D0A-A3C8-BF7AAE30FB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7</xdr:col>
      <xdr:colOff>19050</xdr:colOff>
      <xdr:row>688</xdr:row>
      <xdr:rowOff>1</xdr:rowOff>
    </xdr:from>
    <xdr:to>
      <xdr:col>12</xdr:col>
      <xdr:colOff>695325</xdr:colOff>
      <xdr:row>698</xdr:row>
      <xdr:rowOff>1</xdr:rowOff>
    </xdr:to>
    <xdr:graphicFrame macro="">
      <xdr:nvGraphicFramePr>
        <xdr:cNvPr id="117" name="Gráfico 116">
          <a:extLst>
            <a:ext uri="{FF2B5EF4-FFF2-40B4-BE49-F238E27FC236}">
              <a16:creationId xmlns="" xmlns:a16="http://schemas.microsoft.com/office/drawing/2014/main" id="{96B62813-21C6-4FE1-B6C9-7B579173DA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</xdr:col>
      <xdr:colOff>0</xdr:colOff>
      <xdr:row>708</xdr:row>
      <xdr:rowOff>0</xdr:rowOff>
    </xdr:from>
    <xdr:to>
      <xdr:col>8</xdr:col>
      <xdr:colOff>0</xdr:colOff>
      <xdr:row>716</xdr:row>
      <xdr:rowOff>0</xdr:rowOff>
    </xdr:to>
    <xdr:graphicFrame macro="">
      <xdr:nvGraphicFramePr>
        <xdr:cNvPr id="118" name="Gráfico 57">
          <a:extLst>
            <a:ext uri="{FF2B5EF4-FFF2-40B4-BE49-F238E27FC236}">
              <a16:creationId xmlns="" xmlns:a16="http://schemas.microsoft.com/office/drawing/2014/main" id="{5C06F38D-3D76-424E-AB93-67B2F3A03C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</xdr:col>
      <xdr:colOff>0</xdr:colOff>
      <xdr:row>725</xdr:row>
      <xdr:rowOff>0</xdr:rowOff>
    </xdr:from>
    <xdr:to>
      <xdr:col>9</xdr:col>
      <xdr:colOff>971550</xdr:colOff>
      <xdr:row>733</xdr:row>
      <xdr:rowOff>0</xdr:rowOff>
    </xdr:to>
    <xdr:graphicFrame macro="">
      <xdr:nvGraphicFramePr>
        <xdr:cNvPr id="119" name="Chart 10">
          <a:extLst>
            <a:ext uri="{FF2B5EF4-FFF2-40B4-BE49-F238E27FC236}">
              <a16:creationId xmlns="" xmlns:a16="http://schemas.microsoft.com/office/drawing/2014/main" id="{76BFF101-4F9A-46DC-9C9B-8323925C05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</xdr:col>
      <xdr:colOff>0</xdr:colOff>
      <xdr:row>742</xdr:row>
      <xdr:rowOff>0</xdr:rowOff>
    </xdr:from>
    <xdr:to>
      <xdr:col>8</xdr:col>
      <xdr:colOff>0</xdr:colOff>
      <xdr:row>750</xdr:row>
      <xdr:rowOff>0</xdr:rowOff>
    </xdr:to>
    <xdr:graphicFrame macro="">
      <xdr:nvGraphicFramePr>
        <xdr:cNvPr id="121" name="Gráfico 57">
          <a:extLst>
            <a:ext uri="{FF2B5EF4-FFF2-40B4-BE49-F238E27FC236}">
              <a16:creationId xmlns="" xmlns:a16="http://schemas.microsoft.com/office/drawing/2014/main" id="{29CB37FF-D23F-4F7B-AA6F-217269B99E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114300</xdr:colOff>
      <xdr:row>768</xdr:row>
      <xdr:rowOff>19050</xdr:rowOff>
    </xdr:from>
    <xdr:to>
      <xdr:col>9</xdr:col>
      <xdr:colOff>971550</xdr:colOff>
      <xdr:row>776</xdr:row>
      <xdr:rowOff>19050</xdr:rowOff>
    </xdr:to>
    <xdr:graphicFrame macro="">
      <xdr:nvGraphicFramePr>
        <xdr:cNvPr id="122" name="Chart 10">
          <a:extLst>
            <a:ext uri="{FF2B5EF4-FFF2-40B4-BE49-F238E27FC236}">
              <a16:creationId xmlns="" xmlns:a16="http://schemas.microsoft.com/office/drawing/2014/main" id="{4EBEE443-AD3F-4854-8785-00074D0413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123824</xdr:colOff>
      <xdr:row>815</xdr:row>
      <xdr:rowOff>13608</xdr:rowOff>
    </xdr:from>
    <xdr:to>
      <xdr:col>5</xdr:col>
      <xdr:colOff>971549</xdr:colOff>
      <xdr:row>824</xdr:row>
      <xdr:rowOff>276225</xdr:rowOff>
    </xdr:to>
    <xdr:graphicFrame macro="">
      <xdr:nvGraphicFramePr>
        <xdr:cNvPr id="126" name="Gráfico 125">
          <a:extLst>
            <a:ext uri="{FF2B5EF4-FFF2-40B4-BE49-F238E27FC236}">
              <a16:creationId xmlns="" xmlns:a16="http://schemas.microsoft.com/office/drawing/2014/main" id="{D3E02499-19CF-497F-A8F3-9D03F73AE7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7</xdr:col>
      <xdr:colOff>19051</xdr:colOff>
      <xdr:row>815</xdr:row>
      <xdr:rowOff>0</xdr:rowOff>
    </xdr:from>
    <xdr:to>
      <xdr:col>12</xdr:col>
      <xdr:colOff>600076</xdr:colOff>
      <xdr:row>824</xdr:row>
      <xdr:rowOff>304800</xdr:rowOff>
    </xdr:to>
    <xdr:graphicFrame macro="">
      <xdr:nvGraphicFramePr>
        <xdr:cNvPr id="128" name="Gráfico 127">
          <a:extLst>
            <a:ext uri="{FF2B5EF4-FFF2-40B4-BE49-F238E27FC236}">
              <a16:creationId xmlns="" xmlns:a16="http://schemas.microsoft.com/office/drawing/2014/main" id="{915A8F7E-1341-4F6A-B0FF-06EF5A72A7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1</xdr:col>
      <xdr:colOff>0</xdr:colOff>
      <xdr:row>835</xdr:row>
      <xdr:rowOff>0</xdr:rowOff>
    </xdr:from>
    <xdr:to>
      <xdr:col>8</xdr:col>
      <xdr:colOff>0</xdr:colOff>
      <xdr:row>843</xdr:row>
      <xdr:rowOff>0</xdr:rowOff>
    </xdr:to>
    <xdr:graphicFrame macro="">
      <xdr:nvGraphicFramePr>
        <xdr:cNvPr id="131" name="Gráfico 57">
          <a:extLst>
            <a:ext uri="{FF2B5EF4-FFF2-40B4-BE49-F238E27FC236}">
              <a16:creationId xmlns="" xmlns:a16="http://schemas.microsoft.com/office/drawing/2014/main" id="{BA271DF9-3C6E-4500-90CF-FDEB7DCEF5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</xdr:col>
      <xdr:colOff>0</xdr:colOff>
      <xdr:row>962</xdr:row>
      <xdr:rowOff>0</xdr:rowOff>
    </xdr:from>
    <xdr:to>
      <xdr:col>8</xdr:col>
      <xdr:colOff>9525</xdr:colOff>
      <xdr:row>970</xdr:row>
      <xdr:rowOff>0</xdr:rowOff>
    </xdr:to>
    <xdr:graphicFrame macro="">
      <xdr:nvGraphicFramePr>
        <xdr:cNvPr id="133" name="Gráfico 57">
          <a:extLst>
            <a:ext uri="{FF2B5EF4-FFF2-40B4-BE49-F238E27FC236}">
              <a16:creationId xmlns="" xmlns:a16="http://schemas.microsoft.com/office/drawing/2014/main" id="{514A2415-AFF2-4D30-AB93-D650D7E976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</xdr:col>
      <xdr:colOff>0</xdr:colOff>
      <xdr:row>1089</xdr:row>
      <xdr:rowOff>0</xdr:rowOff>
    </xdr:from>
    <xdr:to>
      <xdr:col>8</xdr:col>
      <xdr:colOff>9525</xdr:colOff>
      <xdr:row>1097</xdr:row>
      <xdr:rowOff>0</xdr:rowOff>
    </xdr:to>
    <xdr:graphicFrame macro="">
      <xdr:nvGraphicFramePr>
        <xdr:cNvPr id="134" name="Gráfico 57">
          <a:extLst>
            <a:ext uri="{FF2B5EF4-FFF2-40B4-BE49-F238E27FC236}">
              <a16:creationId xmlns="" xmlns:a16="http://schemas.microsoft.com/office/drawing/2014/main" id="{42AB0238-36BA-455F-A653-5D04ADD646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</xdr:col>
      <xdr:colOff>0</xdr:colOff>
      <xdr:row>1216</xdr:row>
      <xdr:rowOff>0</xdr:rowOff>
    </xdr:from>
    <xdr:to>
      <xdr:col>7</xdr:col>
      <xdr:colOff>971550</xdr:colOff>
      <xdr:row>1224</xdr:row>
      <xdr:rowOff>0</xdr:rowOff>
    </xdr:to>
    <xdr:graphicFrame macro="">
      <xdr:nvGraphicFramePr>
        <xdr:cNvPr id="135" name="Gráfico 57">
          <a:extLst>
            <a:ext uri="{FF2B5EF4-FFF2-40B4-BE49-F238E27FC236}">
              <a16:creationId xmlns="" xmlns:a16="http://schemas.microsoft.com/office/drawing/2014/main" id="{EC35E708-DC75-4014-9B2A-ABF13168AE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1</xdr:col>
      <xdr:colOff>0</xdr:colOff>
      <xdr:row>1343</xdr:row>
      <xdr:rowOff>0</xdr:rowOff>
    </xdr:from>
    <xdr:to>
      <xdr:col>8</xdr:col>
      <xdr:colOff>9525</xdr:colOff>
      <xdr:row>1351</xdr:row>
      <xdr:rowOff>0</xdr:rowOff>
    </xdr:to>
    <xdr:graphicFrame macro="">
      <xdr:nvGraphicFramePr>
        <xdr:cNvPr id="136" name="Gráfico 57">
          <a:extLst>
            <a:ext uri="{FF2B5EF4-FFF2-40B4-BE49-F238E27FC236}">
              <a16:creationId xmlns="" xmlns:a16="http://schemas.microsoft.com/office/drawing/2014/main" id="{6F9DBA1A-B93A-41CA-879F-62690BAF34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</xdr:col>
      <xdr:colOff>0</xdr:colOff>
      <xdr:row>942</xdr:row>
      <xdr:rowOff>13608</xdr:rowOff>
    </xdr:from>
    <xdr:to>
      <xdr:col>5</xdr:col>
      <xdr:colOff>962025</xdr:colOff>
      <xdr:row>951</xdr:row>
      <xdr:rowOff>285750</xdr:rowOff>
    </xdr:to>
    <xdr:graphicFrame macro="">
      <xdr:nvGraphicFramePr>
        <xdr:cNvPr id="137" name="Gráfico 136">
          <a:extLst>
            <a:ext uri="{FF2B5EF4-FFF2-40B4-BE49-F238E27FC236}">
              <a16:creationId xmlns="" xmlns:a16="http://schemas.microsoft.com/office/drawing/2014/main" id="{B855AD4E-2C93-4BDC-A8B4-85B4D19C2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6</xdr:col>
      <xdr:colOff>962025</xdr:colOff>
      <xdr:row>941</xdr:row>
      <xdr:rowOff>304801</xdr:rowOff>
    </xdr:from>
    <xdr:to>
      <xdr:col>12</xdr:col>
      <xdr:colOff>581025</xdr:colOff>
      <xdr:row>951</xdr:row>
      <xdr:rowOff>304801</xdr:rowOff>
    </xdr:to>
    <xdr:graphicFrame macro="">
      <xdr:nvGraphicFramePr>
        <xdr:cNvPr id="138" name="Gráfico 137">
          <a:extLst>
            <a:ext uri="{FF2B5EF4-FFF2-40B4-BE49-F238E27FC236}">
              <a16:creationId xmlns="" xmlns:a16="http://schemas.microsoft.com/office/drawing/2014/main" id="{B642F04C-1DD5-4E84-9C68-23F28B3647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1</xdr:col>
      <xdr:colOff>0</xdr:colOff>
      <xdr:row>1069</xdr:row>
      <xdr:rowOff>13608</xdr:rowOff>
    </xdr:from>
    <xdr:to>
      <xdr:col>6</xdr:col>
      <xdr:colOff>0</xdr:colOff>
      <xdr:row>1078</xdr:row>
      <xdr:rowOff>285750</xdr:rowOff>
    </xdr:to>
    <xdr:graphicFrame macro="">
      <xdr:nvGraphicFramePr>
        <xdr:cNvPr id="139" name="Gráfico 138">
          <a:extLst>
            <a:ext uri="{FF2B5EF4-FFF2-40B4-BE49-F238E27FC236}">
              <a16:creationId xmlns="" xmlns:a16="http://schemas.microsoft.com/office/drawing/2014/main" id="{A00F8DD2-ECFB-4C20-8C6A-972C393F84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7</xdr:col>
      <xdr:colOff>9525</xdr:colOff>
      <xdr:row>1069</xdr:row>
      <xdr:rowOff>1</xdr:rowOff>
    </xdr:from>
    <xdr:to>
      <xdr:col>12</xdr:col>
      <xdr:colOff>590550</xdr:colOff>
      <xdr:row>1079</xdr:row>
      <xdr:rowOff>1</xdr:rowOff>
    </xdr:to>
    <xdr:graphicFrame macro="">
      <xdr:nvGraphicFramePr>
        <xdr:cNvPr id="140" name="Gráfico 139">
          <a:extLst>
            <a:ext uri="{FF2B5EF4-FFF2-40B4-BE49-F238E27FC236}">
              <a16:creationId xmlns="" xmlns:a16="http://schemas.microsoft.com/office/drawing/2014/main" id="{7F540B7B-823A-4F0A-8081-C19CE28266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1</xdr:col>
      <xdr:colOff>0</xdr:colOff>
      <xdr:row>1196</xdr:row>
      <xdr:rowOff>13608</xdr:rowOff>
    </xdr:from>
    <xdr:to>
      <xdr:col>6</xdr:col>
      <xdr:colOff>0</xdr:colOff>
      <xdr:row>1205</xdr:row>
      <xdr:rowOff>295275</xdr:rowOff>
    </xdr:to>
    <xdr:graphicFrame macro="">
      <xdr:nvGraphicFramePr>
        <xdr:cNvPr id="141" name="Gráfico 140">
          <a:extLst>
            <a:ext uri="{FF2B5EF4-FFF2-40B4-BE49-F238E27FC236}">
              <a16:creationId xmlns="" xmlns:a16="http://schemas.microsoft.com/office/drawing/2014/main" id="{7F960A7F-541E-4C28-AB23-C172BCB734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7</xdr:col>
      <xdr:colOff>19051</xdr:colOff>
      <xdr:row>1195</xdr:row>
      <xdr:rowOff>285751</xdr:rowOff>
    </xdr:from>
    <xdr:to>
      <xdr:col>12</xdr:col>
      <xdr:colOff>657226</xdr:colOff>
      <xdr:row>1205</xdr:row>
      <xdr:rowOff>266701</xdr:rowOff>
    </xdr:to>
    <xdr:graphicFrame macro="">
      <xdr:nvGraphicFramePr>
        <xdr:cNvPr id="142" name="Gráfico 141">
          <a:extLst>
            <a:ext uri="{FF2B5EF4-FFF2-40B4-BE49-F238E27FC236}">
              <a16:creationId xmlns="" xmlns:a16="http://schemas.microsoft.com/office/drawing/2014/main" id="{CE2739BE-6F8E-41CB-8086-21FF000D55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0</xdr:col>
      <xdr:colOff>123824</xdr:colOff>
      <xdr:row>1323</xdr:row>
      <xdr:rowOff>13608</xdr:rowOff>
    </xdr:from>
    <xdr:to>
      <xdr:col>6</xdr:col>
      <xdr:colOff>9524</xdr:colOff>
      <xdr:row>1332</xdr:row>
      <xdr:rowOff>285750</xdr:rowOff>
    </xdr:to>
    <xdr:graphicFrame macro="">
      <xdr:nvGraphicFramePr>
        <xdr:cNvPr id="143" name="Gráfico 142">
          <a:extLst>
            <a:ext uri="{FF2B5EF4-FFF2-40B4-BE49-F238E27FC236}">
              <a16:creationId xmlns="" xmlns:a16="http://schemas.microsoft.com/office/drawing/2014/main" id="{9C024035-674F-4EA7-B0B2-D891A613F7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7</xdr:col>
      <xdr:colOff>9525</xdr:colOff>
      <xdr:row>1323</xdr:row>
      <xdr:rowOff>0</xdr:rowOff>
    </xdr:from>
    <xdr:to>
      <xdr:col>12</xdr:col>
      <xdr:colOff>590550</xdr:colOff>
      <xdr:row>1332</xdr:row>
      <xdr:rowOff>304800</xdr:rowOff>
    </xdr:to>
    <xdr:graphicFrame macro="">
      <xdr:nvGraphicFramePr>
        <xdr:cNvPr id="144" name="Gráfico 143">
          <a:extLst>
            <a:ext uri="{FF2B5EF4-FFF2-40B4-BE49-F238E27FC236}">
              <a16:creationId xmlns="" xmlns:a16="http://schemas.microsoft.com/office/drawing/2014/main" id="{0592A4BC-9813-4211-AC57-8E278037B6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1</xdr:col>
      <xdr:colOff>0</xdr:colOff>
      <xdr:row>852</xdr:row>
      <xdr:rowOff>0</xdr:rowOff>
    </xdr:from>
    <xdr:to>
      <xdr:col>10</xdr:col>
      <xdr:colOff>12700</xdr:colOff>
      <xdr:row>860</xdr:row>
      <xdr:rowOff>0</xdr:rowOff>
    </xdr:to>
    <xdr:graphicFrame macro="">
      <xdr:nvGraphicFramePr>
        <xdr:cNvPr id="145" name="Chart 10">
          <a:extLst>
            <a:ext uri="{FF2B5EF4-FFF2-40B4-BE49-F238E27FC236}">
              <a16:creationId xmlns="" xmlns:a16="http://schemas.microsoft.com/office/drawing/2014/main" id="{01070CCA-F4F5-421F-BBE6-ECDDFDE15F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1</xdr:col>
      <xdr:colOff>0</xdr:colOff>
      <xdr:row>895</xdr:row>
      <xdr:rowOff>0</xdr:rowOff>
    </xdr:from>
    <xdr:to>
      <xdr:col>10</xdr:col>
      <xdr:colOff>12700</xdr:colOff>
      <xdr:row>903</xdr:row>
      <xdr:rowOff>1</xdr:rowOff>
    </xdr:to>
    <xdr:graphicFrame macro="">
      <xdr:nvGraphicFramePr>
        <xdr:cNvPr id="146" name="Chart 10">
          <a:extLst>
            <a:ext uri="{FF2B5EF4-FFF2-40B4-BE49-F238E27FC236}">
              <a16:creationId xmlns="" xmlns:a16="http://schemas.microsoft.com/office/drawing/2014/main" id="{1F93808C-9EBA-4DC2-8C49-0872CD48AC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1</xdr:col>
      <xdr:colOff>0</xdr:colOff>
      <xdr:row>979</xdr:row>
      <xdr:rowOff>0</xdr:rowOff>
    </xdr:from>
    <xdr:to>
      <xdr:col>10</xdr:col>
      <xdr:colOff>12700</xdr:colOff>
      <xdr:row>987</xdr:row>
      <xdr:rowOff>0</xdr:rowOff>
    </xdr:to>
    <xdr:graphicFrame macro="">
      <xdr:nvGraphicFramePr>
        <xdr:cNvPr id="147" name="Chart 10">
          <a:extLst>
            <a:ext uri="{FF2B5EF4-FFF2-40B4-BE49-F238E27FC236}">
              <a16:creationId xmlns="" xmlns:a16="http://schemas.microsoft.com/office/drawing/2014/main" id="{A65793F2-3E84-407F-A8C1-1A05EBD19F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1</xdr:col>
      <xdr:colOff>0</xdr:colOff>
      <xdr:row>1106</xdr:row>
      <xdr:rowOff>0</xdr:rowOff>
    </xdr:from>
    <xdr:to>
      <xdr:col>10</xdr:col>
      <xdr:colOff>0</xdr:colOff>
      <xdr:row>1114</xdr:row>
      <xdr:rowOff>0</xdr:rowOff>
    </xdr:to>
    <xdr:graphicFrame macro="">
      <xdr:nvGraphicFramePr>
        <xdr:cNvPr id="148" name="Chart 10">
          <a:extLst>
            <a:ext uri="{FF2B5EF4-FFF2-40B4-BE49-F238E27FC236}">
              <a16:creationId xmlns="" xmlns:a16="http://schemas.microsoft.com/office/drawing/2014/main" id="{CD63E8E0-7D8E-4DF6-BEF1-1B7A44F9A9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1</xdr:col>
      <xdr:colOff>0</xdr:colOff>
      <xdr:row>1233</xdr:row>
      <xdr:rowOff>0</xdr:rowOff>
    </xdr:from>
    <xdr:to>
      <xdr:col>10</xdr:col>
      <xdr:colOff>12700</xdr:colOff>
      <xdr:row>1241</xdr:row>
      <xdr:rowOff>0</xdr:rowOff>
    </xdr:to>
    <xdr:graphicFrame macro="">
      <xdr:nvGraphicFramePr>
        <xdr:cNvPr id="149" name="Chart 10">
          <a:extLst>
            <a:ext uri="{FF2B5EF4-FFF2-40B4-BE49-F238E27FC236}">
              <a16:creationId xmlns="" xmlns:a16="http://schemas.microsoft.com/office/drawing/2014/main" id="{A6F3A0BC-2357-42D6-8C88-9BBB6CEBEC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1</xdr:col>
      <xdr:colOff>0</xdr:colOff>
      <xdr:row>1360</xdr:row>
      <xdr:rowOff>0</xdr:rowOff>
    </xdr:from>
    <xdr:to>
      <xdr:col>10</xdr:col>
      <xdr:colOff>12700</xdr:colOff>
      <xdr:row>1368</xdr:row>
      <xdr:rowOff>0</xdr:rowOff>
    </xdr:to>
    <xdr:graphicFrame macro="">
      <xdr:nvGraphicFramePr>
        <xdr:cNvPr id="150" name="Chart 10">
          <a:extLst>
            <a:ext uri="{FF2B5EF4-FFF2-40B4-BE49-F238E27FC236}">
              <a16:creationId xmlns="" xmlns:a16="http://schemas.microsoft.com/office/drawing/2014/main" id="{B587D39C-F34A-43FA-BBB3-7216C7E783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1</xdr:col>
      <xdr:colOff>0</xdr:colOff>
      <xdr:row>1276</xdr:row>
      <xdr:rowOff>0</xdr:rowOff>
    </xdr:from>
    <xdr:to>
      <xdr:col>10</xdr:col>
      <xdr:colOff>12700</xdr:colOff>
      <xdr:row>1284</xdr:row>
      <xdr:rowOff>0</xdr:rowOff>
    </xdr:to>
    <xdr:graphicFrame macro="">
      <xdr:nvGraphicFramePr>
        <xdr:cNvPr id="152" name="Chart 10">
          <a:extLst>
            <a:ext uri="{FF2B5EF4-FFF2-40B4-BE49-F238E27FC236}">
              <a16:creationId xmlns="" xmlns:a16="http://schemas.microsoft.com/office/drawing/2014/main" id="{C584933F-C5BA-4E7E-BFAC-8B4F9C0B86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1</xdr:col>
      <xdr:colOff>0</xdr:colOff>
      <xdr:row>1377</xdr:row>
      <xdr:rowOff>0</xdr:rowOff>
    </xdr:from>
    <xdr:to>
      <xdr:col>8</xdr:col>
      <xdr:colOff>0</xdr:colOff>
      <xdr:row>1385</xdr:row>
      <xdr:rowOff>0</xdr:rowOff>
    </xdr:to>
    <xdr:graphicFrame macro="">
      <xdr:nvGraphicFramePr>
        <xdr:cNvPr id="155" name="Gráfico 57">
          <a:extLst>
            <a:ext uri="{FF2B5EF4-FFF2-40B4-BE49-F238E27FC236}">
              <a16:creationId xmlns="" xmlns:a16="http://schemas.microsoft.com/office/drawing/2014/main" id="{606CE25F-4840-43ED-8AD1-8376C13E93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1</xdr:col>
      <xdr:colOff>0</xdr:colOff>
      <xdr:row>1403</xdr:row>
      <xdr:rowOff>0</xdr:rowOff>
    </xdr:from>
    <xdr:to>
      <xdr:col>10</xdr:col>
      <xdr:colOff>12700</xdr:colOff>
      <xdr:row>1411</xdr:row>
      <xdr:rowOff>0</xdr:rowOff>
    </xdr:to>
    <xdr:graphicFrame macro="">
      <xdr:nvGraphicFramePr>
        <xdr:cNvPr id="156" name="Chart 10">
          <a:extLst>
            <a:ext uri="{FF2B5EF4-FFF2-40B4-BE49-F238E27FC236}">
              <a16:creationId xmlns="" xmlns:a16="http://schemas.microsoft.com/office/drawing/2014/main" id="{74013CAD-D451-48A1-BF9F-4C0F84D6CD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1</xdr:col>
      <xdr:colOff>0</xdr:colOff>
      <xdr:row>869</xdr:row>
      <xdr:rowOff>0</xdr:rowOff>
    </xdr:from>
    <xdr:to>
      <xdr:col>8</xdr:col>
      <xdr:colOff>0</xdr:colOff>
      <xdr:row>876</xdr:row>
      <xdr:rowOff>314324</xdr:rowOff>
    </xdr:to>
    <xdr:graphicFrame macro="">
      <xdr:nvGraphicFramePr>
        <xdr:cNvPr id="160" name="Gráfico 57">
          <a:extLst>
            <a:ext uri="{FF2B5EF4-FFF2-40B4-BE49-F238E27FC236}">
              <a16:creationId xmlns="" xmlns:a16="http://schemas.microsoft.com/office/drawing/2014/main" id="{03BBA3F2-767E-49AA-AAF8-718533BA1A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1</xdr:col>
      <xdr:colOff>0</xdr:colOff>
      <xdr:row>996</xdr:row>
      <xdr:rowOff>0</xdr:rowOff>
    </xdr:from>
    <xdr:to>
      <xdr:col>8</xdr:col>
      <xdr:colOff>0</xdr:colOff>
      <xdr:row>1003</xdr:row>
      <xdr:rowOff>314324</xdr:rowOff>
    </xdr:to>
    <xdr:graphicFrame macro="">
      <xdr:nvGraphicFramePr>
        <xdr:cNvPr id="161" name="Gráfico 57">
          <a:extLst>
            <a:ext uri="{FF2B5EF4-FFF2-40B4-BE49-F238E27FC236}">
              <a16:creationId xmlns="" xmlns:a16="http://schemas.microsoft.com/office/drawing/2014/main" id="{1833E24A-B592-4684-87B5-5C0F393381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1</xdr:col>
      <xdr:colOff>0</xdr:colOff>
      <xdr:row>1123</xdr:row>
      <xdr:rowOff>0</xdr:rowOff>
    </xdr:from>
    <xdr:to>
      <xdr:col>8</xdr:col>
      <xdr:colOff>0</xdr:colOff>
      <xdr:row>1131</xdr:row>
      <xdr:rowOff>0</xdr:rowOff>
    </xdr:to>
    <xdr:graphicFrame macro="">
      <xdr:nvGraphicFramePr>
        <xdr:cNvPr id="163" name="Gráfico 57">
          <a:extLst>
            <a:ext uri="{FF2B5EF4-FFF2-40B4-BE49-F238E27FC236}">
              <a16:creationId xmlns="" xmlns:a16="http://schemas.microsoft.com/office/drawing/2014/main" id="{804840FA-208F-4FC6-8F44-5C2E6D0854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1</xdr:col>
      <xdr:colOff>0</xdr:colOff>
      <xdr:row>1250</xdr:row>
      <xdr:rowOff>0</xdr:rowOff>
    </xdr:from>
    <xdr:to>
      <xdr:col>8</xdr:col>
      <xdr:colOff>19050</xdr:colOff>
      <xdr:row>1258</xdr:row>
      <xdr:rowOff>0</xdr:rowOff>
    </xdr:to>
    <xdr:graphicFrame macro="">
      <xdr:nvGraphicFramePr>
        <xdr:cNvPr id="164" name="Gráfico 57">
          <a:extLst>
            <a:ext uri="{FF2B5EF4-FFF2-40B4-BE49-F238E27FC236}">
              <a16:creationId xmlns="" xmlns:a16="http://schemas.microsoft.com/office/drawing/2014/main" id="{631F801F-7E2E-4B80-BFE2-443A724F4A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1</xdr:col>
      <xdr:colOff>0</xdr:colOff>
      <xdr:row>1022</xdr:row>
      <xdr:rowOff>0</xdr:rowOff>
    </xdr:from>
    <xdr:to>
      <xdr:col>10</xdr:col>
      <xdr:colOff>12700</xdr:colOff>
      <xdr:row>1030</xdr:row>
      <xdr:rowOff>0</xdr:rowOff>
    </xdr:to>
    <xdr:graphicFrame macro="">
      <xdr:nvGraphicFramePr>
        <xdr:cNvPr id="171" name="Chart 10">
          <a:extLst>
            <a:ext uri="{FF2B5EF4-FFF2-40B4-BE49-F238E27FC236}">
              <a16:creationId xmlns="" xmlns:a16="http://schemas.microsoft.com/office/drawing/2014/main" id="{F0F47F86-3AB2-48BD-B15C-99CC806141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1</xdr:col>
      <xdr:colOff>0</xdr:colOff>
      <xdr:row>1149</xdr:row>
      <xdr:rowOff>0</xdr:rowOff>
    </xdr:from>
    <xdr:to>
      <xdr:col>10</xdr:col>
      <xdr:colOff>12700</xdr:colOff>
      <xdr:row>1157</xdr:row>
      <xdr:rowOff>0</xdr:rowOff>
    </xdr:to>
    <xdr:graphicFrame macro="">
      <xdr:nvGraphicFramePr>
        <xdr:cNvPr id="173" name="Chart 10">
          <a:extLst>
            <a:ext uri="{FF2B5EF4-FFF2-40B4-BE49-F238E27FC236}">
              <a16:creationId xmlns="" xmlns:a16="http://schemas.microsoft.com/office/drawing/2014/main" id="{985BF037-C0B9-4E19-84EC-D3109C6BFF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1</xdr:col>
      <xdr:colOff>19051</xdr:colOff>
      <xdr:row>1453</xdr:row>
      <xdr:rowOff>13601</xdr:rowOff>
    </xdr:from>
    <xdr:to>
      <xdr:col>12</xdr:col>
      <xdr:colOff>495301</xdr:colOff>
      <xdr:row>1462</xdr:row>
      <xdr:rowOff>304800</xdr:rowOff>
    </xdr:to>
    <xdr:graphicFrame macro="">
      <xdr:nvGraphicFramePr>
        <xdr:cNvPr id="179" name="Gráfico 178">
          <a:extLst>
            <a:ext uri="{FF2B5EF4-FFF2-40B4-BE49-F238E27FC236}">
              <a16:creationId xmlns="" xmlns:a16="http://schemas.microsoft.com/office/drawing/2014/main" id="{9769665E-E68D-4DBB-AD64-5E03F690AE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8</xdr:col>
      <xdr:colOff>2</xdr:colOff>
      <xdr:row>1510</xdr:row>
      <xdr:rowOff>13607</xdr:rowOff>
    </xdr:from>
    <xdr:to>
      <xdr:col>12</xdr:col>
      <xdr:colOff>485776</xdr:colOff>
      <xdr:row>1519</xdr:row>
      <xdr:rowOff>295275</xdr:rowOff>
    </xdr:to>
    <xdr:graphicFrame macro="">
      <xdr:nvGraphicFramePr>
        <xdr:cNvPr id="180" name="Gráfico 179">
          <a:extLst>
            <a:ext uri="{FF2B5EF4-FFF2-40B4-BE49-F238E27FC236}">
              <a16:creationId xmlns="" xmlns:a16="http://schemas.microsoft.com/office/drawing/2014/main" id="{D375631D-0EA5-43BC-96F7-38B9E9EDDB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1</xdr:col>
      <xdr:colOff>0</xdr:colOff>
      <xdr:row>1537</xdr:row>
      <xdr:rowOff>314324</xdr:rowOff>
    </xdr:from>
    <xdr:to>
      <xdr:col>7</xdr:col>
      <xdr:colOff>367393</xdr:colOff>
      <xdr:row>1547</xdr:row>
      <xdr:rowOff>295275</xdr:rowOff>
    </xdr:to>
    <xdr:graphicFrame macro="">
      <xdr:nvGraphicFramePr>
        <xdr:cNvPr id="182" name="Gráfico 1093">
          <a:extLst>
            <a:ext uri="{FF2B5EF4-FFF2-40B4-BE49-F238E27FC236}">
              <a16:creationId xmlns="" xmlns:a16="http://schemas.microsoft.com/office/drawing/2014/main" id="{6061C569-75CC-4A71-A4CD-487E0AAAE5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8</xdr:col>
      <xdr:colOff>13608</xdr:colOff>
      <xdr:row>1538</xdr:row>
      <xdr:rowOff>0</xdr:rowOff>
    </xdr:from>
    <xdr:to>
      <xdr:col>12</xdr:col>
      <xdr:colOff>523875</xdr:colOff>
      <xdr:row>1547</xdr:row>
      <xdr:rowOff>304800</xdr:rowOff>
    </xdr:to>
    <xdr:graphicFrame macro="">
      <xdr:nvGraphicFramePr>
        <xdr:cNvPr id="183" name="Gráfico 182">
          <a:extLst>
            <a:ext uri="{FF2B5EF4-FFF2-40B4-BE49-F238E27FC236}">
              <a16:creationId xmlns="" xmlns:a16="http://schemas.microsoft.com/office/drawing/2014/main" id="{81BA437A-6A8E-4001-B249-49716BAF3A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1</xdr:col>
      <xdr:colOff>0</xdr:colOff>
      <xdr:row>1649</xdr:row>
      <xdr:rowOff>0</xdr:rowOff>
    </xdr:from>
    <xdr:to>
      <xdr:col>12</xdr:col>
      <xdr:colOff>0</xdr:colOff>
      <xdr:row>1649</xdr:row>
      <xdr:rowOff>9525</xdr:rowOff>
    </xdr:to>
    <xdr:graphicFrame macro="">
      <xdr:nvGraphicFramePr>
        <xdr:cNvPr id="184" name="Gráfico 1094">
          <a:extLst>
            <a:ext uri="{FF2B5EF4-FFF2-40B4-BE49-F238E27FC236}">
              <a16:creationId xmlns="" xmlns:a16="http://schemas.microsoft.com/office/drawing/2014/main" id="{2508911D-1341-49CA-B33D-962BD4B6DA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1</xdr:col>
      <xdr:colOff>0</xdr:colOff>
      <xdr:row>1636</xdr:row>
      <xdr:rowOff>314324</xdr:rowOff>
    </xdr:from>
    <xdr:to>
      <xdr:col>7</xdr:col>
      <xdr:colOff>367393</xdr:colOff>
      <xdr:row>1646</xdr:row>
      <xdr:rowOff>295275</xdr:rowOff>
    </xdr:to>
    <xdr:graphicFrame macro="">
      <xdr:nvGraphicFramePr>
        <xdr:cNvPr id="185" name="Gráfico 1093">
          <a:extLst>
            <a:ext uri="{FF2B5EF4-FFF2-40B4-BE49-F238E27FC236}">
              <a16:creationId xmlns="" xmlns:a16="http://schemas.microsoft.com/office/drawing/2014/main" id="{63C91121-8BE9-4087-A2FF-F89DE871BD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>
      <xdr:col>8</xdr:col>
      <xdr:colOff>0</xdr:colOff>
      <xdr:row>1637</xdr:row>
      <xdr:rowOff>0</xdr:rowOff>
    </xdr:from>
    <xdr:to>
      <xdr:col>12</xdr:col>
      <xdr:colOff>571500</xdr:colOff>
      <xdr:row>1646</xdr:row>
      <xdr:rowOff>295275</xdr:rowOff>
    </xdr:to>
    <xdr:graphicFrame macro="">
      <xdr:nvGraphicFramePr>
        <xdr:cNvPr id="186" name="Gráfico 185">
          <a:extLst>
            <a:ext uri="{FF2B5EF4-FFF2-40B4-BE49-F238E27FC236}">
              <a16:creationId xmlns="" xmlns:a16="http://schemas.microsoft.com/office/drawing/2014/main" id="{4742968E-C998-4DB6-BA26-19FA53BBD5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0</xdr:col>
      <xdr:colOff>123824</xdr:colOff>
      <xdr:row>1720</xdr:row>
      <xdr:rowOff>0</xdr:rowOff>
    </xdr:from>
    <xdr:to>
      <xdr:col>7</xdr:col>
      <xdr:colOff>495299</xdr:colOff>
      <xdr:row>1729</xdr:row>
      <xdr:rowOff>304800</xdr:rowOff>
    </xdr:to>
    <xdr:graphicFrame macro="">
      <xdr:nvGraphicFramePr>
        <xdr:cNvPr id="108" name="Gráfico 1093">
          <a:extLst>
            <a:ext uri="{FF2B5EF4-FFF2-40B4-BE49-F238E27FC236}">
              <a16:creationId xmlns="" xmlns:a16="http://schemas.microsoft.com/office/drawing/2014/main" id="{E2C62DFE-3F16-40C5-91BF-F7225B4725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8</xdr:col>
      <xdr:colOff>27216</xdr:colOff>
      <xdr:row>1720</xdr:row>
      <xdr:rowOff>1</xdr:rowOff>
    </xdr:from>
    <xdr:to>
      <xdr:col>12</xdr:col>
      <xdr:colOff>619126</xdr:colOff>
      <xdr:row>1729</xdr:row>
      <xdr:rowOff>295275</xdr:rowOff>
    </xdr:to>
    <xdr:graphicFrame macro="">
      <xdr:nvGraphicFramePr>
        <xdr:cNvPr id="115" name="Gráfico 114">
          <a:extLst>
            <a:ext uri="{FF2B5EF4-FFF2-40B4-BE49-F238E27FC236}">
              <a16:creationId xmlns="" xmlns:a16="http://schemas.microsoft.com/office/drawing/2014/main" id="{16F8024F-EDB6-40F3-A12B-1E06D8F0C4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>
    <xdr:from>
      <xdr:col>1</xdr:col>
      <xdr:colOff>0</xdr:colOff>
      <xdr:row>1575</xdr:row>
      <xdr:rowOff>0</xdr:rowOff>
    </xdr:from>
    <xdr:to>
      <xdr:col>7</xdr:col>
      <xdr:colOff>367393</xdr:colOff>
      <xdr:row>1584</xdr:row>
      <xdr:rowOff>295275</xdr:rowOff>
    </xdr:to>
    <xdr:graphicFrame macro="">
      <xdr:nvGraphicFramePr>
        <xdr:cNvPr id="120" name="Gráfico 1093">
          <a:extLst>
            <a:ext uri="{FF2B5EF4-FFF2-40B4-BE49-F238E27FC236}">
              <a16:creationId xmlns="" xmlns:a16="http://schemas.microsoft.com/office/drawing/2014/main" id="{3ADBC455-B9B0-4C04-93CF-58210C25B2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8</xdr:col>
      <xdr:colOff>0</xdr:colOff>
      <xdr:row>1575</xdr:row>
      <xdr:rowOff>1</xdr:rowOff>
    </xdr:from>
    <xdr:to>
      <xdr:col>12</xdr:col>
      <xdr:colOff>552450</xdr:colOff>
      <xdr:row>1584</xdr:row>
      <xdr:rowOff>304800</xdr:rowOff>
    </xdr:to>
    <xdr:graphicFrame macro="">
      <xdr:nvGraphicFramePr>
        <xdr:cNvPr id="123" name="Gráfico 122">
          <a:extLst>
            <a:ext uri="{FF2B5EF4-FFF2-40B4-BE49-F238E27FC236}">
              <a16:creationId xmlns="" xmlns:a16="http://schemas.microsoft.com/office/drawing/2014/main" id="{3761D8D6-9ADD-4A45-B1EE-9EC16747A5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1</xdr:col>
      <xdr:colOff>0</xdr:colOff>
      <xdr:row>1587</xdr:row>
      <xdr:rowOff>1</xdr:rowOff>
    </xdr:from>
    <xdr:to>
      <xdr:col>7</xdr:col>
      <xdr:colOff>367393</xdr:colOff>
      <xdr:row>1596</xdr:row>
      <xdr:rowOff>295276</xdr:rowOff>
    </xdr:to>
    <xdr:graphicFrame macro="">
      <xdr:nvGraphicFramePr>
        <xdr:cNvPr id="127" name="Gráfico 1093">
          <a:extLst>
            <a:ext uri="{FF2B5EF4-FFF2-40B4-BE49-F238E27FC236}">
              <a16:creationId xmlns="" xmlns:a16="http://schemas.microsoft.com/office/drawing/2014/main" id="{A4A03CC3-42D9-4945-9C42-F3FDD7E6F1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>
    <xdr:from>
      <xdr:col>8</xdr:col>
      <xdr:colOff>0</xdr:colOff>
      <xdr:row>1587</xdr:row>
      <xdr:rowOff>40823</xdr:rowOff>
    </xdr:from>
    <xdr:to>
      <xdr:col>12</xdr:col>
      <xdr:colOff>600075</xdr:colOff>
      <xdr:row>1597</xdr:row>
      <xdr:rowOff>1</xdr:rowOff>
    </xdr:to>
    <xdr:graphicFrame macro="">
      <xdr:nvGraphicFramePr>
        <xdr:cNvPr id="129" name="Gráfico 128">
          <a:extLst>
            <a:ext uri="{FF2B5EF4-FFF2-40B4-BE49-F238E27FC236}">
              <a16:creationId xmlns="" xmlns:a16="http://schemas.microsoft.com/office/drawing/2014/main" id="{3ECCFB6E-DB62-4553-9F47-07C274DFF3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>
    <xdr:from>
      <xdr:col>10</xdr:col>
      <xdr:colOff>941616</xdr:colOff>
      <xdr:row>608</xdr:row>
      <xdr:rowOff>12700</xdr:rowOff>
    </xdr:from>
    <xdr:to>
      <xdr:col>12</xdr:col>
      <xdr:colOff>857251</xdr:colOff>
      <xdr:row>613</xdr:row>
      <xdr:rowOff>282575</xdr:rowOff>
    </xdr:to>
    <xdr:sp macro="" textlink="">
      <xdr:nvSpPr>
        <xdr:cNvPr id="159" name="Lágrima 158">
          <a:extLst>
            <a:ext uri="{FF2B5EF4-FFF2-40B4-BE49-F238E27FC236}">
              <a16:creationId xmlns="" xmlns:a16="http://schemas.microsoft.com/office/drawing/2014/main" id="{04AE4D10-F3B4-4665-844D-43526665794D}"/>
            </a:ext>
          </a:extLst>
        </xdr:cNvPr>
        <xdr:cNvSpPr/>
      </xdr:nvSpPr>
      <xdr:spPr>
        <a:xfrm>
          <a:off x="10575473" y="163257593"/>
          <a:ext cx="187506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HOTELES</a:t>
          </a:r>
          <a:r>
            <a:rPr lang="es-ES" sz="1800" b="1" baseline="0"/>
            <a:t> Y HOSTALES</a:t>
          </a:r>
          <a:endParaRPr lang="es-ES" sz="1800" b="1"/>
        </a:p>
      </xdr:txBody>
    </xdr:sp>
    <xdr:clientData/>
  </xdr:twoCellAnchor>
  <xdr:twoCellAnchor>
    <xdr:from>
      <xdr:col>10</xdr:col>
      <xdr:colOff>952500</xdr:colOff>
      <xdr:row>671</xdr:row>
      <xdr:rowOff>18143</xdr:rowOff>
    </xdr:from>
    <xdr:to>
      <xdr:col>12</xdr:col>
      <xdr:colOff>857250</xdr:colOff>
      <xdr:row>677</xdr:row>
      <xdr:rowOff>97518</xdr:rowOff>
    </xdr:to>
    <xdr:sp macro="" textlink="">
      <xdr:nvSpPr>
        <xdr:cNvPr id="162" name="Lágrima 161">
          <a:extLst>
            <a:ext uri="{FF2B5EF4-FFF2-40B4-BE49-F238E27FC236}">
              <a16:creationId xmlns="" xmlns:a16="http://schemas.microsoft.com/office/drawing/2014/main" id="{35CAF9C7-A580-4B17-9775-F0C5E2702664}"/>
            </a:ext>
          </a:extLst>
        </xdr:cNvPr>
        <xdr:cNvSpPr/>
      </xdr:nvSpPr>
      <xdr:spPr>
        <a:xfrm>
          <a:off x="10586357" y="183809822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PENSIONES</a:t>
          </a:r>
        </a:p>
      </xdr:txBody>
    </xdr:sp>
    <xdr:clientData/>
  </xdr:twoCellAnchor>
  <xdr:twoCellAnchor>
    <xdr:from>
      <xdr:col>10</xdr:col>
      <xdr:colOff>934354</xdr:colOff>
      <xdr:row>735</xdr:row>
      <xdr:rowOff>15875</xdr:rowOff>
    </xdr:from>
    <xdr:to>
      <xdr:col>12</xdr:col>
      <xdr:colOff>843639</xdr:colOff>
      <xdr:row>740</xdr:row>
      <xdr:rowOff>285750</xdr:rowOff>
    </xdr:to>
    <xdr:sp macro="" textlink="">
      <xdr:nvSpPr>
        <xdr:cNvPr id="165" name="Lágrima 164">
          <a:extLst>
            <a:ext uri="{FF2B5EF4-FFF2-40B4-BE49-F238E27FC236}">
              <a16:creationId xmlns="" xmlns:a16="http://schemas.microsoft.com/office/drawing/2014/main" id="{CA6A2B5C-2364-4B31-92BE-E27AC0AF61B5}"/>
            </a:ext>
          </a:extLst>
        </xdr:cNvPr>
        <xdr:cNvSpPr/>
      </xdr:nvSpPr>
      <xdr:spPr>
        <a:xfrm>
          <a:off x="10568211" y="204449589"/>
          <a:ext cx="186871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PENSIONES</a:t>
          </a:r>
        </a:p>
      </xdr:txBody>
    </xdr:sp>
    <xdr:clientData/>
  </xdr:twoCellAnchor>
  <xdr:twoCellAnchor>
    <xdr:from>
      <xdr:col>10</xdr:col>
      <xdr:colOff>954768</xdr:colOff>
      <xdr:row>798</xdr:row>
      <xdr:rowOff>29483</xdr:rowOff>
    </xdr:from>
    <xdr:to>
      <xdr:col>12</xdr:col>
      <xdr:colOff>859518</xdr:colOff>
      <xdr:row>804</xdr:row>
      <xdr:rowOff>108858</xdr:rowOff>
    </xdr:to>
    <xdr:sp macro="" textlink="">
      <xdr:nvSpPr>
        <xdr:cNvPr id="167" name="Lágrima 166">
          <a:extLst>
            <a:ext uri="{FF2B5EF4-FFF2-40B4-BE49-F238E27FC236}">
              <a16:creationId xmlns="" xmlns:a16="http://schemas.microsoft.com/office/drawing/2014/main" id="{3B72421B-BCAD-4BE4-8E3F-94AF3312E2EF}"/>
            </a:ext>
          </a:extLst>
        </xdr:cNvPr>
        <xdr:cNvSpPr/>
      </xdr:nvSpPr>
      <xdr:spPr>
        <a:xfrm>
          <a:off x="10588625" y="225009983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TURISMO RURAL</a:t>
          </a:r>
        </a:p>
      </xdr:txBody>
    </xdr:sp>
    <xdr:clientData/>
  </xdr:twoCellAnchor>
  <xdr:twoCellAnchor>
    <xdr:from>
      <xdr:col>10</xdr:col>
      <xdr:colOff>950231</xdr:colOff>
      <xdr:row>862</xdr:row>
      <xdr:rowOff>0</xdr:rowOff>
    </xdr:from>
    <xdr:to>
      <xdr:col>12</xdr:col>
      <xdr:colOff>859516</xdr:colOff>
      <xdr:row>867</xdr:row>
      <xdr:rowOff>269875</xdr:rowOff>
    </xdr:to>
    <xdr:sp macro="" textlink="">
      <xdr:nvSpPr>
        <xdr:cNvPr id="169" name="Lágrima 168">
          <a:extLst>
            <a:ext uri="{FF2B5EF4-FFF2-40B4-BE49-F238E27FC236}">
              <a16:creationId xmlns="" xmlns:a16="http://schemas.microsoft.com/office/drawing/2014/main" id="{55C28600-191C-49E1-AB28-673E8A2E619A}"/>
            </a:ext>
          </a:extLst>
        </xdr:cNvPr>
        <xdr:cNvSpPr/>
      </xdr:nvSpPr>
      <xdr:spPr>
        <a:xfrm>
          <a:off x="10584088" y="245309571"/>
          <a:ext cx="1868714" cy="1712233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TURISMO RURAL</a:t>
          </a:r>
        </a:p>
      </xdr:txBody>
    </xdr:sp>
    <xdr:clientData/>
  </xdr:twoCellAnchor>
  <xdr:twoCellAnchor>
    <xdr:from>
      <xdr:col>10</xdr:col>
      <xdr:colOff>936624</xdr:colOff>
      <xdr:row>925</xdr:row>
      <xdr:rowOff>47625</xdr:rowOff>
    </xdr:from>
    <xdr:to>
      <xdr:col>12</xdr:col>
      <xdr:colOff>845909</xdr:colOff>
      <xdr:row>931</xdr:row>
      <xdr:rowOff>127000</xdr:rowOff>
    </xdr:to>
    <xdr:sp macro="" textlink="">
      <xdr:nvSpPr>
        <xdr:cNvPr id="174" name="Lágrima 173">
          <a:extLst>
            <a:ext uri="{FF2B5EF4-FFF2-40B4-BE49-F238E27FC236}">
              <a16:creationId xmlns="" xmlns:a16="http://schemas.microsoft.com/office/drawing/2014/main" id="{016C61AA-CF72-4B4D-978D-6C7441B1CD34}"/>
            </a:ext>
          </a:extLst>
        </xdr:cNvPr>
        <xdr:cNvSpPr/>
      </xdr:nvSpPr>
      <xdr:spPr>
        <a:xfrm>
          <a:off x="10570481" y="265903982"/>
          <a:ext cx="1868714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CAMPING</a:t>
          </a:r>
        </a:p>
      </xdr:txBody>
    </xdr:sp>
    <xdr:clientData/>
  </xdr:twoCellAnchor>
  <xdr:twoCellAnchor>
    <xdr:from>
      <xdr:col>10</xdr:col>
      <xdr:colOff>938893</xdr:colOff>
      <xdr:row>989</xdr:row>
      <xdr:rowOff>18143</xdr:rowOff>
    </xdr:from>
    <xdr:to>
      <xdr:col>12</xdr:col>
      <xdr:colOff>843643</xdr:colOff>
      <xdr:row>994</xdr:row>
      <xdr:rowOff>288018</xdr:rowOff>
    </xdr:to>
    <xdr:sp macro="" textlink="">
      <xdr:nvSpPr>
        <xdr:cNvPr id="178" name="Lágrima 177">
          <a:extLst>
            <a:ext uri="{FF2B5EF4-FFF2-40B4-BE49-F238E27FC236}">
              <a16:creationId xmlns="" xmlns:a16="http://schemas.microsoft.com/office/drawing/2014/main" id="{DA1F6982-A7FE-439C-9B7E-686D6B6C81BE}"/>
            </a:ext>
          </a:extLst>
        </xdr:cNvPr>
        <xdr:cNvSpPr/>
      </xdr:nvSpPr>
      <xdr:spPr>
        <a:xfrm>
          <a:off x="10572750" y="286203572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CAMPING</a:t>
          </a:r>
        </a:p>
      </xdr:txBody>
    </xdr:sp>
    <xdr:clientData/>
  </xdr:twoCellAnchor>
  <xdr:twoCellAnchor>
    <xdr:from>
      <xdr:col>10</xdr:col>
      <xdr:colOff>952500</xdr:colOff>
      <xdr:row>1053</xdr:row>
      <xdr:rowOff>18143</xdr:rowOff>
    </xdr:from>
    <xdr:to>
      <xdr:col>12</xdr:col>
      <xdr:colOff>857250</xdr:colOff>
      <xdr:row>1058</xdr:row>
      <xdr:rowOff>288018</xdr:rowOff>
    </xdr:to>
    <xdr:sp macro="" textlink="">
      <xdr:nvSpPr>
        <xdr:cNvPr id="181" name="Lágrima 180">
          <a:extLst>
            <a:ext uri="{FF2B5EF4-FFF2-40B4-BE49-F238E27FC236}">
              <a16:creationId xmlns="" xmlns:a16="http://schemas.microsoft.com/office/drawing/2014/main" id="{61D6B0CE-B57A-4A24-A961-D116B2CBA59D}"/>
            </a:ext>
          </a:extLst>
        </xdr:cNvPr>
        <xdr:cNvSpPr/>
      </xdr:nvSpPr>
      <xdr:spPr>
        <a:xfrm>
          <a:off x="10586357" y="306940857"/>
          <a:ext cx="1864179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ALBERGUES</a:t>
          </a:r>
        </a:p>
      </xdr:txBody>
    </xdr:sp>
    <xdr:clientData/>
  </xdr:twoCellAnchor>
  <xdr:twoCellAnchor>
    <xdr:from>
      <xdr:col>10</xdr:col>
      <xdr:colOff>925286</xdr:colOff>
      <xdr:row>1116</xdr:row>
      <xdr:rowOff>15875</xdr:rowOff>
    </xdr:from>
    <xdr:to>
      <xdr:col>12</xdr:col>
      <xdr:colOff>830036</xdr:colOff>
      <xdr:row>1121</xdr:row>
      <xdr:rowOff>285750</xdr:rowOff>
    </xdr:to>
    <xdr:sp macro="" textlink="">
      <xdr:nvSpPr>
        <xdr:cNvPr id="187" name="Lágrima 186">
          <a:extLst>
            <a:ext uri="{FF2B5EF4-FFF2-40B4-BE49-F238E27FC236}">
              <a16:creationId xmlns="" xmlns:a16="http://schemas.microsoft.com/office/drawing/2014/main" id="{14CC7146-1825-490D-8B96-8A89CD248F89}"/>
            </a:ext>
          </a:extLst>
        </xdr:cNvPr>
        <xdr:cNvSpPr/>
      </xdr:nvSpPr>
      <xdr:spPr>
        <a:xfrm>
          <a:off x="10559143" y="327077161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ALBERGUES</a:t>
          </a:r>
        </a:p>
      </xdr:txBody>
    </xdr:sp>
    <xdr:clientData/>
  </xdr:twoCellAnchor>
  <xdr:twoCellAnchor>
    <xdr:from>
      <xdr:col>10</xdr:col>
      <xdr:colOff>950232</xdr:colOff>
      <xdr:row>1179</xdr:row>
      <xdr:rowOff>27215</xdr:rowOff>
    </xdr:from>
    <xdr:to>
      <xdr:col>12</xdr:col>
      <xdr:colOff>859517</xdr:colOff>
      <xdr:row>1185</xdr:row>
      <xdr:rowOff>106590</xdr:rowOff>
    </xdr:to>
    <xdr:sp macro="" textlink="">
      <xdr:nvSpPr>
        <xdr:cNvPr id="188" name="Lágrima 187">
          <a:extLst>
            <a:ext uri="{FF2B5EF4-FFF2-40B4-BE49-F238E27FC236}">
              <a16:creationId xmlns="" xmlns:a16="http://schemas.microsoft.com/office/drawing/2014/main" id="{C1CDCBB7-7A17-4CA4-A920-C3D4D8304D5B}"/>
            </a:ext>
          </a:extLst>
        </xdr:cNvPr>
        <xdr:cNvSpPr/>
      </xdr:nvSpPr>
      <xdr:spPr>
        <a:xfrm>
          <a:off x="10584089" y="347635286"/>
          <a:ext cx="186871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VIVIENDAS DE USO TURÍSTICO</a:t>
          </a:r>
        </a:p>
      </xdr:txBody>
    </xdr:sp>
    <xdr:clientData/>
  </xdr:twoCellAnchor>
  <xdr:twoCellAnchor>
    <xdr:from>
      <xdr:col>10</xdr:col>
      <xdr:colOff>927554</xdr:colOff>
      <xdr:row>1243</xdr:row>
      <xdr:rowOff>31750</xdr:rowOff>
    </xdr:from>
    <xdr:to>
      <xdr:col>12</xdr:col>
      <xdr:colOff>832304</xdr:colOff>
      <xdr:row>1248</xdr:row>
      <xdr:rowOff>301625</xdr:rowOff>
    </xdr:to>
    <xdr:sp macro="" textlink="">
      <xdr:nvSpPr>
        <xdr:cNvPr id="190" name="Lágrima 189">
          <a:extLst>
            <a:ext uri="{FF2B5EF4-FFF2-40B4-BE49-F238E27FC236}">
              <a16:creationId xmlns="" xmlns:a16="http://schemas.microsoft.com/office/drawing/2014/main" id="{72432697-73CE-4AE2-B181-8DB145DE4586}"/>
            </a:ext>
          </a:extLst>
        </xdr:cNvPr>
        <xdr:cNvSpPr/>
      </xdr:nvSpPr>
      <xdr:spPr>
        <a:xfrm>
          <a:off x="10561411" y="368091357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VIVIENDAS DE USO TURÍSTICO</a:t>
          </a:r>
        </a:p>
      </xdr:txBody>
    </xdr:sp>
    <xdr:clientData/>
  </xdr:twoCellAnchor>
  <xdr:twoCellAnchor>
    <xdr:from>
      <xdr:col>10</xdr:col>
      <xdr:colOff>952500</xdr:colOff>
      <xdr:row>1306</xdr:row>
      <xdr:rowOff>20411</xdr:rowOff>
    </xdr:from>
    <xdr:to>
      <xdr:col>12</xdr:col>
      <xdr:colOff>857250</xdr:colOff>
      <xdr:row>1312</xdr:row>
      <xdr:rowOff>99786</xdr:rowOff>
    </xdr:to>
    <xdr:sp macro="" textlink="">
      <xdr:nvSpPr>
        <xdr:cNvPr id="191" name="Lágrima 190">
          <a:extLst>
            <a:ext uri="{FF2B5EF4-FFF2-40B4-BE49-F238E27FC236}">
              <a16:creationId xmlns="" xmlns:a16="http://schemas.microsoft.com/office/drawing/2014/main" id="{6D8971AF-B99E-4ACF-B8E6-EA9FA0646DFF}"/>
            </a:ext>
          </a:extLst>
        </xdr:cNvPr>
        <xdr:cNvSpPr/>
      </xdr:nvSpPr>
      <xdr:spPr>
        <a:xfrm>
          <a:off x="10586357" y="388626804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APARTAM. TURÍSTICOS</a:t>
          </a:r>
        </a:p>
      </xdr:txBody>
    </xdr:sp>
    <xdr:clientData/>
  </xdr:twoCellAnchor>
  <xdr:twoCellAnchor>
    <xdr:from>
      <xdr:col>10</xdr:col>
      <xdr:colOff>923018</xdr:colOff>
      <xdr:row>1370</xdr:row>
      <xdr:rowOff>31750</xdr:rowOff>
    </xdr:from>
    <xdr:to>
      <xdr:col>12</xdr:col>
      <xdr:colOff>832303</xdr:colOff>
      <xdr:row>1375</xdr:row>
      <xdr:rowOff>301625</xdr:rowOff>
    </xdr:to>
    <xdr:sp macro="" textlink="">
      <xdr:nvSpPr>
        <xdr:cNvPr id="192" name="Lágrima 191">
          <a:extLst>
            <a:ext uri="{FF2B5EF4-FFF2-40B4-BE49-F238E27FC236}">
              <a16:creationId xmlns="" xmlns:a16="http://schemas.microsoft.com/office/drawing/2014/main" id="{0262869B-596B-417F-991A-C649D7297638}"/>
            </a:ext>
          </a:extLst>
        </xdr:cNvPr>
        <xdr:cNvSpPr/>
      </xdr:nvSpPr>
      <xdr:spPr>
        <a:xfrm>
          <a:off x="10556875" y="409089679"/>
          <a:ext cx="186871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APARTAM. TURÍSTICOS</a:t>
          </a:r>
        </a:p>
      </xdr:txBody>
    </xdr:sp>
    <xdr:clientData/>
  </xdr:twoCellAnchor>
  <xdr:twoCellAnchor>
    <xdr:from>
      <xdr:col>10</xdr:col>
      <xdr:colOff>919842</xdr:colOff>
      <xdr:row>543</xdr:row>
      <xdr:rowOff>323850</xdr:rowOff>
    </xdr:from>
    <xdr:to>
      <xdr:col>12</xdr:col>
      <xdr:colOff>835477</xdr:colOff>
      <xdr:row>550</xdr:row>
      <xdr:rowOff>76654</xdr:rowOff>
    </xdr:to>
    <xdr:sp macro="" textlink="">
      <xdr:nvSpPr>
        <xdr:cNvPr id="193" name="Lágrima 192">
          <a:extLst>
            <a:ext uri="{FF2B5EF4-FFF2-40B4-BE49-F238E27FC236}">
              <a16:creationId xmlns="" xmlns:a16="http://schemas.microsoft.com/office/drawing/2014/main" id="{93A01753-7B5A-47F2-857C-386B4039C7A7}"/>
            </a:ext>
          </a:extLst>
        </xdr:cNvPr>
        <xdr:cNvSpPr/>
      </xdr:nvSpPr>
      <xdr:spPr>
        <a:xfrm>
          <a:off x="10553699" y="142913100"/>
          <a:ext cx="187506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HOTELES</a:t>
          </a:r>
          <a:r>
            <a:rPr lang="es-ES" sz="1800" b="1" baseline="0"/>
            <a:t> Y HOSTALES</a:t>
          </a:r>
          <a:endParaRPr lang="es-ES" sz="1800" b="1"/>
        </a:p>
      </xdr:txBody>
    </xdr:sp>
    <xdr:clientData/>
  </xdr:twoCellAnchor>
  <xdr:twoCellAnchor editAs="oneCell">
    <xdr:from>
      <xdr:col>0</xdr:col>
      <xdr:colOff>47624</xdr:colOff>
      <xdr:row>110</xdr:row>
      <xdr:rowOff>19049</xdr:rowOff>
    </xdr:from>
    <xdr:to>
      <xdr:col>13</xdr:col>
      <xdr:colOff>36738</xdr:colOff>
      <xdr:row>230</xdr:row>
      <xdr:rowOff>95248</xdr:rowOff>
    </xdr:to>
    <xdr:pic>
      <xdr:nvPicPr>
        <xdr:cNvPr id="132" name="Imagen 131">
          <a:extLst>
            <a:ext uri="{FF2B5EF4-FFF2-40B4-BE49-F238E27FC236}">
              <a16:creationId xmlns="" xmlns:a16="http://schemas.microsoft.com/office/drawing/2014/main" id="{1B92DDAB-97C3-4967-9A0E-F7D15270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" y="19297649"/>
          <a:ext cx="12466864" cy="19850099"/>
        </a:xfrm>
        <a:prstGeom prst="rect">
          <a:avLst/>
        </a:prstGeom>
      </xdr:spPr>
    </xdr:pic>
    <xdr:clientData/>
  </xdr:twoCellAnchor>
  <xdr:twoCellAnchor>
    <xdr:from>
      <xdr:col>7</xdr:col>
      <xdr:colOff>408016</xdr:colOff>
      <xdr:row>1438</xdr:row>
      <xdr:rowOff>24651</xdr:rowOff>
    </xdr:from>
    <xdr:to>
      <xdr:col>12</xdr:col>
      <xdr:colOff>435230</xdr:colOff>
      <xdr:row>1450</xdr:row>
      <xdr:rowOff>303696</xdr:rowOff>
    </xdr:to>
    <xdr:graphicFrame macro="">
      <xdr:nvGraphicFramePr>
        <xdr:cNvPr id="151" name="Gráfico 150">
          <a:extLst>
            <a:ext uri="{FF2B5EF4-FFF2-40B4-BE49-F238E27FC236}">
              <a16:creationId xmlns="" xmlns:a16="http://schemas.microsoft.com/office/drawing/2014/main" id="{7D5CA42C-C1B0-435F-9EF0-92B45BBC8C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>
    <xdr:from>
      <xdr:col>1</xdr:col>
      <xdr:colOff>0</xdr:colOff>
      <xdr:row>1666</xdr:row>
      <xdr:rowOff>0</xdr:rowOff>
    </xdr:from>
    <xdr:to>
      <xdr:col>7</xdr:col>
      <xdr:colOff>367393</xdr:colOff>
      <xdr:row>1676</xdr:row>
      <xdr:rowOff>0</xdr:rowOff>
    </xdr:to>
    <xdr:graphicFrame macro="">
      <xdr:nvGraphicFramePr>
        <xdr:cNvPr id="189" name="Gráfico 1093">
          <a:extLst>
            <a:ext uri="{FF2B5EF4-FFF2-40B4-BE49-F238E27FC236}">
              <a16:creationId xmlns="" xmlns:a16="http://schemas.microsoft.com/office/drawing/2014/main" id="{C7BEE6BB-722B-4AB9-B677-EBD48559FC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>
    <xdr:from>
      <xdr:col>8</xdr:col>
      <xdr:colOff>28575</xdr:colOff>
      <xdr:row>1666</xdr:row>
      <xdr:rowOff>1</xdr:rowOff>
    </xdr:from>
    <xdr:to>
      <xdr:col>12</xdr:col>
      <xdr:colOff>590550</xdr:colOff>
      <xdr:row>1676</xdr:row>
      <xdr:rowOff>0</xdr:rowOff>
    </xdr:to>
    <xdr:graphicFrame macro="">
      <xdr:nvGraphicFramePr>
        <xdr:cNvPr id="194" name="Gráfico 193">
          <a:extLst>
            <a:ext uri="{FF2B5EF4-FFF2-40B4-BE49-F238E27FC236}">
              <a16:creationId xmlns="" xmlns:a16="http://schemas.microsoft.com/office/drawing/2014/main" id="{773E1507-D638-4155-9F78-E7AFAA29D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>
    <xdr:from>
      <xdr:col>8</xdr:col>
      <xdr:colOff>19050</xdr:colOff>
      <xdr:row>1701</xdr:row>
      <xdr:rowOff>28577</xdr:rowOff>
    </xdr:from>
    <xdr:to>
      <xdr:col>12</xdr:col>
      <xdr:colOff>561975</xdr:colOff>
      <xdr:row>1711</xdr:row>
      <xdr:rowOff>19051</xdr:rowOff>
    </xdr:to>
    <xdr:graphicFrame macro="">
      <xdr:nvGraphicFramePr>
        <xdr:cNvPr id="196" name="Gráfico 195">
          <a:extLst>
            <a:ext uri="{FF2B5EF4-FFF2-40B4-BE49-F238E27FC236}">
              <a16:creationId xmlns="" xmlns:a16="http://schemas.microsoft.com/office/drawing/2014/main" id="{9B8BFAF7-05AC-4EDD-A9AA-31EEA669AB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  <xdr:twoCellAnchor>
    <xdr:from>
      <xdr:col>1</xdr:col>
      <xdr:colOff>0</xdr:colOff>
      <xdr:row>1701</xdr:row>
      <xdr:rowOff>0</xdr:rowOff>
    </xdr:from>
    <xdr:to>
      <xdr:col>7</xdr:col>
      <xdr:colOff>367393</xdr:colOff>
      <xdr:row>1710</xdr:row>
      <xdr:rowOff>304800</xdr:rowOff>
    </xdr:to>
    <xdr:graphicFrame macro="">
      <xdr:nvGraphicFramePr>
        <xdr:cNvPr id="197" name="Gráfico 1093">
          <a:extLst>
            <a:ext uri="{FF2B5EF4-FFF2-40B4-BE49-F238E27FC236}">
              <a16:creationId xmlns="" xmlns:a16="http://schemas.microsoft.com/office/drawing/2014/main" id="{F7A2A96C-00B6-4453-ABC5-4829CDD8AA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>
    <xdr:from>
      <xdr:col>2</xdr:col>
      <xdr:colOff>38099</xdr:colOff>
      <xdr:row>246</xdr:row>
      <xdr:rowOff>31750</xdr:rowOff>
    </xdr:from>
    <xdr:to>
      <xdr:col>10</xdr:col>
      <xdr:colOff>968375</xdr:colOff>
      <xdr:row>267</xdr:row>
      <xdr:rowOff>19050</xdr:rowOff>
    </xdr:to>
    <xdr:graphicFrame macro="">
      <xdr:nvGraphicFramePr>
        <xdr:cNvPr id="195" name="Gráfico 194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9"/>
        </a:graphicData>
      </a:graphic>
    </xdr:graphicFrame>
    <xdr:clientData/>
  </xdr:twoCellAnchor>
  <xdr:twoCellAnchor>
    <xdr:from>
      <xdr:col>2</xdr:col>
      <xdr:colOff>0</xdr:colOff>
      <xdr:row>270</xdr:row>
      <xdr:rowOff>1</xdr:rowOff>
    </xdr:from>
    <xdr:to>
      <xdr:col>11</xdr:col>
      <xdr:colOff>0</xdr:colOff>
      <xdr:row>291</xdr:row>
      <xdr:rowOff>0</xdr:rowOff>
    </xdr:to>
    <xdr:graphicFrame macro="">
      <xdr:nvGraphicFramePr>
        <xdr:cNvPr id="198" name="Gráfico 197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0"/>
        </a:graphicData>
      </a:graphic>
    </xdr:graphicFrame>
    <xdr:clientData/>
  </xdr:twoCellAnchor>
  <xdr:twoCellAnchor>
    <xdr:from>
      <xdr:col>1</xdr:col>
      <xdr:colOff>1673224</xdr:colOff>
      <xdr:row>291</xdr:row>
      <xdr:rowOff>0</xdr:rowOff>
    </xdr:from>
    <xdr:to>
      <xdr:col>10</xdr:col>
      <xdr:colOff>968374</xdr:colOff>
      <xdr:row>308</xdr:row>
      <xdr:rowOff>295275</xdr:rowOff>
    </xdr:to>
    <xdr:graphicFrame macro="">
      <xdr:nvGraphicFramePr>
        <xdr:cNvPr id="199" name="Gráfico 198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1"/>
        </a:graphicData>
      </a:graphic>
    </xdr:graphicFrame>
    <xdr:clientData/>
  </xdr:twoCellAnchor>
  <xdr:twoCellAnchor>
    <xdr:from>
      <xdr:col>2</xdr:col>
      <xdr:colOff>9525</xdr:colOff>
      <xdr:row>310</xdr:row>
      <xdr:rowOff>9524</xdr:rowOff>
    </xdr:from>
    <xdr:to>
      <xdr:col>10</xdr:col>
      <xdr:colOff>962025</xdr:colOff>
      <xdr:row>327</xdr:row>
      <xdr:rowOff>314324</xdr:rowOff>
    </xdr:to>
    <xdr:graphicFrame macro="">
      <xdr:nvGraphicFramePr>
        <xdr:cNvPr id="200" name="Gráfico 199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2"/>
        </a:graphicData>
      </a:graphic>
    </xdr:graphicFrame>
    <xdr:clientData/>
  </xdr:twoCellAnchor>
  <xdr:twoCellAnchor>
    <xdr:from>
      <xdr:col>1</xdr:col>
      <xdr:colOff>0</xdr:colOff>
      <xdr:row>434</xdr:row>
      <xdr:rowOff>0</xdr:rowOff>
    </xdr:from>
    <xdr:to>
      <xdr:col>11</xdr:col>
      <xdr:colOff>962025</xdr:colOff>
      <xdr:row>442</xdr:row>
      <xdr:rowOff>25400</xdr:rowOff>
    </xdr:to>
    <xdr:graphicFrame macro="">
      <xdr:nvGraphicFramePr>
        <xdr:cNvPr id="201" name="Gráfico 200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3"/>
        </a:graphicData>
      </a:graphic>
    </xdr:graphicFrame>
    <xdr:clientData/>
  </xdr:twoCellAnchor>
  <xdr:twoCellAnchor>
    <xdr:from>
      <xdr:col>1</xdr:col>
      <xdr:colOff>0</xdr:colOff>
      <xdr:row>495</xdr:row>
      <xdr:rowOff>0</xdr:rowOff>
    </xdr:from>
    <xdr:to>
      <xdr:col>11</xdr:col>
      <xdr:colOff>962025</xdr:colOff>
      <xdr:row>503</xdr:row>
      <xdr:rowOff>12700</xdr:rowOff>
    </xdr:to>
    <xdr:graphicFrame macro="">
      <xdr:nvGraphicFramePr>
        <xdr:cNvPr id="202" name="Gráfico 201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4"/>
        </a:graphicData>
      </a:graphic>
    </xdr:graphicFrame>
    <xdr:clientData/>
  </xdr:twoCellAnchor>
  <xdr:twoCellAnchor>
    <xdr:from>
      <xdr:col>1</xdr:col>
      <xdr:colOff>0</xdr:colOff>
      <xdr:row>624</xdr:row>
      <xdr:rowOff>0</xdr:rowOff>
    </xdr:from>
    <xdr:to>
      <xdr:col>11</xdr:col>
      <xdr:colOff>952500</xdr:colOff>
      <xdr:row>632</xdr:row>
      <xdr:rowOff>0</xdr:rowOff>
    </xdr:to>
    <xdr:graphicFrame macro="">
      <xdr:nvGraphicFramePr>
        <xdr:cNvPr id="204" name="Gráfico 203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5"/>
        </a:graphicData>
      </a:graphic>
    </xdr:graphicFrame>
    <xdr:clientData/>
  </xdr:twoCellAnchor>
  <xdr:twoCellAnchor>
    <xdr:from>
      <xdr:col>1</xdr:col>
      <xdr:colOff>0</xdr:colOff>
      <xdr:row>650</xdr:row>
      <xdr:rowOff>0</xdr:rowOff>
    </xdr:from>
    <xdr:to>
      <xdr:col>11</xdr:col>
      <xdr:colOff>952500</xdr:colOff>
      <xdr:row>657</xdr:row>
      <xdr:rowOff>304800</xdr:rowOff>
    </xdr:to>
    <xdr:graphicFrame macro="">
      <xdr:nvGraphicFramePr>
        <xdr:cNvPr id="205" name="Gráfico 204">
          <a:extLst>
            <a:ext uri="{FF2B5EF4-FFF2-40B4-BE49-F238E27FC236}">
              <a16:creationId xmlns:a16="http://schemas.microsoft.com/office/drawing/2014/main" xmlns="" id="{B6FA02F9-2C01-45D5-BBAA-203206E718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6"/>
        </a:graphicData>
      </a:graphic>
    </xdr:graphicFrame>
    <xdr:clientData/>
  </xdr:twoCellAnchor>
  <xdr:twoCellAnchor>
    <xdr:from>
      <xdr:col>1</xdr:col>
      <xdr:colOff>0</xdr:colOff>
      <xdr:row>751</xdr:row>
      <xdr:rowOff>0</xdr:rowOff>
    </xdr:from>
    <xdr:to>
      <xdr:col>11</xdr:col>
      <xdr:colOff>952500</xdr:colOff>
      <xdr:row>759</xdr:row>
      <xdr:rowOff>1</xdr:rowOff>
    </xdr:to>
    <xdr:graphicFrame macro="">
      <xdr:nvGraphicFramePr>
        <xdr:cNvPr id="206" name="Gráfico 205">
          <a:extLst>
            <a:ext uri="{FF2B5EF4-FFF2-40B4-BE49-F238E27FC236}">
              <a16:creationId xmlns:a16="http://schemas.microsoft.com/office/drawing/2014/main" xmlns="" id="{187B72E5-9073-4707-B324-FDA235C983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7"/>
        </a:graphicData>
      </a:graphic>
    </xdr:graphicFrame>
    <xdr:clientData/>
  </xdr:twoCellAnchor>
  <xdr:twoCellAnchor>
    <xdr:from>
      <xdr:col>1</xdr:col>
      <xdr:colOff>0</xdr:colOff>
      <xdr:row>777</xdr:row>
      <xdr:rowOff>0</xdr:rowOff>
    </xdr:from>
    <xdr:to>
      <xdr:col>11</xdr:col>
      <xdr:colOff>952500</xdr:colOff>
      <xdr:row>784</xdr:row>
      <xdr:rowOff>304800</xdr:rowOff>
    </xdr:to>
    <xdr:graphicFrame macro="">
      <xdr:nvGraphicFramePr>
        <xdr:cNvPr id="207" name="Gráfico 206">
          <a:extLst>
            <a:ext uri="{FF2B5EF4-FFF2-40B4-BE49-F238E27FC236}">
              <a16:creationId xmlns:a16="http://schemas.microsoft.com/office/drawing/2014/main" xmlns="" id="{4148AE0F-9082-42F6-A1E1-01D037EAB0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8"/>
        </a:graphicData>
      </a:graphic>
    </xdr:graphicFrame>
    <xdr:clientData/>
  </xdr:twoCellAnchor>
  <xdr:twoCellAnchor>
    <xdr:from>
      <xdr:col>1</xdr:col>
      <xdr:colOff>0</xdr:colOff>
      <xdr:row>878</xdr:row>
      <xdr:rowOff>0</xdr:rowOff>
    </xdr:from>
    <xdr:to>
      <xdr:col>11</xdr:col>
      <xdr:colOff>952500</xdr:colOff>
      <xdr:row>886</xdr:row>
      <xdr:rowOff>1</xdr:rowOff>
    </xdr:to>
    <xdr:graphicFrame macro="">
      <xdr:nvGraphicFramePr>
        <xdr:cNvPr id="208" name="Gráfico 207">
          <a:extLst>
            <a:ext uri="{FF2B5EF4-FFF2-40B4-BE49-F238E27FC236}">
              <a16:creationId xmlns:a16="http://schemas.microsoft.com/office/drawing/2014/main" xmlns="" id="{7B2AE9ED-472F-4A95-AD5F-9940EEF203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9"/>
        </a:graphicData>
      </a:graphic>
    </xdr:graphicFrame>
    <xdr:clientData/>
  </xdr:twoCellAnchor>
  <xdr:twoCellAnchor>
    <xdr:from>
      <xdr:col>1</xdr:col>
      <xdr:colOff>0</xdr:colOff>
      <xdr:row>904</xdr:row>
      <xdr:rowOff>0</xdr:rowOff>
    </xdr:from>
    <xdr:to>
      <xdr:col>11</xdr:col>
      <xdr:colOff>952500</xdr:colOff>
      <xdr:row>911</xdr:row>
      <xdr:rowOff>304800</xdr:rowOff>
    </xdr:to>
    <xdr:graphicFrame macro="">
      <xdr:nvGraphicFramePr>
        <xdr:cNvPr id="209" name="Gráfico 208">
          <a:extLst>
            <a:ext uri="{FF2B5EF4-FFF2-40B4-BE49-F238E27FC236}">
              <a16:creationId xmlns:a16="http://schemas.microsoft.com/office/drawing/2014/main" xmlns="" id="{EBDC9238-1842-47A2-B5AA-1977AEDEA0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0"/>
        </a:graphicData>
      </a:graphic>
    </xdr:graphicFrame>
    <xdr:clientData/>
  </xdr:twoCellAnchor>
  <xdr:twoCellAnchor>
    <xdr:from>
      <xdr:col>1</xdr:col>
      <xdr:colOff>0</xdr:colOff>
      <xdr:row>1005</xdr:row>
      <xdr:rowOff>0</xdr:rowOff>
    </xdr:from>
    <xdr:to>
      <xdr:col>11</xdr:col>
      <xdr:colOff>952500</xdr:colOff>
      <xdr:row>1013</xdr:row>
      <xdr:rowOff>1</xdr:rowOff>
    </xdr:to>
    <xdr:graphicFrame macro="">
      <xdr:nvGraphicFramePr>
        <xdr:cNvPr id="210" name="Gráfico 209">
          <a:extLst>
            <a:ext uri="{FF2B5EF4-FFF2-40B4-BE49-F238E27FC236}">
              <a16:creationId xmlns:a16="http://schemas.microsoft.com/office/drawing/2014/main" xmlns="" id="{1E7F0F24-A9FD-47E6-A663-ECA216E200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1"/>
        </a:graphicData>
      </a:graphic>
    </xdr:graphicFrame>
    <xdr:clientData/>
  </xdr:twoCellAnchor>
  <xdr:twoCellAnchor>
    <xdr:from>
      <xdr:col>1</xdr:col>
      <xdr:colOff>0</xdr:colOff>
      <xdr:row>1031</xdr:row>
      <xdr:rowOff>0</xdr:rowOff>
    </xdr:from>
    <xdr:to>
      <xdr:col>11</xdr:col>
      <xdr:colOff>952500</xdr:colOff>
      <xdr:row>1038</xdr:row>
      <xdr:rowOff>304800</xdr:rowOff>
    </xdr:to>
    <xdr:graphicFrame macro="">
      <xdr:nvGraphicFramePr>
        <xdr:cNvPr id="211" name="Gráfico 210">
          <a:extLst>
            <a:ext uri="{FF2B5EF4-FFF2-40B4-BE49-F238E27FC236}">
              <a16:creationId xmlns:a16="http://schemas.microsoft.com/office/drawing/2014/main" xmlns="" id="{78599F96-ABC3-4FAC-8705-CAC7A446FE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2"/>
        </a:graphicData>
      </a:graphic>
    </xdr:graphicFrame>
    <xdr:clientData/>
  </xdr:twoCellAnchor>
  <xdr:twoCellAnchor>
    <xdr:from>
      <xdr:col>1</xdr:col>
      <xdr:colOff>0</xdr:colOff>
      <xdr:row>1132</xdr:row>
      <xdr:rowOff>0</xdr:rowOff>
    </xdr:from>
    <xdr:to>
      <xdr:col>11</xdr:col>
      <xdr:colOff>952500</xdr:colOff>
      <xdr:row>1140</xdr:row>
      <xdr:rowOff>1</xdr:rowOff>
    </xdr:to>
    <xdr:graphicFrame macro="">
      <xdr:nvGraphicFramePr>
        <xdr:cNvPr id="212" name="Gráfico 211">
          <a:extLst>
            <a:ext uri="{FF2B5EF4-FFF2-40B4-BE49-F238E27FC236}">
              <a16:creationId xmlns:a16="http://schemas.microsoft.com/office/drawing/2014/main" xmlns="" id="{347062A3-0CB1-4E17-89A2-CCA6E1EB41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3"/>
        </a:graphicData>
      </a:graphic>
    </xdr:graphicFrame>
    <xdr:clientData/>
  </xdr:twoCellAnchor>
  <xdr:twoCellAnchor>
    <xdr:from>
      <xdr:col>1</xdr:col>
      <xdr:colOff>0</xdr:colOff>
      <xdr:row>1158</xdr:row>
      <xdr:rowOff>0</xdr:rowOff>
    </xdr:from>
    <xdr:to>
      <xdr:col>11</xdr:col>
      <xdr:colOff>952500</xdr:colOff>
      <xdr:row>1165</xdr:row>
      <xdr:rowOff>304800</xdr:rowOff>
    </xdr:to>
    <xdr:graphicFrame macro="">
      <xdr:nvGraphicFramePr>
        <xdr:cNvPr id="213" name="Gráfico 212">
          <a:extLst>
            <a:ext uri="{FF2B5EF4-FFF2-40B4-BE49-F238E27FC236}">
              <a16:creationId xmlns:a16="http://schemas.microsoft.com/office/drawing/2014/main" xmlns="" id="{88FA4DAA-2B03-4AD7-9E83-0E24C02B8D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4"/>
        </a:graphicData>
      </a:graphic>
    </xdr:graphicFrame>
    <xdr:clientData/>
  </xdr:twoCellAnchor>
  <xdr:twoCellAnchor>
    <xdr:from>
      <xdr:col>1</xdr:col>
      <xdr:colOff>0</xdr:colOff>
      <xdr:row>1259</xdr:row>
      <xdr:rowOff>0</xdr:rowOff>
    </xdr:from>
    <xdr:to>
      <xdr:col>11</xdr:col>
      <xdr:colOff>952500</xdr:colOff>
      <xdr:row>1267</xdr:row>
      <xdr:rowOff>1</xdr:rowOff>
    </xdr:to>
    <xdr:graphicFrame macro="">
      <xdr:nvGraphicFramePr>
        <xdr:cNvPr id="214" name="Gráfico 213">
          <a:extLst>
            <a:ext uri="{FF2B5EF4-FFF2-40B4-BE49-F238E27FC236}">
              <a16:creationId xmlns:a16="http://schemas.microsoft.com/office/drawing/2014/main" xmlns="" id="{92BE727C-3496-4566-9291-A8611BC9E2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5"/>
        </a:graphicData>
      </a:graphic>
    </xdr:graphicFrame>
    <xdr:clientData/>
  </xdr:twoCellAnchor>
  <xdr:twoCellAnchor>
    <xdr:from>
      <xdr:col>1</xdr:col>
      <xdr:colOff>0</xdr:colOff>
      <xdr:row>1285</xdr:row>
      <xdr:rowOff>0</xdr:rowOff>
    </xdr:from>
    <xdr:to>
      <xdr:col>11</xdr:col>
      <xdr:colOff>952500</xdr:colOff>
      <xdr:row>1292</xdr:row>
      <xdr:rowOff>304800</xdr:rowOff>
    </xdr:to>
    <xdr:graphicFrame macro="">
      <xdr:nvGraphicFramePr>
        <xdr:cNvPr id="215" name="Gráfico 214">
          <a:extLst>
            <a:ext uri="{FF2B5EF4-FFF2-40B4-BE49-F238E27FC236}">
              <a16:creationId xmlns:a16="http://schemas.microsoft.com/office/drawing/2014/main" xmlns="" id="{D8F9846D-758D-4879-83D5-EB3DE8D465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6"/>
        </a:graphicData>
      </a:graphic>
    </xdr:graphicFrame>
    <xdr:clientData/>
  </xdr:twoCellAnchor>
  <xdr:twoCellAnchor>
    <xdr:from>
      <xdr:col>1</xdr:col>
      <xdr:colOff>0</xdr:colOff>
      <xdr:row>1386</xdr:row>
      <xdr:rowOff>0</xdr:rowOff>
    </xdr:from>
    <xdr:to>
      <xdr:col>11</xdr:col>
      <xdr:colOff>952500</xdr:colOff>
      <xdr:row>1394</xdr:row>
      <xdr:rowOff>1</xdr:rowOff>
    </xdr:to>
    <xdr:graphicFrame macro="">
      <xdr:nvGraphicFramePr>
        <xdr:cNvPr id="216" name="Gráfico 215">
          <a:extLst>
            <a:ext uri="{FF2B5EF4-FFF2-40B4-BE49-F238E27FC236}">
              <a16:creationId xmlns:a16="http://schemas.microsoft.com/office/drawing/2014/main" xmlns="" id="{5BB048AD-FF5E-4F8C-887C-A92391DCB2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7"/>
        </a:graphicData>
      </a:graphic>
    </xdr:graphicFrame>
    <xdr:clientData/>
  </xdr:twoCellAnchor>
  <xdr:twoCellAnchor>
    <xdr:from>
      <xdr:col>1</xdr:col>
      <xdr:colOff>0</xdr:colOff>
      <xdr:row>1412</xdr:row>
      <xdr:rowOff>0</xdr:rowOff>
    </xdr:from>
    <xdr:to>
      <xdr:col>11</xdr:col>
      <xdr:colOff>952500</xdr:colOff>
      <xdr:row>1419</xdr:row>
      <xdr:rowOff>304800</xdr:rowOff>
    </xdr:to>
    <xdr:graphicFrame macro="">
      <xdr:nvGraphicFramePr>
        <xdr:cNvPr id="124" name="Gráfico 123">
          <a:extLst>
            <a:ext uri="{FF2B5EF4-FFF2-40B4-BE49-F238E27FC236}">
              <a16:creationId xmlns:a16="http://schemas.microsoft.com/office/drawing/2014/main" xmlns="" id="{C3D2FE59-F74E-45FB-B7F7-69057EB11D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-%20SECCION%20ESTUDIOS%20TURISTICOS/4.-%20BOLET&#205;N%20DE%20COYUNTURA%20TURISTICA/A&#209;O%202015/12.-%20DICIEMBR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.-%20SECCION%20ESTUDIOS%20TURISTICOS/4.-%20BOLET&#205;N%20DE%20COYUNTURA%20TURISTICA/A&#209;O%202016/1.-%20ENER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.-%20SECCION%20ESTUDIOS%20TURISTICOS/4.-%20BOLET&#205;N%20DE%20COYUNTURA%20TURISTICA/A&#209;O%202017/1.-%20ENER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1.-%20SECCION%20ESTUDIOS%20TURISTICOS/4.-%20BOLET&#205;N%20DE%20COYUNTURA%20TURISTICA/A&#209;O%202021/6.-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"/>
      <sheetName val="Comparativa mes a mes"/>
      <sheetName val="Oferta"/>
    </sheetNames>
    <sheetDataSet>
      <sheetData sheetId="0">
        <row r="46">
          <cell r="B46" t="str">
            <v>Melilla</v>
          </cell>
          <cell r="C46">
            <v>1.2192386202514172E-3</v>
          </cell>
        </row>
        <row r="47">
          <cell r="B47" t="str">
            <v>Ceuta</v>
          </cell>
          <cell r="C47">
            <v>1.5256775077432394E-3</v>
          </cell>
        </row>
        <row r="48">
          <cell r="B48" t="str">
            <v>Baleares (Islas)</v>
          </cell>
          <cell r="C48">
            <v>8.5609098896384239E-3</v>
          </cell>
        </row>
        <row r="49">
          <cell r="B49" t="str">
            <v>Canarias</v>
          </cell>
          <cell r="C49">
            <v>1.0799183510243893E-2</v>
          </cell>
        </row>
        <row r="50">
          <cell r="B50" t="str">
            <v>Rioja (La)</v>
          </cell>
          <cell r="C50">
            <v>1.1987232603132725E-2</v>
          </cell>
        </row>
        <row r="51">
          <cell r="B51" t="str">
            <v>Murcia (Región de)</v>
          </cell>
          <cell r="C51">
            <v>1.4108320698142052E-2</v>
          </cell>
        </row>
        <row r="52">
          <cell r="B52" t="str">
            <v>Navarra (Comunidad Foral de)</v>
          </cell>
          <cell r="C52">
            <v>1.8189098685979843E-2</v>
          </cell>
        </row>
        <row r="53">
          <cell r="B53" t="str">
            <v>Extremadura</v>
          </cell>
          <cell r="C53">
            <v>2.2376691922545433E-2</v>
          </cell>
        </row>
        <row r="54">
          <cell r="B54" t="str">
            <v>Aragón</v>
          </cell>
          <cell r="C54">
            <v>2.2655723616480827E-2</v>
          </cell>
        </row>
        <row r="55">
          <cell r="B55" t="str">
            <v>Cantabria</v>
          </cell>
          <cell r="C55">
            <v>3.0172333121299744E-2</v>
          </cell>
        </row>
        <row r="56">
          <cell r="B56" t="str">
            <v>Castilla - La Mancha</v>
          </cell>
          <cell r="C56">
            <v>3.9865601807832718E-2</v>
          </cell>
        </row>
        <row r="57">
          <cell r="B57" t="str">
            <v>Comunidad Valenciana</v>
          </cell>
          <cell r="C57">
            <v>5.4241172969341278E-2</v>
          </cell>
        </row>
        <row r="58">
          <cell r="B58" t="str">
            <v>Asturias (Principado de)</v>
          </cell>
          <cell r="C58">
            <v>5.5203832685947418E-2</v>
          </cell>
        </row>
        <row r="59">
          <cell r="B59" t="str">
            <v>Galicia</v>
          </cell>
          <cell r="C59">
            <v>6.5421462059020996E-2</v>
          </cell>
        </row>
        <row r="60">
          <cell r="B60" t="str">
            <v>País Vasco</v>
          </cell>
          <cell r="C60">
            <v>7.1166090667247772E-2</v>
          </cell>
        </row>
        <row r="61">
          <cell r="B61" t="str">
            <v>Cataluña</v>
          </cell>
          <cell r="C61">
            <v>7.1694403886795044E-2</v>
          </cell>
        </row>
        <row r="62">
          <cell r="B62" t="str">
            <v>Andalucía</v>
          </cell>
          <cell r="C62">
            <v>8.0085352063179016E-2</v>
          </cell>
        </row>
        <row r="63">
          <cell r="B63" t="str">
            <v>Castilla y León</v>
          </cell>
          <cell r="C63">
            <v>0.14386171102523804</v>
          </cell>
        </row>
        <row r="64">
          <cell r="B64" t="str">
            <v>Madrid (Comunidad de)</v>
          </cell>
          <cell r="C64">
            <v>0.27686595916748047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"/>
      <sheetName val="Comparativa mes a mes"/>
      <sheetName val="Oferta"/>
    </sheetNames>
    <sheetDataSet>
      <sheetData sheetId="0">
        <row r="204">
          <cell r="B204" t="str">
            <v>V. españoles</v>
          </cell>
          <cell r="C204" t="str">
            <v>V. extranjeros</v>
          </cell>
          <cell r="D204" t="str">
            <v>Total viajeros</v>
          </cell>
        </row>
        <row r="205">
          <cell r="A205" t="str">
            <v>ENERO a ENERO 2015</v>
          </cell>
          <cell r="B205">
            <v>253955</v>
          </cell>
          <cell r="C205">
            <v>47637</v>
          </cell>
          <cell r="D205">
            <v>301592</v>
          </cell>
        </row>
        <row r="206">
          <cell r="A206" t="str">
            <v>ENERO a ENERO 2016</v>
          </cell>
          <cell r="B206">
            <v>287036</v>
          </cell>
          <cell r="C206">
            <v>49434</v>
          </cell>
          <cell r="D206">
            <v>336470</v>
          </cell>
        </row>
        <row r="221">
          <cell r="B221" t="str">
            <v>P. españoles</v>
          </cell>
          <cell r="C221" t="str">
            <v>P. extranjeros</v>
          </cell>
          <cell r="D221" t="str">
            <v>Total pernoctaciones</v>
          </cell>
        </row>
        <row r="222">
          <cell r="A222" t="str">
            <v>ENERO a ENERO 2015</v>
          </cell>
          <cell r="B222">
            <v>421382</v>
          </cell>
          <cell r="C222">
            <v>74635</v>
          </cell>
          <cell r="D222">
            <v>496017</v>
          </cell>
        </row>
        <row r="223">
          <cell r="A223" t="str">
            <v>ENERO a ENERO 2016</v>
          </cell>
          <cell r="B223">
            <v>465987</v>
          </cell>
          <cell r="C223">
            <v>79219</v>
          </cell>
          <cell r="D223">
            <v>545206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"/>
      <sheetName val="Comparativa mes a mes"/>
      <sheetName val="Oferta"/>
    </sheetNames>
    <sheetDataSet>
      <sheetData sheetId="0"/>
      <sheetData sheetId="1"/>
      <sheetData sheetId="2">
        <row r="37">
          <cell r="B37" t="str">
            <v>Hoteles</v>
          </cell>
          <cell r="D37" t="str">
            <v>Hostales</v>
          </cell>
          <cell r="F37" t="str">
            <v>Pensiones</v>
          </cell>
        </row>
        <row r="39">
          <cell r="B39">
            <v>51</v>
          </cell>
          <cell r="D39">
            <v>81</v>
          </cell>
          <cell r="F39">
            <v>13</v>
          </cell>
        </row>
        <row r="40">
          <cell r="B40">
            <v>134</v>
          </cell>
          <cell r="D40">
            <v>116</v>
          </cell>
          <cell r="F40">
            <v>80</v>
          </cell>
        </row>
        <row r="41">
          <cell r="B41">
            <v>91</v>
          </cell>
          <cell r="D41">
            <v>200</v>
          </cell>
          <cell r="F41">
            <v>118</v>
          </cell>
        </row>
        <row r="42">
          <cell r="B42">
            <v>35</v>
          </cell>
          <cell r="D42">
            <v>60</v>
          </cell>
          <cell r="F42">
            <v>24</v>
          </cell>
        </row>
        <row r="43">
          <cell r="B43">
            <v>109</v>
          </cell>
          <cell r="D43">
            <v>110</v>
          </cell>
          <cell r="F43">
            <v>49</v>
          </cell>
        </row>
        <row r="44">
          <cell r="B44">
            <v>62</v>
          </cell>
          <cell r="D44">
            <v>75</v>
          </cell>
          <cell r="F44">
            <v>26</v>
          </cell>
        </row>
        <row r="45">
          <cell r="B45">
            <v>39</v>
          </cell>
          <cell r="D45">
            <v>83</v>
          </cell>
          <cell r="F45">
            <v>22</v>
          </cell>
        </row>
        <row r="46">
          <cell r="B46">
            <v>82</v>
          </cell>
          <cell r="D46">
            <v>64</v>
          </cell>
          <cell r="F46">
            <v>51</v>
          </cell>
        </row>
        <row r="47">
          <cell r="B47">
            <v>47</v>
          </cell>
          <cell r="D47">
            <v>55</v>
          </cell>
          <cell r="F47">
            <v>16</v>
          </cell>
        </row>
        <row r="95">
          <cell r="B95" t="str">
            <v>Ávila</v>
          </cell>
          <cell r="C95" t="str">
            <v>Burgos</v>
          </cell>
          <cell r="D95" t="str">
            <v>León</v>
          </cell>
          <cell r="E95" t="str">
            <v>Palencia</v>
          </cell>
          <cell r="F95" t="str">
            <v>Salamanca</v>
          </cell>
          <cell r="G95" t="str">
            <v>Segovia</v>
          </cell>
          <cell r="H95" t="str">
            <v>Soria</v>
          </cell>
          <cell r="I95" t="str">
            <v>Valladolid</v>
          </cell>
          <cell r="J95" t="str">
            <v>Zamora</v>
          </cell>
        </row>
        <row r="96">
          <cell r="A96" t="str">
            <v>1ª Categoría</v>
          </cell>
          <cell r="B96">
            <v>528</v>
          </cell>
          <cell r="C96">
            <v>2769</v>
          </cell>
          <cell r="D96">
            <v>1135</v>
          </cell>
          <cell r="E96">
            <v>0</v>
          </cell>
          <cell r="F96">
            <v>894</v>
          </cell>
          <cell r="G96">
            <v>1687</v>
          </cell>
          <cell r="H96">
            <v>3912</v>
          </cell>
          <cell r="I96">
            <v>1248</v>
          </cell>
          <cell r="J96">
            <v>248</v>
          </cell>
        </row>
        <row r="97">
          <cell r="A97" t="str">
            <v>2ª Categoría</v>
          </cell>
          <cell r="B97">
            <v>6717</v>
          </cell>
          <cell r="C97">
            <v>4442</v>
          </cell>
          <cell r="D97">
            <v>7909</v>
          </cell>
          <cell r="E97">
            <v>1483</v>
          </cell>
          <cell r="F97">
            <v>4709</v>
          </cell>
          <cell r="G97">
            <v>649</v>
          </cell>
          <cell r="H97">
            <v>888</v>
          </cell>
          <cell r="I97">
            <v>38</v>
          </cell>
          <cell r="J97">
            <v>3356</v>
          </cell>
        </row>
        <row r="98">
          <cell r="A98" t="str">
            <v>Lujo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NIO 2021"/>
      <sheetName val="Hoja1"/>
    </sheetNames>
    <sheetDataSet>
      <sheetData sheetId="0"/>
      <sheetData sheetId="1">
        <row r="3">
          <cell r="A3" t="str">
            <v>Melilla</v>
          </cell>
          <cell r="B3">
            <v>4.8488384458284E-4</v>
          </cell>
        </row>
        <row r="4">
          <cell r="A4" t="str">
            <v>Ceuta</v>
          </cell>
          <cell r="B4">
            <v>8.3859724774493997E-4</v>
          </cell>
        </row>
        <row r="5">
          <cell r="A5" t="str">
            <v>Baleares (Islas)</v>
          </cell>
          <cell r="B5">
            <v>7.397098950954E-3</v>
          </cell>
        </row>
        <row r="6">
          <cell r="A6" t="str">
            <v>Canarias</v>
          </cell>
          <cell r="B6">
            <v>8.2007425617983999E-3</v>
          </cell>
        </row>
        <row r="7">
          <cell r="A7" t="str">
            <v>Murcia (Región de)</v>
          </cell>
          <cell r="B7">
            <v>1.2160196173533E-2</v>
          </cell>
        </row>
        <row r="8">
          <cell r="A8" t="str">
            <v>Rioja (La)</v>
          </cell>
          <cell r="B8">
            <v>1.3905336928348999E-2</v>
          </cell>
        </row>
        <row r="9">
          <cell r="A9" t="str">
            <v>Navarra (Comunidad Foral de)</v>
          </cell>
          <cell r="B9">
            <v>2.0313168031659001E-2</v>
          </cell>
        </row>
        <row r="10">
          <cell r="A10" t="str">
            <v>Aragón</v>
          </cell>
          <cell r="B10">
            <v>2.2193793133855999E-2</v>
          </cell>
        </row>
        <row r="11">
          <cell r="A11" t="str">
            <v>Extremadura</v>
          </cell>
          <cell r="B11">
            <v>2.3128625924522001E-2</v>
          </cell>
        </row>
        <row r="12">
          <cell r="A12" t="str">
            <v>Cantabria</v>
          </cell>
          <cell r="B12">
            <v>3.2138490228170002E-2</v>
          </cell>
        </row>
        <row r="13">
          <cell r="A13" t="str">
            <v>Castilla - La Mancha</v>
          </cell>
          <cell r="B13">
            <v>4.3458817386781999E-2</v>
          </cell>
        </row>
        <row r="14">
          <cell r="A14" t="str">
            <v>Comunidad Valenciana</v>
          </cell>
          <cell r="B14">
            <v>5.0744971964181998E-2</v>
          </cell>
        </row>
        <row r="15">
          <cell r="A15" t="str">
            <v>Galicia</v>
          </cell>
          <cell r="B15">
            <v>5.3599938554988E-2</v>
          </cell>
        </row>
        <row r="16">
          <cell r="A16" t="str">
            <v>Asturias (Principado de)</v>
          </cell>
          <cell r="B16">
            <v>5.8072676910599003E-2</v>
          </cell>
        </row>
        <row r="17">
          <cell r="A17" t="str">
            <v>Andalucía</v>
          </cell>
          <cell r="B17">
            <v>5.9669450259499997E-2</v>
          </cell>
        </row>
        <row r="18">
          <cell r="A18" t="str">
            <v>Cataluña</v>
          </cell>
          <cell r="B18">
            <v>6.252929861131E-2</v>
          </cell>
        </row>
        <row r="19">
          <cell r="A19" t="str">
            <v>País Vasco</v>
          </cell>
          <cell r="B19">
            <v>7.1035435570669006E-2</v>
          </cell>
        </row>
        <row r="20">
          <cell r="A20" t="str">
            <v>Castilla y León</v>
          </cell>
          <cell r="B20">
            <v>0.16700791088556</v>
          </cell>
        </row>
        <row r="21">
          <cell r="A21" t="str">
            <v>Madrid (Comunidad de)</v>
          </cell>
          <cell r="B21">
            <v>0.29312056683123999</v>
          </cell>
        </row>
        <row r="25">
          <cell r="A25" t="str">
            <v>Melilla</v>
          </cell>
          <cell r="B25">
            <v>3.9631794982398003E-4</v>
          </cell>
        </row>
        <row r="26">
          <cell r="A26" t="str">
            <v>Ceuta</v>
          </cell>
          <cell r="B26">
            <v>6.9260588276140998E-4</v>
          </cell>
        </row>
        <row r="27">
          <cell r="A27" t="str">
            <v>Baleares (Islas)</v>
          </cell>
          <cell r="B27">
            <v>5.189827806644E-3</v>
          </cell>
        </row>
        <row r="28">
          <cell r="A28" t="str">
            <v>Canarias</v>
          </cell>
          <cell r="B28">
            <v>6.3079013947566001E-3</v>
          </cell>
        </row>
        <row r="29">
          <cell r="A29" t="str">
            <v>Murcia (Región de)</v>
          </cell>
          <cell r="B29">
            <v>1.0075972499894E-2</v>
          </cell>
        </row>
        <row r="30">
          <cell r="A30" t="str">
            <v>Rioja (La)</v>
          </cell>
          <cell r="B30">
            <v>1.0347048624872001E-2</v>
          </cell>
        </row>
        <row r="31">
          <cell r="A31" t="str">
            <v>Navarra (Comunidad Foral de)</v>
          </cell>
          <cell r="B31">
            <v>1.5882298994269999E-2</v>
          </cell>
        </row>
        <row r="32">
          <cell r="A32" t="str">
            <v>Aragón</v>
          </cell>
          <cell r="B32">
            <v>1.9374368046405001E-2</v>
          </cell>
        </row>
        <row r="33">
          <cell r="A33" t="str">
            <v>Extremadura</v>
          </cell>
          <cell r="B33">
            <v>1.9673496947193999E-2</v>
          </cell>
        </row>
        <row r="34">
          <cell r="A34" t="str">
            <v>Cantabria</v>
          </cell>
          <cell r="B34">
            <v>2.7367719664026999E-2</v>
          </cell>
        </row>
        <row r="35">
          <cell r="A35" t="str">
            <v>Castilla - La Mancha</v>
          </cell>
          <cell r="B35">
            <v>3.8469122810529999E-2</v>
          </cell>
        </row>
        <row r="36">
          <cell r="A36" t="str">
            <v>Comunidad Valenciana</v>
          </cell>
          <cell r="B36">
            <v>4.1388454700279999E-2</v>
          </cell>
        </row>
        <row r="37">
          <cell r="A37" t="str">
            <v>Andalucía</v>
          </cell>
          <cell r="B37">
            <v>4.9514308052330001E-2</v>
          </cell>
        </row>
        <row r="38">
          <cell r="A38" t="str">
            <v>Asturias (Principado de)</v>
          </cell>
          <cell r="B38">
            <v>4.9685808882969001E-2</v>
          </cell>
        </row>
        <row r="39">
          <cell r="A39" t="str">
            <v>País Vasco</v>
          </cell>
          <cell r="B39">
            <v>5.0597606125754001E-2</v>
          </cell>
        </row>
        <row r="40">
          <cell r="A40" t="str">
            <v>Cataluña</v>
          </cell>
          <cell r="B40">
            <v>5.3092905187569997E-2</v>
          </cell>
        </row>
        <row r="41">
          <cell r="A41" t="str">
            <v>Galicia</v>
          </cell>
          <cell r="B41">
            <v>6.5182074985646002E-2</v>
          </cell>
        </row>
        <row r="42">
          <cell r="A42" t="str">
            <v>Madrid (Comunidad de)</v>
          </cell>
          <cell r="B42">
            <v>0.23536974684006001</v>
          </cell>
        </row>
        <row r="43">
          <cell r="A43" t="str">
            <v>Castilla y León</v>
          </cell>
          <cell r="B43">
            <v>0.30139241460421001</v>
          </cell>
        </row>
        <row r="47">
          <cell r="A47" t="str">
            <v>Resto de América</v>
          </cell>
          <cell r="B47">
            <v>3.2947003758369002E-2</v>
          </cell>
        </row>
        <row r="48">
          <cell r="A48" t="str">
            <v>Resto del mundo</v>
          </cell>
          <cell r="B48">
            <v>4.0141039564716999E-2</v>
          </cell>
        </row>
        <row r="49">
          <cell r="A49" t="str">
            <v>Resto de Europa</v>
          </cell>
          <cell r="B49">
            <v>9.5894659993189996E-2</v>
          </cell>
        </row>
        <row r="50">
          <cell r="A50" t="str">
            <v>Canadá</v>
          </cell>
          <cell r="B50">
            <v>1.3976246256278001E-3</v>
          </cell>
        </row>
        <row r="51">
          <cell r="A51" t="str">
            <v>Japón</v>
          </cell>
          <cell r="B51">
            <v>7.8234486495593995E-3</v>
          </cell>
        </row>
        <row r="52">
          <cell r="A52" t="str">
            <v>Brasil</v>
          </cell>
          <cell r="B52">
            <v>8.0926584827602996E-3</v>
          </cell>
        </row>
        <row r="53">
          <cell r="A53" t="str">
            <v>China</v>
          </cell>
          <cell r="B53">
            <v>1.0784916229826001E-2</v>
          </cell>
        </row>
        <row r="54">
          <cell r="A54" t="str">
            <v>Méjico</v>
          </cell>
          <cell r="B54">
            <v>1.4010318880377E-2</v>
          </cell>
        </row>
        <row r="55">
          <cell r="A55" t="str">
            <v>EEUU</v>
          </cell>
          <cell r="B55">
            <v>3.8034425850355998E-2</v>
          </cell>
        </row>
        <row r="56">
          <cell r="A56" t="str">
            <v>Italia</v>
          </cell>
          <cell r="B56">
            <v>6.0208305404440998E-2</v>
          </cell>
        </row>
        <row r="57">
          <cell r="A57" t="str">
            <v>Alemania</v>
          </cell>
          <cell r="B57">
            <v>8.2217270082039995E-2</v>
          </cell>
        </row>
        <row r="58">
          <cell r="A58" t="str">
            <v>Reino Unido</v>
          </cell>
          <cell r="B58">
            <v>8.6005970525244002E-2</v>
          </cell>
        </row>
        <row r="59">
          <cell r="A59" t="str">
            <v>Benelux (Bélgica, Holanda y Luxemburgo)</v>
          </cell>
          <cell r="B59">
            <v>0.10739244753725</v>
          </cell>
        </row>
        <row r="60">
          <cell r="A60" t="str">
            <v>Portugal</v>
          </cell>
          <cell r="B60">
            <v>0.17863225613266001</v>
          </cell>
        </row>
        <row r="61">
          <cell r="A61" t="str">
            <v>Francia</v>
          </cell>
          <cell r="B61">
            <v>0.23641765428358</v>
          </cell>
        </row>
        <row r="65">
          <cell r="A65" t="str">
            <v>Resto de América</v>
          </cell>
          <cell r="B65">
            <v>4.7170508111225001E-2</v>
          </cell>
        </row>
        <row r="66">
          <cell r="A66" t="str">
            <v>Resto del mundo</v>
          </cell>
          <cell r="B66">
            <v>4.4314926486000002E-2</v>
          </cell>
        </row>
        <row r="67">
          <cell r="A67" t="str">
            <v>Resto de Europa</v>
          </cell>
          <cell r="B67">
            <v>0.11206838334976001</v>
          </cell>
        </row>
        <row r="68">
          <cell r="A68" t="str">
            <v>Canadá</v>
          </cell>
          <cell r="B68">
            <v>3.7952278360887E-3</v>
          </cell>
        </row>
        <row r="69">
          <cell r="A69" t="str">
            <v>Japón</v>
          </cell>
          <cell r="B69">
            <v>5.8842623285899004E-3</v>
          </cell>
        </row>
        <row r="70">
          <cell r="A70" t="str">
            <v>Brasil</v>
          </cell>
          <cell r="B70">
            <v>9.8383535237742993E-3</v>
          </cell>
        </row>
        <row r="71">
          <cell r="A71" t="str">
            <v>China</v>
          </cell>
          <cell r="B71">
            <v>1.1777959407324999E-2</v>
          </cell>
        </row>
        <row r="72">
          <cell r="A72" t="str">
            <v>Méjico</v>
          </cell>
          <cell r="B72">
            <v>1.2037131230117E-2</v>
          </cell>
        </row>
        <row r="73">
          <cell r="A73" t="str">
            <v>EEUU</v>
          </cell>
          <cell r="B73">
            <v>2.6350933100505E-2</v>
          </cell>
        </row>
        <row r="74">
          <cell r="A74" t="str">
            <v>Italia</v>
          </cell>
          <cell r="B74">
            <v>5.8732832599019999E-2</v>
          </cell>
        </row>
        <row r="75">
          <cell r="A75" t="str">
            <v>Alemania</v>
          </cell>
          <cell r="B75">
            <v>7.8983744608699002E-2</v>
          </cell>
        </row>
        <row r="76">
          <cell r="A76" t="str">
            <v>Reino Unido</v>
          </cell>
          <cell r="B76">
            <v>8.5505567763716997E-2</v>
          </cell>
        </row>
        <row r="77">
          <cell r="A77" t="str">
            <v>Benelux (Bélgica, Holanda y Luxemburgo)</v>
          </cell>
          <cell r="B77">
            <v>8.8497799494688001E-2</v>
          </cell>
        </row>
        <row r="78">
          <cell r="A78" t="str">
            <v>Portugal</v>
          </cell>
          <cell r="B78">
            <v>0.19148231210979999</v>
          </cell>
        </row>
        <row r="79">
          <cell r="A79" t="str">
            <v>Francia</v>
          </cell>
          <cell r="B79">
            <v>0.22356005805069001</v>
          </cell>
        </row>
        <row r="82">
          <cell r="B82" t="str">
            <v>Enero</v>
          </cell>
          <cell r="C82" t="str">
            <v>Febrero</v>
          </cell>
          <cell r="D82" t="str">
            <v>Marzo</v>
          </cell>
          <cell r="E82" t="str">
            <v>Abril</v>
          </cell>
          <cell r="F82" t="str">
            <v>Mayo</v>
          </cell>
          <cell r="G82" t="str">
            <v>Junio</v>
          </cell>
          <cell r="H82" t="str">
            <v>Julio</v>
          </cell>
          <cell r="I82" t="str">
            <v>Agosto</v>
          </cell>
          <cell r="J82" t="str">
            <v>Septiembre</v>
          </cell>
          <cell r="K82" t="str">
            <v>Octubre</v>
          </cell>
          <cell r="L82" t="str">
            <v>Noviembre</v>
          </cell>
          <cell r="M82" t="str">
            <v>Diciembre</v>
          </cell>
        </row>
        <row r="83">
          <cell r="A83" t="str">
            <v>AÑO 2020</v>
          </cell>
          <cell r="B83">
            <v>440226</v>
          </cell>
          <cell r="C83">
            <v>530752</v>
          </cell>
          <cell r="D83">
            <v>223135</v>
          </cell>
          <cell r="E83">
            <v>0</v>
          </cell>
          <cell r="F83">
            <v>12656</v>
          </cell>
          <cell r="G83">
            <v>96672</v>
          </cell>
          <cell r="H83">
            <v>437556</v>
          </cell>
          <cell r="I83">
            <v>516707</v>
          </cell>
          <cell r="J83">
            <v>292947</v>
          </cell>
          <cell r="K83">
            <v>205905</v>
          </cell>
          <cell r="L83">
            <v>88453</v>
          </cell>
          <cell r="M83">
            <v>79551</v>
          </cell>
        </row>
        <row r="84">
          <cell r="A84" t="str">
            <v>AÑO 2021</v>
          </cell>
          <cell r="B84">
            <v>57114</v>
          </cell>
          <cell r="C84">
            <v>67786</v>
          </cell>
          <cell r="D84">
            <v>136280</v>
          </cell>
          <cell r="E84">
            <v>157426</v>
          </cell>
          <cell r="F84">
            <v>242658</v>
          </cell>
          <cell r="G84">
            <v>405990</v>
          </cell>
        </row>
        <row r="87">
          <cell r="B87" t="str">
            <v>Enero</v>
          </cell>
          <cell r="C87" t="str">
            <v>Febrero</v>
          </cell>
          <cell r="D87" t="str">
            <v>Marzo</v>
          </cell>
          <cell r="E87" t="str">
            <v>Abril</v>
          </cell>
          <cell r="F87" t="str">
            <v>Mayo</v>
          </cell>
          <cell r="G87" t="str">
            <v>Junio</v>
          </cell>
          <cell r="H87" t="str">
            <v>Julio</v>
          </cell>
          <cell r="I87" t="str">
            <v>Agosto</v>
          </cell>
          <cell r="J87" t="str">
            <v>Septiembre</v>
          </cell>
          <cell r="K87" t="str">
            <v>Octubre</v>
          </cell>
          <cell r="L87" t="str">
            <v>Noviembre</v>
          </cell>
          <cell r="M87" t="str">
            <v>Diciembre</v>
          </cell>
        </row>
        <row r="88">
          <cell r="A88" t="str">
            <v>AÑO 2020</v>
          </cell>
          <cell r="B88">
            <v>721404</v>
          </cell>
          <cell r="C88">
            <v>852942</v>
          </cell>
          <cell r="D88">
            <v>377922</v>
          </cell>
          <cell r="E88">
            <v>0</v>
          </cell>
          <cell r="F88">
            <v>40337</v>
          </cell>
          <cell r="G88">
            <v>185143</v>
          </cell>
          <cell r="H88">
            <v>870779</v>
          </cell>
          <cell r="I88">
            <v>1149010</v>
          </cell>
          <cell r="J88">
            <v>490417</v>
          </cell>
          <cell r="K88">
            <v>332813</v>
          </cell>
          <cell r="L88">
            <v>160643</v>
          </cell>
          <cell r="M88">
            <v>144045</v>
          </cell>
        </row>
        <row r="89">
          <cell r="A89" t="str">
            <v>AÑO 2021</v>
          </cell>
          <cell r="B89">
            <v>114795</v>
          </cell>
          <cell r="C89">
            <v>129060</v>
          </cell>
          <cell r="D89">
            <v>230578</v>
          </cell>
          <cell r="E89">
            <v>283640</v>
          </cell>
          <cell r="F89">
            <v>417470</v>
          </cell>
          <cell r="G89">
            <v>667576</v>
          </cell>
        </row>
        <row r="94">
          <cell r="B94" t="str">
            <v>Enero</v>
          </cell>
          <cell r="C94" t="str">
            <v>Febrero</v>
          </cell>
          <cell r="D94" t="str">
            <v>Marzo</v>
          </cell>
          <cell r="E94" t="str">
            <v>Abril</v>
          </cell>
          <cell r="F94" t="str">
            <v>Mayo</v>
          </cell>
          <cell r="G94" t="str">
            <v>Junio</v>
          </cell>
          <cell r="H94" t="str">
            <v>Julio</v>
          </cell>
          <cell r="I94" t="str">
            <v>Agosto</v>
          </cell>
          <cell r="J94" t="str">
            <v>Septiembre</v>
          </cell>
          <cell r="K94" t="str">
            <v>Octubre</v>
          </cell>
          <cell r="L94" t="str">
            <v>Noviembre</v>
          </cell>
          <cell r="M94" t="str">
            <v>Diciembre</v>
          </cell>
        </row>
        <row r="95">
          <cell r="A95" t="str">
            <v>AÑO 2020</v>
          </cell>
          <cell r="B95">
            <v>338158</v>
          </cell>
          <cell r="C95">
            <v>395133</v>
          </cell>
          <cell r="D95">
            <v>163990</v>
          </cell>
          <cell r="E95">
            <v>0</v>
          </cell>
          <cell r="F95">
            <v>10559</v>
          </cell>
          <cell r="G95">
            <v>65355</v>
          </cell>
          <cell r="H95">
            <v>273321</v>
          </cell>
          <cell r="I95">
            <v>333403</v>
          </cell>
          <cell r="J95">
            <v>209731</v>
          </cell>
          <cell r="K95">
            <v>164809</v>
          </cell>
          <cell r="L95">
            <v>73473</v>
          </cell>
          <cell r="M95">
            <v>64933</v>
          </cell>
        </row>
        <row r="96">
          <cell r="A96" t="str">
            <v>AÑO 2021</v>
          </cell>
          <cell r="B96">
            <v>45926</v>
          </cell>
          <cell r="C96">
            <v>58712</v>
          </cell>
          <cell r="D96">
            <v>112028</v>
          </cell>
          <cell r="E96">
            <v>123418</v>
          </cell>
          <cell r="F96">
            <v>188872</v>
          </cell>
          <cell r="G96">
            <v>307630</v>
          </cell>
        </row>
        <row r="99">
          <cell r="B99" t="str">
            <v>Enero</v>
          </cell>
          <cell r="C99" t="str">
            <v>Febrero</v>
          </cell>
          <cell r="D99" t="str">
            <v>Marzo</v>
          </cell>
          <cell r="E99" t="str">
            <v>Abril</v>
          </cell>
          <cell r="F99" t="str">
            <v>Mayo</v>
          </cell>
          <cell r="G99" t="str">
            <v>Junio</v>
          </cell>
          <cell r="H99" t="str">
            <v>Julio</v>
          </cell>
          <cell r="I99" t="str">
            <v>Agosto</v>
          </cell>
          <cell r="J99" t="str">
            <v>Septiembre</v>
          </cell>
          <cell r="K99" t="str">
            <v>Octubre</v>
          </cell>
          <cell r="L99" t="str">
            <v>Noviembre</v>
          </cell>
          <cell r="M99" t="str">
            <v>Diciembre</v>
          </cell>
        </row>
        <row r="100">
          <cell r="A100" t="str">
            <v>AÑO 2020</v>
          </cell>
          <cell r="B100">
            <v>535902</v>
          </cell>
          <cell r="C100">
            <v>607166</v>
          </cell>
          <cell r="D100">
            <v>268143</v>
          </cell>
          <cell r="E100">
            <v>0</v>
          </cell>
          <cell r="F100">
            <v>30083</v>
          </cell>
          <cell r="G100">
            <v>115777</v>
          </cell>
          <cell r="H100">
            <v>435343</v>
          </cell>
          <cell r="I100">
            <v>563996</v>
          </cell>
          <cell r="J100">
            <v>321495</v>
          </cell>
          <cell r="K100">
            <v>254237</v>
          </cell>
          <cell r="L100">
            <v>128476</v>
          </cell>
          <cell r="M100">
            <v>107560</v>
          </cell>
        </row>
        <row r="101">
          <cell r="A101" t="str">
            <v>AÑO 2021</v>
          </cell>
          <cell r="B101">
            <v>86247</v>
          </cell>
          <cell r="C101">
            <v>103742</v>
          </cell>
          <cell r="D101">
            <v>174988</v>
          </cell>
          <cell r="E101">
            <v>201934</v>
          </cell>
          <cell r="F101">
            <v>295180</v>
          </cell>
          <cell r="G101">
            <v>459231</v>
          </cell>
        </row>
        <row r="106">
          <cell r="B106" t="str">
            <v>Enero</v>
          </cell>
          <cell r="C106" t="str">
            <v>Febrero</v>
          </cell>
          <cell r="D106" t="str">
            <v>Marzo</v>
          </cell>
          <cell r="E106" t="str">
            <v>Abril</v>
          </cell>
          <cell r="F106" t="str">
            <v>Mayo</v>
          </cell>
          <cell r="G106" t="str">
            <v>Junio</v>
          </cell>
          <cell r="H106" t="str">
            <v>Julio</v>
          </cell>
          <cell r="I106" t="str">
            <v>Agosto</v>
          </cell>
          <cell r="J106" t="str">
            <v>Septiembre</v>
          </cell>
          <cell r="K106" t="str">
            <v>Octubre</v>
          </cell>
          <cell r="L106" t="str">
            <v>Noviembre</v>
          </cell>
          <cell r="M106" t="str">
            <v>Diciembre</v>
          </cell>
        </row>
        <row r="107">
          <cell r="A107" t="str">
            <v>AÑO 2020</v>
          </cell>
          <cell r="B107">
            <v>8437</v>
          </cell>
          <cell r="C107">
            <v>9817</v>
          </cell>
          <cell r="D107">
            <v>7419</v>
          </cell>
          <cell r="E107">
            <v>0</v>
          </cell>
          <cell r="F107">
            <v>293</v>
          </cell>
          <cell r="G107">
            <v>1778</v>
          </cell>
          <cell r="H107">
            <v>7603</v>
          </cell>
          <cell r="I107">
            <v>8963</v>
          </cell>
          <cell r="J107">
            <v>7161</v>
          </cell>
          <cell r="K107">
            <v>3788</v>
          </cell>
          <cell r="L107">
            <v>1526</v>
          </cell>
          <cell r="M107">
            <v>1238</v>
          </cell>
        </row>
        <row r="108">
          <cell r="A108" t="str">
            <v>AÑO 2021</v>
          </cell>
          <cell r="B108">
            <v>1269</v>
          </cell>
          <cell r="C108">
            <v>1156</v>
          </cell>
          <cell r="D108">
            <v>1818</v>
          </cell>
          <cell r="E108">
            <v>2455</v>
          </cell>
          <cell r="F108">
            <v>3553</v>
          </cell>
          <cell r="G108">
            <v>6806</v>
          </cell>
        </row>
        <row r="111">
          <cell r="B111" t="str">
            <v>Enero</v>
          </cell>
          <cell r="C111" t="str">
            <v>Febrero</v>
          </cell>
          <cell r="D111" t="str">
            <v>Marzo</v>
          </cell>
          <cell r="E111" t="str">
            <v>Abril</v>
          </cell>
          <cell r="F111" t="str">
            <v>Mayo</v>
          </cell>
          <cell r="G111" t="str">
            <v>Junio</v>
          </cell>
          <cell r="H111" t="str">
            <v>Julio</v>
          </cell>
          <cell r="I111" t="str">
            <v>Agosto</v>
          </cell>
          <cell r="J111" t="str">
            <v>Septiembre</v>
          </cell>
          <cell r="K111" t="str">
            <v>Octubre</v>
          </cell>
          <cell r="L111" t="str">
            <v>Noviembre</v>
          </cell>
          <cell r="M111" t="str">
            <v>Diciembre</v>
          </cell>
        </row>
        <row r="112">
          <cell r="A112" t="str">
            <v>AÑO 2020</v>
          </cell>
          <cell r="B112">
            <v>24298</v>
          </cell>
          <cell r="C112">
            <v>22084</v>
          </cell>
          <cell r="D112">
            <v>14336</v>
          </cell>
          <cell r="E112">
            <v>0</v>
          </cell>
          <cell r="F112">
            <v>3069</v>
          </cell>
          <cell r="G112">
            <v>5579</v>
          </cell>
          <cell r="H112">
            <v>14008</v>
          </cell>
          <cell r="I112">
            <v>16246</v>
          </cell>
          <cell r="J112">
            <v>13676</v>
          </cell>
          <cell r="K112">
            <v>7648</v>
          </cell>
          <cell r="L112">
            <v>4331</v>
          </cell>
          <cell r="M112">
            <v>3669</v>
          </cell>
        </row>
        <row r="113">
          <cell r="A113" t="str">
            <v>AÑO 2021</v>
          </cell>
          <cell r="B113">
            <v>3268</v>
          </cell>
          <cell r="C113">
            <v>3345</v>
          </cell>
          <cell r="D113">
            <v>6429</v>
          </cell>
          <cell r="E113">
            <v>6123</v>
          </cell>
          <cell r="F113">
            <v>9655</v>
          </cell>
          <cell r="G113">
            <v>14450</v>
          </cell>
        </row>
        <row r="119">
          <cell r="B119" t="str">
            <v>Enero</v>
          </cell>
          <cell r="C119" t="str">
            <v>Febrero</v>
          </cell>
          <cell r="D119" t="str">
            <v>Marzo</v>
          </cell>
          <cell r="E119" t="str">
            <v>Abril</v>
          </cell>
          <cell r="F119" t="str">
            <v>Mayo</v>
          </cell>
          <cell r="G119" t="str">
            <v>Junio</v>
          </cell>
          <cell r="H119" t="str">
            <v>Julio</v>
          </cell>
          <cell r="I119" t="str">
            <v>Agosto</v>
          </cell>
          <cell r="J119" t="str">
            <v>Septiembre</v>
          </cell>
          <cell r="K119" t="str">
            <v>Octubre</v>
          </cell>
          <cell r="L119" t="str">
            <v>Noviembre</v>
          </cell>
          <cell r="M119" t="str">
            <v>Diciembre</v>
          </cell>
        </row>
        <row r="120">
          <cell r="A120" t="str">
            <v>AÑO 2020</v>
          </cell>
          <cell r="B120">
            <v>49718</v>
          </cell>
          <cell r="C120">
            <v>66943</v>
          </cell>
          <cell r="D120">
            <v>23099</v>
          </cell>
          <cell r="E120">
            <v>0</v>
          </cell>
          <cell r="F120">
            <v>648</v>
          </cell>
          <cell r="G120">
            <v>11081</v>
          </cell>
          <cell r="H120">
            <v>73573</v>
          </cell>
          <cell r="I120">
            <v>81225</v>
          </cell>
          <cell r="J120">
            <v>39769</v>
          </cell>
          <cell r="K120">
            <v>21047</v>
          </cell>
          <cell r="L120">
            <v>5014</v>
          </cell>
          <cell r="M120">
            <v>7312</v>
          </cell>
        </row>
        <row r="121">
          <cell r="A121" t="str">
            <v>AÑO 2021</v>
          </cell>
          <cell r="B121">
            <v>3374</v>
          </cell>
          <cell r="C121">
            <v>3513</v>
          </cell>
          <cell r="D121">
            <v>11511</v>
          </cell>
          <cell r="E121">
            <v>15359</v>
          </cell>
          <cell r="F121">
            <v>25587</v>
          </cell>
          <cell r="G121">
            <v>39627</v>
          </cell>
        </row>
        <row r="124">
          <cell r="B124" t="str">
            <v>Enero</v>
          </cell>
          <cell r="C124" t="str">
            <v>Febrero</v>
          </cell>
          <cell r="D124" t="str">
            <v>Marzo</v>
          </cell>
          <cell r="E124" t="str">
            <v>Abril</v>
          </cell>
          <cell r="F124" t="str">
            <v>Mayo</v>
          </cell>
          <cell r="G124" t="str">
            <v>Junio</v>
          </cell>
          <cell r="H124" t="str">
            <v>Julio</v>
          </cell>
          <cell r="I124" t="str">
            <v>Agosto</v>
          </cell>
          <cell r="J124" t="str">
            <v>Septiembre</v>
          </cell>
          <cell r="K124" t="str">
            <v>Octubre</v>
          </cell>
          <cell r="L124" t="str">
            <v>Noviembre</v>
          </cell>
          <cell r="M124" t="str">
            <v>Diciembre</v>
          </cell>
        </row>
        <row r="125">
          <cell r="A125" t="str">
            <v>AÑO 2020</v>
          </cell>
          <cell r="B125">
            <v>82408</v>
          </cell>
          <cell r="C125">
            <v>115350</v>
          </cell>
          <cell r="D125">
            <v>37658</v>
          </cell>
          <cell r="E125">
            <v>0</v>
          </cell>
          <cell r="F125">
            <v>1812</v>
          </cell>
          <cell r="G125">
            <v>23157</v>
          </cell>
          <cell r="H125">
            <v>199755</v>
          </cell>
          <cell r="I125">
            <v>283744</v>
          </cell>
          <cell r="J125">
            <v>78812</v>
          </cell>
          <cell r="K125">
            <v>39101</v>
          </cell>
          <cell r="L125">
            <v>8388</v>
          </cell>
          <cell r="M125">
            <v>14158</v>
          </cell>
        </row>
        <row r="126">
          <cell r="A126" t="str">
            <v>AÑO 2021</v>
          </cell>
          <cell r="B126">
            <v>7649</v>
          </cell>
          <cell r="C126">
            <v>8259</v>
          </cell>
          <cell r="D126">
            <v>23235</v>
          </cell>
          <cell r="E126">
            <v>30482</v>
          </cell>
          <cell r="F126">
            <v>46524</v>
          </cell>
          <cell r="G126">
            <v>72268</v>
          </cell>
        </row>
        <row r="131">
          <cell r="B131" t="str">
            <v>Enero</v>
          </cell>
          <cell r="C131" t="str">
            <v>Febrero</v>
          </cell>
          <cell r="D131" t="str">
            <v>Marzo</v>
          </cell>
          <cell r="E131" t="str">
            <v>Abril</v>
          </cell>
          <cell r="F131" t="str">
            <v>Mayo</v>
          </cell>
          <cell r="G131" t="str">
            <v>Junio</v>
          </cell>
          <cell r="H131" t="str">
            <v>Julio</v>
          </cell>
          <cell r="I131" t="str">
            <v>Agosto</v>
          </cell>
          <cell r="J131" t="str">
            <v>Septiembre</v>
          </cell>
          <cell r="K131" t="str">
            <v>Octubre</v>
          </cell>
          <cell r="L131" t="str">
            <v>Noviembre</v>
          </cell>
          <cell r="M131" t="str">
            <v>Diciembre</v>
          </cell>
        </row>
        <row r="132">
          <cell r="A132" t="str">
            <v>AÑO 2020</v>
          </cell>
          <cell r="B132">
            <v>5028</v>
          </cell>
          <cell r="C132">
            <v>5147</v>
          </cell>
          <cell r="D132">
            <v>3707</v>
          </cell>
          <cell r="E132">
            <v>0</v>
          </cell>
          <cell r="F132">
            <v>124</v>
          </cell>
          <cell r="G132">
            <v>6699</v>
          </cell>
          <cell r="H132">
            <v>37894</v>
          </cell>
          <cell r="I132">
            <v>44784</v>
          </cell>
          <cell r="J132">
            <v>12040</v>
          </cell>
          <cell r="K132">
            <v>2719</v>
          </cell>
          <cell r="L132">
            <v>513</v>
          </cell>
          <cell r="M132">
            <v>124</v>
          </cell>
        </row>
        <row r="133">
          <cell r="A133" t="str">
            <v>AÑO 2021</v>
          </cell>
          <cell r="B133">
            <v>42</v>
          </cell>
          <cell r="C133">
            <v>127</v>
          </cell>
          <cell r="D133">
            <v>2213</v>
          </cell>
          <cell r="E133">
            <v>2549</v>
          </cell>
          <cell r="F133">
            <v>6340</v>
          </cell>
          <cell r="G133">
            <v>19723</v>
          </cell>
        </row>
        <row r="136">
          <cell r="B136" t="str">
            <v>Enero</v>
          </cell>
          <cell r="C136" t="str">
            <v>Febrero</v>
          </cell>
          <cell r="D136" t="str">
            <v>Marzo</v>
          </cell>
          <cell r="E136" t="str">
            <v>Abril</v>
          </cell>
          <cell r="F136" t="str">
            <v>Mayo</v>
          </cell>
          <cell r="G136" t="str">
            <v>Junio</v>
          </cell>
          <cell r="H136" t="str">
            <v>Julio</v>
          </cell>
          <cell r="I136" t="str">
            <v>Agosto</v>
          </cell>
          <cell r="J136" t="str">
            <v>Septiembre</v>
          </cell>
          <cell r="K136" t="str">
            <v>Octubre</v>
          </cell>
          <cell r="L136" t="str">
            <v>Noviembre</v>
          </cell>
          <cell r="M136" t="str">
            <v>Diciembre</v>
          </cell>
        </row>
        <row r="137">
          <cell r="A137" t="str">
            <v>AÑO 2020</v>
          </cell>
          <cell r="B137">
            <v>6116</v>
          </cell>
          <cell r="C137">
            <v>8733</v>
          </cell>
          <cell r="D137">
            <v>5803</v>
          </cell>
          <cell r="E137">
            <v>0</v>
          </cell>
          <cell r="F137">
            <v>238</v>
          </cell>
          <cell r="G137">
            <v>14218</v>
          </cell>
          <cell r="H137">
            <v>107218</v>
          </cell>
          <cell r="I137">
            <v>150261</v>
          </cell>
          <cell r="J137">
            <v>23411</v>
          </cell>
          <cell r="K137">
            <v>4891</v>
          </cell>
          <cell r="L137">
            <v>915</v>
          </cell>
          <cell r="M137">
            <v>195</v>
          </cell>
        </row>
        <row r="138">
          <cell r="A138" t="str">
            <v>AÑO 2021</v>
          </cell>
          <cell r="B138">
            <v>70</v>
          </cell>
          <cell r="C138">
            <v>210</v>
          </cell>
          <cell r="D138">
            <v>3837</v>
          </cell>
          <cell r="E138">
            <v>6500</v>
          </cell>
          <cell r="F138">
            <v>18608</v>
          </cell>
          <cell r="G138">
            <v>56433</v>
          </cell>
        </row>
        <row r="143">
          <cell r="B143" t="str">
            <v>Enero</v>
          </cell>
          <cell r="C143" t="str">
            <v>Febrero</v>
          </cell>
          <cell r="D143" t="str">
            <v>Marzo</v>
          </cell>
          <cell r="E143" t="str">
            <v>Abril</v>
          </cell>
          <cell r="F143" t="str">
            <v>Mayo</v>
          </cell>
          <cell r="G143" t="str">
            <v>Junio</v>
          </cell>
          <cell r="H143" t="str">
            <v>Julio</v>
          </cell>
          <cell r="I143" t="str">
            <v>Agosto</v>
          </cell>
          <cell r="J143" t="str">
            <v>Septiembre</v>
          </cell>
          <cell r="K143" t="str">
            <v>Octubre</v>
          </cell>
          <cell r="L143" t="str">
            <v>Noviembre</v>
          </cell>
          <cell r="M143" t="str">
            <v>Diciembre</v>
          </cell>
        </row>
        <row r="144">
          <cell r="A144" t="str">
            <v>AÑO 2020</v>
          </cell>
          <cell r="B144">
            <v>4663</v>
          </cell>
          <cell r="C144">
            <v>5508</v>
          </cell>
          <cell r="D144">
            <v>2957</v>
          </cell>
          <cell r="E144">
            <v>0</v>
          </cell>
          <cell r="F144">
            <v>0</v>
          </cell>
          <cell r="G144">
            <v>281</v>
          </cell>
          <cell r="H144">
            <v>9577</v>
          </cell>
          <cell r="I144">
            <v>7719</v>
          </cell>
          <cell r="J144">
            <v>5033</v>
          </cell>
          <cell r="K144">
            <v>2605</v>
          </cell>
          <cell r="L144">
            <v>530</v>
          </cell>
          <cell r="M144">
            <v>146</v>
          </cell>
        </row>
        <row r="145">
          <cell r="A145" t="str">
            <v>AÑO 2021</v>
          </cell>
          <cell r="B145">
            <v>55</v>
          </cell>
          <cell r="C145">
            <v>54</v>
          </cell>
          <cell r="D145">
            <v>273</v>
          </cell>
          <cell r="E145">
            <v>707</v>
          </cell>
          <cell r="F145">
            <v>2129</v>
          </cell>
          <cell r="G145">
            <v>5992</v>
          </cell>
        </row>
        <row r="148">
          <cell r="B148" t="str">
            <v>Enero</v>
          </cell>
          <cell r="C148" t="str">
            <v>Febrero</v>
          </cell>
          <cell r="D148" t="str">
            <v>Marzo</v>
          </cell>
          <cell r="E148" t="str">
            <v>Abril</v>
          </cell>
          <cell r="F148" t="str">
            <v>Mayo</v>
          </cell>
          <cell r="G148" t="str">
            <v>Junio</v>
          </cell>
          <cell r="H148" t="str">
            <v>Julio</v>
          </cell>
          <cell r="I148" t="str">
            <v>Agosto</v>
          </cell>
          <cell r="J148" t="str">
            <v>Septiembre</v>
          </cell>
          <cell r="K148" t="str">
            <v>Octubre</v>
          </cell>
          <cell r="L148" t="str">
            <v>Noviembre</v>
          </cell>
          <cell r="M148" t="str">
            <v>Diciembre</v>
          </cell>
        </row>
        <row r="149">
          <cell r="A149" t="str">
            <v>AÑO 2020</v>
          </cell>
          <cell r="B149">
            <v>8108</v>
          </cell>
          <cell r="C149">
            <v>10625</v>
          </cell>
          <cell r="D149">
            <v>4036</v>
          </cell>
          <cell r="E149">
            <v>0</v>
          </cell>
          <cell r="F149">
            <v>0</v>
          </cell>
          <cell r="G149">
            <v>1008</v>
          </cell>
          <cell r="H149">
            <v>15201</v>
          </cell>
          <cell r="I149">
            <v>10398</v>
          </cell>
          <cell r="J149">
            <v>7198</v>
          </cell>
          <cell r="K149">
            <v>3494</v>
          </cell>
          <cell r="L149">
            <v>806</v>
          </cell>
          <cell r="M149">
            <v>468</v>
          </cell>
        </row>
        <row r="150">
          <cell r="A150" t="str">
            <v>AÑO 2021</v>
          </cell>
          <cell r="B150">
            <v>207</v>
          </cell>
          <cell r="C150">
            <v>227</v>
          </cell>
          <cell r="D150">
            <v>534</v>
          </cell>
          <cell r="E150">
            <v>1562</v>
          </cell>
          <cell r="F150">
            <v>3172</v>
          </cell>
          <cell r="G150">
            <v>7934</v>
          </cell>
        </row>
        <row r="156">
          <cell r="B156" t="str">
            <v>Enero</v>
          </cell>
          <cell r="C156" t="str">
            <v>Febrero</v>
          </cell>
          <cell r="D156" t="str">
            <v>Marzo</v>
          </cell>
          <cell r="E156" t="str">
            <v>Abril</v>
          </cell>
          <cell r="F156" t="str">
            <v>Mayo</v>
          </cell>
          <cell r="G156" t="str">
            <v>Junio</v>
          </cell>
          <cell r="H156" t="str">
            <v>Julio</v>
          </cell>
          <cell r="I156" t="str">
            <v>Agosto</v>
          </cell>
          <cell r="J156" t="str">
            <v>Septiembre</v>
          </cell>
          <cell r="K156" t="str">
            <v>Octubre</v>
          </cell>
          <cell r="L156" t="str">
            <v>Noviembre</v>
          </cell>
          <cell r="M156" t="str">
            <v>Diciembre</v>
          </cell>
        </row>
        <row r="157">
          <cell r="A157" t="str">
            <v>AÑO 2020</v>
          </cell>
          <cell r="B157">
            <v>22801</v>
          </cell>
          <cell r="C157">
            <v>31044</v>
          </cell>
          <cell r="D157">
            <v>11837</v>
          </cell>
          <cell r="E157">
            <v>0</v>
          </cell>
          <cell r="F157">
            <v>659</v>
          </cell>
          <cell r="G157">
            <v>8557</v>
          </cell>
          <cell r="H157">
            <v>22301</v>
          </cell>
          <cell r="I157">
            <v>24477</v>
          </cell>
          <cell r="J157">
            <v>9427</v>
          </cell>
          <cell r="K157">
            <v>5097</v>
          </cell>
          <cell r="L157">
            <v>2763</v>
          </cell>
          <cell r="M157">
            <v>3013</v>
          </cell>
        </row>
        <row r="158">
          <cell r="A158" t="str">
            <v>AÑO 2021</v>
          </cell>
          <cell r="B158">
            <v>2517</v>
          </cell>
          <cell r="C158">
            <v>1512</v>
          </cell>
          <cell r="D158">
            <v>2778</v>
          </cell>
          <cell r="E158">
            <v>5510</v>
          </cell>
          <cell r="F158">
            <v>8449</v>
          </cell>
          <cell r="G158">
            <v>15743</v>
          </cell>
        </row>
        <row r="161">
          <cell r="B161" t="str">
            <v>Enero</v>
          </cell>
          <cell r="C161" t="str">
            <v>Febrero</v>
          </cell>
          <cell r="D161" t="str">
            <v>Marzo</v>
          </cell>
          <cell r="E161" t="str">
            <v>Abril</v>
          </cell>
          <cell r="F161" t="str">
            <v>Mayo</v>
          </cell>
          <cell r="G161" t="str">
            <v>Junio</v>
          </cell>
          <cell r="H161" t="str">
            <v>Julio</v>
          </cell>
          <cell r="I161" t="str">
            <v>Agosto</v>
          </cell>
          <cell r="J161" t="str">
            <v>Septiembre</v>
          </cell>
          <cell r="K161" t="str">
            <v>Octubre</v>
          </cell>
          <cell r="L161" t="str">
            <v>Noviembre</v>
          </cell>
          <cell r="M161" t="str">
            <v>Diciembre</v>
          </cell>
        </row>
        <row r="162">
          <cell r="A162" t="str">
            <v>AÑO 2020</v>
          </cell>
          <cell r="B162">
            <v>40173</v>
          </cell>
          <cell r="C162">
            <v>55206</v>
          </cell>
          <cell r="D162">
            <v>24151</v>
          </cell>
          <cell r="E162">
            <v>0</v>
          </cell>
          <cell r="F162">
            <v>3546</v>
          </cell>
          <cell r="G162">
            <v>18482</v>
          </cell>
          <cell r="H162">
            <v>59901</v>
          </cell>
          <cell r="I162">
            <v>74375</v>
          </cell>
          <cell r="J162">
            <v>24213</v>
          </cell>
          <cell r="K162">
            <v>10631</v>
          </cell>
          <cell r="L162">
            <v>7539</v>
          </cell>
          <cell r="M162">
            <v>10879</v>
          </cell>
        </row>
        <row r="163">
          <cell r="A163" t="str">
            <v>AÑO 2021</v>
          </cell>
          <cell r="B163">
            <v>8204</v>
          </cell>
          <cell r="C163">
            <v>6874</v>
          </cell>
          <cell r="D163">
            <v>8246</v>
          </cell>
          <cell r="E163">
            <v>16970</v>
          </cell>
          <cell r="F163">
            <v>24741</v>
          </cell>
          <cell r="G163">
            <v>34135</v>
          </cell>
        </row>
        <row r="168">
          <cell r="B168" t="str">
            <v>Enero</v>
          </cell>
          <cell r="C168" t="str">
            <v>Febrero</v>
          </cell>
          <cell r="D168" t="str">
            <v>Marzo</v>
          </cell>
          <cell r="E168" t="str">
            <v>Abril</v>
          </cell>
          <cell r="F168" t="str">
            <v>Mayo</v>
          </cell>
          <cell r="G168" t="str">
            <v>Junio</v>
          </cell>
          <cell r="H168" t="str">
            <v>Julio</v>
          </cell>
          <cell r="I168" t="str">
            <v>Agosto</v>
          </cell>
          <cell r="J168" t="str">
            <v>Septiembre</v>
          </cell>
          <cell r="K168" t="str">
            <v>Octubre</v>
          </cell>
          <cell r="L168" t="str">
            <v>Noviembre</v>
          </cell>
          <cell r="M168" t="str">
            <v>Diciembre</v>
          </cell>
        </row>
        <row r="169">
          <cell r="A169" t="str">
            <v>AÑO 2020</v>
          </cell>
          <cell r="B169">
            <v>11421</v>
          </cell>
          <cell r="C169">
            <v>17160</v>
          </cell>
          <cell r="D169">
            <v>10126</v>
          </cell>
          <cell r="E169">
            <v>0</v>
          </cell>
          <cell r="F169">
            <v>373</v>
          </cell>
          <cell r="G169">
            <v>2921</v>
          </cell>
          <cell r="H169">
            <v>13287</v>
          </cell>
          <cell r="I169">
            <v>16136</v>
          </cell>
          <cell r="J169">
            <v>9786</v>
          </cell>
          <cell r="K169">
            <v>5840</v>
          </cell>
          <cell r="L169">
            <v>4634</v>
          </cell>
          <cell r="M169">
            <v>2785</v>
          </cell>
        </row>
        <row r="170">
          <cell r="A170" t="str">
            <v>AÑO 2021</v>
          </cell>
          <cell r="B170">
            <v>3931</v>
          </cell>
          <cell r="C170">
            <v>2712</v>
          </cell>
          <cell r="D170">
            <v>5659</v>
          </cell>
          <cell r="E170">
            <v>7428</v>
          </cell>
          <cell r="F170">
            <v>7728</v>
          </cell>
          <cell r="G170">
            <v>10469</v>
          </cell>
        </row>
        <row r="173">
          <cell r="B173" t="str">
            <v>Enero</v>
          </cell>
          <cell r="C173" t="str">
            <v>Febrero</v>
          </cell>
          <cell r="D173" t="str">
            <v>Marzo</v>
          </cell>
          <cell r="E173" t="str">
            <v>Abril</v>
          </cell>
          <cell r="F173" t="str">
            <v>Mayo</v>
          </cell>
          <cell r="G173" t="str">
            <v>Junio</v>
          </cell>
          <cell r="H173" t="str">
            <v>Julio</v>
          </cell>
          <cell r="I173" t="str">
            <v>Agosto</v>
          </cell>
          <cell r="J173" t="str">
            <v>Septiembre</v>
          </cell>
          <cell r="K173" t="str">
            <v>Octubre</v>
          </cell>
          <cell r="L173" t="str">
            <v>Noviembre</v>
          </cell>
          <cell r="M173" t="str">
            <v>Diciembre</v>
          </cell>
        </row>
        <row r="174">
          <cell r="A174" t="str">
            <v>AÑO 2020</v>
          </cell>
          <cell r="B174">
            <v>24399</v>
          </cell>
          <cell r="C174">
            <v>33778</v>
          </cell>
          <cell r="D174">
            <v>23795</v>
          </cell>
          <cell r="E174">
            <v>0</v>
          </cell>
          <cell r="F174">
            <v>1589</v>
          </cell>
          <cell r="G174">
            <v>6922</v>
          </cell>
          <cell r="H174">
            <v>39353</v>
          </cell>
          <cell r="I174">
            <v>49990</v>
          </cell>
          <cell r="J174">
            <v>21612</v>
          </cell>
          <cell r="K174">
            <v>12811</v>
          </cell>
          <cell r="L174">
            <v>10188</v>
          </cell>
          <cell r="M174">
            <v>7116</v>
          </cell>
        </row>
        <row r="175">
          <cell r="A175" t="str">
            <v>AÑO 2021</v>
          </cell>
          <cell r="B175">
            <v>9150</v>
          </cell>
          <cell r="C175">
            <v>6403</v>
          </cell>
          <cell r="D175">
            <v>13309</v>
          </cell>
          <cell r="E175">
            <v>20069</v>
          </cell>
          <cell r="F175">
            <v>19590</v>
          </cell>
          <cell r="G175">
            <v>23125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Verde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21"/>
  <sheetViews>
    <sheetView tabSelected="1" view="pageBreakPreview" topLeftCell="A1883" zoomScaleNormal="60" zoomScaleSheetLayoutView="100" workbookViewId="0">
      <selection activeCell="D1896" sqref="D1896"/>
    </sheetView>
  </sheetViews>
  <sheetFormatPr baseColWidth="10" defaultRowHeight="12.75" x14ac:dyDescent="0.2"/>
  <cols>
    <col min="1" max="1" width="1.85546875" style="10" customWidth="1"/>
    <col min="2" max="2" width="25.140625" style="10" customWidth="1"/>
    <col min="3" max="12" width="14.7109375" style="10" customWidth="1"/>
    <col min="13" max="13" width="13" style="10" customWidth="1"/>
    <col min="14" max="14" width="11.28515625" style="10" customWidth="1"/>
    <col min="15" max="16384" width="11.42578125" style="10"/>
  </cols>
  <sheetData>
    <row r="1" spans="1:13" x14ac:dyDescent="0.2">
      <c r="A1" s="98"/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</row>
    <row r="2" spans="1:13" x14ac:dyDescent="0.2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</row>
    <row r="3" spans="1:13" x14ac:dyDescent="0.2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</row>
    <row r="4" spans="1:13" x14ac:dyDescent="0.2">
      <c r="A4" s="98"/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</row>
    <row r="5" spans="1:13" x14ac:dyDescent="0.2">
      <c r="A5" s="98"/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</row>
    <row r="6" spans="1:13" x14ac:dyDescent="0.2">
      <c r="A6" s="98"/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</row>
    <row r="7" spans="1:13" x14ac:dyDescent="0.2">
      <c r="A7" s="98"/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</row>
    <row r="8" spans="1:13" x14ac:dyDescent="0.2">
      <c r="A8" s="98"/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</row>
    <row r="9" spans="1:13" x14ac:dyDescent="0.2">
      <c r="A9" s="98"/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</row>
    <row r="10" spans="1:13" x14ac:dyDescent="0.2">
      <c r="A10" s="98"/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</row>
    <row r="11" spans="1:13" x14ac:dyDescent="0.2">
      <c r="A11" s="98"/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</row>
    <row r="12" spans="1:13" x14ac:dyDescent="0.2">
      <c r="A12" s="98"/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</row>
    <row r="13" spans="1:13" ht="70.5" x14ac:dyDescent="0.2">
      <c r="A13" s="98"/>
      <c r="B13" s="333" t="s">
        <v>31</v>
      </c>
      <c r="C13" s="333"/>
      <c r="D13" s="333"/>
      <c r="E13" s="333"/>
      <c r="F13" s="333"/>
      <c r="G13" s="333"/>
      <c r="H13" s="333"/>
      <c r="I13" s="333"/>
      <c r="J13" s="333"/>
      <c r="K13" s="333"/>
      <c r="L13" s="126"/>
      <c r="M13" s="126"/>
    </row>
    <row r="14" spans="1:13" ht="70.5" x14ac:dyDescent="0.2">
      <c r="A14" s="98"/>
      <c r="B14" s="333" t="s">
        <v>32</v>
      </c>
      <c r="C14" s="333"/>
      <c r="D14" s="333"/>
      <c r="E14" s="333"/>
      <c r="F14" s="333"/>
      <c r="G14" s="333"/>
      <c r="H14" s="333"/>
      <c r="I14" s="333"/>
      <c r="J14" s="333"/>
      <c r="K14" s="333"/>
      <c r="L14" s="126"/>
      <c r="M14" s="126"/>
    </row>
    <row r="15" spans="1:13" x14ac:dyDescent="0.2">
      <c r="A15" s="98"/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</row>
    <row r="16" spans="1:13" x14ac:dyDescent="0.2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</row>
    <row r="17" spans="1:13" x14ac:dyDescent="0.2">
      <c r="A17" s="98"/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</row>
    <row r="18" spans="1:13" x14ac:dyDescent="0.2">
      <c r="A18" s="98"/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</row>
    <row r="19" spans="1:13" x14ac:dyDescent="0.2">
      <c r="A19" s="98"/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</row>
    <row r="20" spans="1:13" x14ac:dyDescent="0.2">
      <c r="A20" s="98"/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</row>
    <row r="21" spans="1:13" x14ac:dyDescent="0.2">
      <c r="A21" s="98"/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</row>
    <row r="22" spans="1:13" x14ac:dyDescent="0.2">
      <c r="A22" s="98"/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</row>
    <row r="23" spans="1:13" x14ac:dyDescent="0.2">
      <c r="A23" s="98"/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</row>
    <row r="24" spans="1:13" x14ac:dyDescent="0.2">
      <c r="A24" s="98"/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</row>
    <row r="25" spans="1:13" x14ac:dyDescent="0.2">
      <c r="A25" s="98"/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</row>
    <row r="26" spans="1:13" x14ac:dyDescent="0.2">
      <c r="A26" s="98"/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</row>
    <row r="27" spans="1:13" x14ac:dyDescent="0.2">
      <c r="A27" s="98"/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</row>
    <row r="28" spans="1:13" x14ac:dyDescent="0.2">
      <c r="A28" s="98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</row>
    <row r="29" spans="1:13" x14ac:dyDescent="0.2">
      <c r="A29" s="98"/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</row>
    <row r="30" spans="1:13" ht="12.75" customHeight="1" x14ac:dyDescent="0.2">
      <c r="A30" s="98"/>
      <c r="B30" s="98"/>
      <c r="C30" s="98"/>
      <c r="D30" s="98"/>
      <c r="E30" s="98"/>
      <c r="F30" s="331" t="s">
        <v>156</v>
      </c>
      <c r="G30" s="332"/>
      <c r="H30" s="332"/>
      <c r="I30" s="332"/>
      <c r="J30" s="332"/>
      <c r="K30" s="332"/>
      <c r="L30" s="127"/>
      <c r="M30" s="127"/>
    </row>
    <row r="31" spans="1:13" ht="12.75" customHeight="1" x14ac:dyDescent="0.2">
      <c r="A31" s="98"/>
      <c r="B31" s="98"/>
      <c r="C31" s="98"/>
      <c r="D31" s="98"/>
      <c r="E31" s="98"/>
      <c r="F31" s="332"/>
      <c r="G31" s="332"/>
      <c r="H31" s="332"/>
      <c r="I31" s="332"/>
      <c r="J31" s="332"/>
      <c r="K31" s="332"/>
      <c r="L31" s="127"/>
      <c r="M31" s="127"/>
    </row>
    <row r="32" spans="1:13" ht="12.75" customHeight="1" x14ac:dyDescent="0.2">
      <c r="A32" s="98"/>
      <c r="B32" s="98"/>
      <c r="C32" s="98"/>
      <c r="D32" s="98"/>
      <c r="E32" s="98"/>
      <c r="F32" s="332"/>
      <c r="G32" s="332"/>
      <c r="H32" s="332"/>
      <c r="I32" s="332"/>
      <c r="J32" s="332"/>
      <c r="K32" s="332"/>
      <c r="L32" s="127"/>
      <c r="M32" s="127"/>
    </row>
    <row r="33" spans="1:13" x14ac:dyDescent="0.2">
      <c r="A33" s="98"/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</row>
    <row r="34" spans="1:13" x14ac:dyDescent="0.2">
      <c r="A34" s="98"/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</row>
    <row r="35" spans="1:13" x14ac:dyDescent="0.2">
      <c r="A35" s="98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</row>
    <row r="36" spans="1:13" x14ac:dyDescent="0.2">
      <c r="A36" s="98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</row>
    <row r="37" spans="1:13" x14ac:dyDescent="0.2">
      <c r="A37" s="98"/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</row>
    <row r="38" spans="1:13" x14ac:dyDescent="0.2">
      <c r="A38" s="98"/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</row>
    <row r="39" spans="1:13" x14ac:dyDescent="0.2">
      <c r="A39" s="98"/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</row>
    <row r="40" spans="1:13" x14ac:dyDescent="0.2">
      <c r="A40" s="98"/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</row>
    <row r="41" spans="1:13" x14ac:dyDescent="0.2">
      <c r="A41" s="98"/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</row>
    <row r="42" spans="1:13" x14ac:dyDescent="0.2">
      <c r="A42" s="98"/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</row>
    <row r="43" spans="1:13" x14ac:dyDescent="0.2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</row>
    <row r="44" spans="1:13" x14ac:dyDescent="0.2">
      <c r="A44" s="84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</row>
    <row r="45" spans="1:13" x14ac:dyDescent="0.2">
      <c r="A45" s="84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</row>
    <row r="46" spans="1:13" x14ac:dyDescent="0.2">
      <c r="A46" s="84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</row>
    <row r="47" spans="1:13" x14ac:dyDescent="0.2">
      <c r="A47" s="84"/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</row>
    <row r="48" spans="1:13" x14ac:dyDescent="0.2">
      <c r="A48" s="84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</row>
    <row r="49" spans="1:13" x14ac:dyDescent="0.2">
      <c r="A49" s="84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</row>
    <row r="50" spans="1:13" x14ac:dyDescent="0.2">
      <c r="A50" s="84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</row>
    <row r="51" spans="1:13" x14ac:dyDescent="0.2">
      <c r="A51" s="84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</row>
    <row r="52" spans="1:13" x14ac:dyDescent="0.2">
      <c r="A52" s="84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</row>
    <row r="53" spans="1:13" x14ac:dyDescent="0.2">
      <c r="A53" s="84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</row>
    <row r="54" spans="1:13" x14ac:dyDescent="0.2">
      <c r="A54" s="84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</row>
    <row r="55" spans="1:13" x14ac:dyDescent="0.2">
      <c r="A55" s="84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</row>
    <row r="56" spans="1:13" x14ac:dyDescent="0.2">
      <c r="A56" s="84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</row>
    <row r="57" spans="1:13" x14ac:dyDescent="0.2">
      <c r="A57" s="84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</row>
    <row r="58" spans="1:13" x14ac:dyDescent="0.2">
      <c r="A58" s="84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</row>
    <row r="59" spans="1:13" x14ac:dyDescent="0.2">
      <c r="A59" s="84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</row>
    <row r="60" spans="1:13" x14ac:dyDescent="0.2">
      <c r="A60" s="84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</row>
    <row r="61" spans="1:13" x14ac:dyDescent="0.2">
      <c r="A61" s="84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</row>
    <row r="62" spans="1:13" x14ac:dyDescent="0.2">
      <c r="A62" s="84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</row>
    <row r="63" spans="1:13" x14ac:dyDescent="0.2">
      <c r="A63" s="84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</row>
    <row r="64" spans="1:13" x14ac:dyDescent="0.2">
      <c r="A64" s="84"/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</row>
    <row r="65" spans="1:13" x14ac:dyDescent="0.2">
      <c r="A65" s="84"/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</row>
    <row r="66" spans="1:13" x14ac:dyDescent="0.2">
      <c r="A66" s="84"/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</row>
    <row r="67" spans="1:13" x14ac:dyDescent="0.2">
      <c r="A67" s="84"/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</row>
    <row r="68" spans="1:13" x14ac:dyDescent="0.2">
      <c r="A68" s="84"/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</row>
    <row r="69" spans="1:13" x14ac:dyDescent="0.2">
      <c r="A69" s="84"/>
      <c r="B69" s="84"/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</row>
    <row r="70" spans="1:13" x14ac:dyDescent="0.2">
      <c r="A70" s="84"/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</row>
    <row r="71" spans="1:13" x14ac:dyDescent="0.2">
      <c r="A71" s="84"/>
      <c r="B71" s="84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</row>
    <row r="72" spans="1:13" ht="12.75" customHeight="1" x14ac:dyDescent="0.2">
      <c r="A72" s="84"/>
      <c r="B72" s="84"/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</row>
    <row r="73" spans="1:13" ht="12.75" customHeight="1" x14ac:dyDescent="0.2">
      <c r="A73" s="84"/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</row>
    <row r="74" spans="1:13" ht="12.75" customHeight="1" x14ac:dyDescent="0.2">
      <c r="A74" s="84"/>
      <c r="B74" s="84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</row>
    <row r="75" spans="1:13" ht="12.75" customHeight="1" x14ac:dyDescent="0.2">
      <c r="A75" s="84"/>
      <c r="B75" s="84"/>
      <c r="C75" s="84"/>
      <c r="D75" s="84"/>
      <c r="E75" s="84"/>
      <c r="F75" s="124"/>
      <c r="G75" s="124"/>
      <c r="H75" s="124"/>
      <c r="I75" s="124"/>
      <c r="J75" s="124"/>
      <c r="K75" s="124"/>
      <c r="L75" s="124"/>
      <c r="M75" s="124"/>
    </row>
    <row r="76" spans="1:13" x14ac:dyDescent="0.2">
      <c r="A76" s="84"/>
      <c r="B76" s="84"/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4"/>
    </row>
    <row r="77" spans="1:13" x14ac:dyDescent="0.2">
      <c r="A77" s="84"/>
      <c r="B77" s="84"/>
      <c r="C77" s="84"/>
      <c r="D77" s="84"/>
      <c r="E77" s="84"/>
      <c r="F77" s="84"/>
      <c r="G77" s="84"/>
      <c r="H77" s="84"/>
      <c r="I77" s="84"/>
      <c r="J77" s="84"/>
      <c r="K77" s="84"/>
      <c r="L77" s="84"/>
      <c r="M77" s="84"/>
    </row>
    <row r="78" spans="1:13" x14ac:dyDescent="0.2">
      <c r="A78" s="84"/>
      <c r="B78" s="84"/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</row>
    <row r="79" spans="1:13" x14ac:dyDescent="0.2">
      <c r="A79" s="84"/>
      <c r="B79" s="84"/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</row>
    <row r="80" spans="1:13" x14ac:dyDescent="0.2">
      <c r="A80" s="84"/>
      <c r="B80" s="84"/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4"/>
    </row>
    <row r="81" spans="1:15" x14ac:dyDescent="0.2">
      <c r="A81" s="84"/>
      <c r="B81" s="84"/>
      <c r="C81" s="84"/>
      <c r="D81" s="84"/>
      <c r="E81" s="84"/>
      <c r="F81" s="84"/>
      <c r="G81" s="84"/>
      <c r="H81" s="84"/>
      <c r="I81" s="84"/>
      <c r="J81" s="84"/>
      <c r="K81" s="84"/>
      <c r="L81" s="84"/>
      <c r="M81" s="84"/>
    </row>
    <row r="82" spans="1:15" x14ac:dyDescent="0.2">
      <c r="A82" s="84"/>
      <c r="B82" s="84"/>
      <c r="C82" s="84"/>
      <c r="D82" s="84"/>
      <c r="E82" s="84"/>
      <c r="F82" s="84"/>
      <c r="G82" s="84"/>
      <c r="H82" s="84"/>
      <c r="I82" s="84"/>
      <c r="J82" s="84"/>
      <c r="K82" s="84"/>
      <c r="L82" s="84"/>
      <c r="M82" s="84"/>
    </row>
    <row r="83" spans="1:15" x14ac:dyDescent="0.2">
      <c r="A83" s="84"/>
      <c r="B83" s="84"/>
      <c r="C83" s="84"/>
      <c r="D83" s="84"/>
      <c r="E83" s="84"/>
      <c r="F83" s="84"/>
      <c r="G83" s="84"/>
      <c r="H83" s="84"/>
      <c r="I83" s="84"/>
      <c r="J83" s="84"/>
      <c r="K83" s="84"/>
      <c r="L83" s="84"/>
      <c r="M83" s="84"/>
    </row>
    <row r="84" spans="1:15" x14ac:dyDescent="0.2">
      <c r="A84" s="84"/>
      <c r="B84" s="84"/>
      <c r="C84" s="84"/>
      <c r="D84" s="84"/>
      <c r="E84" s="84"/>
      <c r="F84" s="84"/>
      <c r="G84" s="84"/>
      <c r="H84" s="84"/>
      <c r="I84" s="84"/>
      <c r="J84" s="84"/>
      <c r="K84" s="84"/>
      <c r="L84" s="84"/>
      <c r="M84" s="84"/>
    </row>
    <row r="85" spans="1:15" x14ac:dyDescent="0.2">
      <c r="A85" s="84"/>
      <c r="B85" s="84"/>
      <c r="C85" s="84"/>
      <c r="D85" s="84"/>
      <c r="E85" s="84"/>
      <c r="F85" s="84"/>
      <c r="G85" s="84"/>
      <c r="H85" s="84"/>
      <c r="I85" s="84"/>
      <c r="J85" s="84"/>
      <c r="K85" s="84"/>
      <c r="L85" s="84"/>
      <c r="M85" s="84"/>
    </row>
    <row r="86" spans="1:15" x14ac:dyDescent="0.2">
      <c r="A86" s="84"/>
      <c r="B86" s="84"/>
      <c r="C86" s="84"/>
      <c r="D86" s="84"/>
      <c r="E86" s="84"/>
      <c r="F86" s="84"/>
      <c r="G86" s="84"/>
      <c r="H86" s="84"/>
      <c r="I86" s="84"/>
      <c r="J86" s="84"/>
      <c r="K86" s="84"/>
      <c r="L86" s="84"/>
      <c r="M86" s="84"/>
    </row>
    <row r="87" spans="1:15" x14ac:dyDescent="0.2">
      <c r="A87" s="84"/>
      <c r="B87" s="84"/>
      <c r="C87" s="84"/>
      <c r="D87" s="84"/>
      <c r="E87" s="84"/>
      <c r="F87" s="84"/>
      <c r="G87" s="84"/>
      <c r="H87" s="84"/>
      <c r="I87" s="84"/>
      <c r="J87" s="84"/>
      <c r="K87" s="84"/>
      <c r="L87" s="84"/>
      <c r="M87" s="84"/>
    </row>
    <row r="88" spans="1:15" x14ac:dyDescent="0.2">
      <c r="A88" s="84"/>
      <c r="B88" s="84"/>
      <c r="C88" s="84"/>
      <c r="D88" s="84"/>
      <c r="E88" s="84"/>
      <c r="F88" s="84"/>
      <c r="G88" s="84"/>
      <c r="H88" s="84"/>
      <c r="I88" s="84"/>
      <c r="J88" s="84"/>
      <c r="K88" s="84"/>
      <c r="L88" s="84"/>
      <c r="M88" s="84"/>
    </row>
    <row r="89" spans="1:15" s="11" customFormat="1" x14ac:dyDescent="0.2">
      <c r="A89" s="125"/>
      <c r="B89" s="125"/>
      <c r="C89" s="125"/>
      <c r="D89" s="125"/>
      <c r="E89" s="125"/>
      <c r="F89" s="125"/>
      <c r="G89" s="125"/>
      <c r="H89" s="125"/>
      <c r="I89" s="125"/>
      <c r="J89" s="125"/>
      <c r="K89" s="125"/>
      <c r="L89" s="125"/>
      <c r="M89" s="125"/>
      <c r="N89" s="10"/>
      <c r="O89" s="10"/>
    </row>
    <row r="90" spans="1:15" s="11" customFormat="1" x14ac:dyDescent="0.2">
      <c r="A90" s="125"/>
      <c r="B90" s="125"/>
      <c r="C90" s="125"/>
      <c r="D90" s="125"/>
      <c r="E90" s="125"/>
      <c r="F90" s="125"/>
      <c r="G90" s="125"/>
      <c r="H90" s="125"/>
      <c r="I90" s="125"/>
      <c r="J90" s="125"/>
      <c r="K90" s="125"/>
      <c r="L90" s="125"/>
      <c r="M90" s="125"/>
      <c r="N90" s="10"/>
      <c r="O90" s="10"/>
    </row>
    <row r="91" spans="1:15" s="11" customFormat="1" x14ac:dyDescent="0.2">
      <c r="A91" s="125"/>
      <c r="B91" s="125"/>
      <c r="C91" s="125"/>
      <c r="D91" s="125"/>
      <c r="E91" s="125"/>
      <c r="F91" s="125"/>
      <c r="G91" s="125"/>
      <c r="H91" s="125"/>
      <c r="I91" s="125"/>
      <c r="J91" s="125"/>
      <c r="K91" s="125"/>
      <c r="L91" s="125"/>
      <c r="M91" s="125"/>
      <c r="N91" s="10"/>
      <c r="O91" s="10"/>
    </row>
    <row r="92" spans="1:15" s="11" customFormat="1" x14ac:dyDescent="0.2">
      <c r="A92" s="125"/>
      <c r="B92" s="125"/>
      <c r="C92" s="125"/>
      <c r="D92" s="125"/>
      <c r="E92" s="125"/>
      <c r="F92" s="125"/>
      <c r="G92" s="125"/>
      <c r="H92" s="125"/>
      <c r="I92" s="125"/>
      <c r="J92" s="125"/>
      <c r="K92" s="125"/>
      <c r="L92" s="125"/>
      <c r="M92" s="125"/>
      <c r="N92" s="10"/>
      <c r="O92" s="10"/>
    </row>
    <row r="93" spans="1:15" s="11" customFormat="1" x14ac:dyDescent="0.2">
      <c r="A93" s="125"/>
      <c r="B93" s="125"/>
      <c r="C93" s="125"/>
      <c r="D93" s="125"/>
      <c r="E93" s="125"/>
      <c r="F93" s="125"/>
      <c r="G93" s="125"/>
      <c r="H93" s="125"/>
      <c r="I93" s="125"/>
      <c r="J93" s="125"/>
      <c r="K93" s="125"/>
      <c r="L93" s="125"/>
      <c r="M93" s="125"/>
      <c r="N93" s="10"/>
      <c r="O93" s="10"/>
    </row>
    <row r="94" spans="1:15" s="11" customFormat="1" x14ac:dyDescent="0.2">
      <c r="A94" s="125"/>
      <c r="B94" s="125"/>
      <c r="C94" s="125"/>
      <c r="D94" s="125"/>
      <c r="E94" s="125"/>
      <c r="F94" s="125"/>
      <c r="G94" s="125"/>
      <c r="H94" s="125"/>
      <c r="I94" s="125"/>
      <c r="J94" s="125"/>
      <c r="K94" s="125"/>
      <c r="L94" s="125"/>
      <c r="M94" s="125"/>
      <c r="N94" s="10"/>
      <c r="O94" s="10"/>
    </row>
    <row r="95" spans="1:15" s="11" customFormat="1" x14ac:dyDescent="0.2">
      <c r="A95" s="125"/>
      <c r="B95" s="125"/>
      <c r="C95" s="125"/>
      <c r="D95" s="125"/>
      <c r="E95" s="125"/>
      <c r="F95" s="125"/>
      <c r="G95" s="125"/>
      <c r="H95" s="125"/>
      <c r="I95" s="125"/>
      <c r="J95" s="125"/>
      <c r="K95" s="125"/>
      <c r="L95" s="125"/>
      <c r="M95" s="125"/>
      <c r="N95" s="10"/>
      <c r="O95" s="10"/>
    </row>
    <row r="96" spans="1:15" s="11" customFormat="1" x14ac:dyDescent="0.2">
      <c r="A96" s="125"/>
      <c r="B96" s="125"/>
      <c r="C96" s="125"/>
      <c r="D96" s="125"/>
      <c r="E96" s="125"/>
      <c r="F96" s="125"/>
      <c r="G96" s="125"/>
      <c r="H96" s="125"/>
      <c r="I96" s="125"/>
      <c r="J96" s="125"/>
      <c r="K96" s="125"/>
      <c r="L96" s="125"/>
      <c r="M96" s="125"/>
      <c r="N96" s="10"/>
      <c r="O96" s="10"/>
    </row>
    <row r="97" spans="1:15" s="11" customFormat="1" x14ac:dyDescent="0.2">
      <c r="A97" s="125"/>
      <c r="B97" s="125"/>
      <c r="C97" s="125"/>
      <c r="D97" s="125"/>
      <c r="E97" s="125"/>
      <c r="F97" s="125"/>
      <c r="G97" s="125"/>
      <c r="H97" s="125"/>
      <c r="I97" s="125"/>
      <c r="J97" s="125"/>
      <c r="K97" s="125"/>
      <c r="L97" s="125"/>
      <c r="M97" s="125"/>
      <c r="N97" s="10"/>
      <c r="O97" s="10"/>
    </row>
    <row r="98" spans="1:15" s="11" customFormat="1" x14ac:dyDescent="0.2">
      <c r="A98" s="125"/>
      <c r="B98" s="125"/>
      <c r="C98" s="125"/>
      <c r="D98" s="125"/>
      <c r="E98" s="125"/>
      <c r="F98" s="125"/>
      <c r="G98" s="125"/>
      <c r="H98" s="125"/>
      <c r="I98" s="125"/>
      <c r="J98" s="125"/>
      <c r="K98" s="125"/>
      <c r="L98" s="125"/>
      <c r="M98" s="125"/>
      <c r="N98" s="10"/>
      <c r="O98" s="10"/>
    </row>
    <row r="99" spans="1:15" s="11" customFormat="1" x14ac:dyDescent="0.2">
      <c r="A99" s="125"/>
      <c r="B99" s="125"/>
      <c r="C99" s="125"/>
      <c r="D99" s="125"/>
      <c r="E99" s="125"/>
      <c r="F99" s="125"/>
      <c r="G99" s="125"/>
      <c r="H99" s="125"/>
      <c r="I99" s="125"/>
      <c r="J99" s="125"/>
      <c r="K99" s="125"/>
      <c r="L99" s="125"/>
      <c r="M99" s="125"/>
      <c r="N99" s="10"/>
      <c r="O99" s="10"/>
    </row>
    <row r="100" spans="1:15" s="11" customFormat="1" x14ac:dyDescent="0.2">
      <c r="A100" s="125"/>
      <c r="B100" s="125"/>
      <c r="C100" s="125"/>
      <c r="D100" s="125"/>
      <c r="E100" s="125"/>
      <c r="F100" s="125"/>
      <c r="G100" s="125"/>
      <c r="H100" s="125"/>
      <c r="I100" s="125"/>
      <c r="J100" s="125"/>
      <c r="K100" s="125"/>
      <c r="L100" s="125"/>
      <c r="M100" s="125"/>
      <c r="N100" s="10"/>
      <c r="O100" s="10"/>
    </row>
    <row r="101" spans="1:15" s="11" customFormat="1" x14ac:dyDescent="0.2">
      <c r="A101" s="125"/>
      <c r="B101" s="125"/>
      <c r="C101" s="125"/>
      <c r="D101" s="125"/>
      <c r="E101" s="125"/>
      <c r="F101" s="125"/>
      <c r="G101" s="125"/>
      <c r="H101" s="125"/>
      <c r="I101" s="125"/>
      <c r="J101" s="125"/>
      <c r="K101" s="125"/>
      <c r="L101" s="125"/>
      <c r="M101" s="125"/>
      <c r="N101" s="10"/>
      <c r="O101" s="10"/>
    </row>
    <row r="102" spans="1:15" s="11" customFormat="1" x14ac:dyDescent="0.2">
      <c r="A102" s="125"/>
      <c r="B102" s="125"/>
      <c r="C102" s="125"/>
      <c r="D102" s="125"/>
      <c r="E102" s="125"/>
      <c r="F102" s="125"/>
      <c r="G102" s="125"/>
      <c r="H102" s="125"/>
      <c r="I102" s="125"/>
      <c r="J102" s="125"/>
      <c r="K102" s="125"/>
      <c r="L102" s="125"/>
      <c r="M102" s="125"/>
      <c r="N102" s="10"/>
      <c r="O102" s="10"/>
    </row>
    <row r="103" spans="1:15" s="11" customFormat="1" x14ac:dyDescent="0.2">
      <c r="A103" s="125"/>
      <c r="B103" s="125"/>
      <c r="C103" s="125"/>
      <c r="D103" s="125"/>
      <c r="E103" s="125"/>
      <c r="F103" s="125"/>
      <c r="G103" s="125"/>
      <c r="H103" s="125"/>
      <c r="I103" s="125"/>
      <c r="J103" s="125"/>
      <c r="K103" s="125"/>
      <c r="L103" s="125"/>
      <c r="M103" s="125"/>
      <c r="N103" s="10"/>
      <c r="O103" s="10"/>
    </row>
    <row r="104" spans="1:15" s="11" customFormat="1" x14ac:dyDescent="0.2">
      <c r="A104" s="125"/>
      <c r="B104" s="125"/>
      <c r="C104" s="125"/>
      <c r="D104" s="125"/>
      <c r="E104" s="125"/>
      <c r="F104" s="125"/>
      <c r="G104" s="125"/>
      <c r="H104" s="125"/>
      <c r="I104" s="125"/>
      <c r="J104" s="125"/>
      <c r="K104" s="125"/>
      <c r="L104" s="125"/>
      <c r="M104" s="125"/>
      <c r="N104" s="10"/>
      <c r="O104" s="10"/>
    </row>
    <row r="105" spans="1:15" s="11" customFormat="1" x14ac:dyDescent="0.2">
      <c r="A105" s="125"/>
      <c r="B105" s="125"/>
      <c r="C105" s="125"/>
      <c r="D105" s="125"/>
      <c r="E105" s="125"/>
      <c r="F105" s="125"/>
      <c r="G105" s="125"/>
      <c r="H105" s="125"/>
      <c r="I105" s="125"/>
      <c r="J105" s="125"/>
      <c r="K105" s="125"/>
      <c r="L105" s="125"/>
      <c r="M105" s="125"/>
      <c r="N105" s="10"/>
      <c r="O105" s="10"/>
    </row>
    <row r="106" spans="1:15" s="11" customFormat="1" x14ac:dyDescent="0.2">
      <c r="A106" s="125"/>
      <c r="B106" s="125"/>
      <c r="C106" s="125"/>
      <c r="D106" s="125"/>
      <c r="E106" s="125"/>
      <c r="F106" s="125"/>
      <c r="G106" s="125"/>
      <c r="H106" s="125"/>
      <c r="I106" s="125"/>
      <c r="J106" s="125"/>
      <c r="K106" s="125"/>
      <c r="L106" s="125"/>
      <c r="M106" s="125"/>
      <c r="N106" s="10"/>
      <c r="O106" s="10"/>
    </row>
    <row r="107" spans="1:15" s="11" customFormat="1" x14ac:dyDescent="0.2">
      <c r="A107" s="125"/>
      <c r="B107" s="125"/>
      <c r="C107" s="125"/>
      <c r="D107" s="125"/>
      <c r="E107" s="125"/>
      <c r="F107" s="125"/>
      <c r="G107" s="125"/>
      <c r="H107" s="125"/>
      <c r="I107" s="125"/>
      <c r="J107" s="125"/>
      <c r="K107" s="125"/>
      <c r="L107" s="125"/>
      <c r="M107" s="125"/>
      <c r="N107" s="10"/>
      <c r="O107" s="10"/>
    </row>
    <row r="108" spans="1:15" s="11" customFormat="1" x14ac:dyDescent="0.2">
      <c r="A108" s="125"/>
      <c r="B108" s="125"/>
      <c r="C108" s="125"/>
      <c r="D108" s="125"/>
      <c r="E108" s="125"/>
      <c r="F108" s="125"/>
      <c r="G108" s="125"/>
      <c r="H108" s="125"/>
      <c r="I108" s="125"/>
      <c r="J108" s="125"/>
      <c r="K108" s="125"/>
      <c r="L108" s="125"/>
      <c r="M108" s="125"/>
      <c r="N108" s="10"/>
      <c r="O108" s="10"/>
    </row>
    <row r="109" spans="1:15" s="11" customFormat="1" x14ac:dyDescent="0.2">
      <c r="A109" s="125"/>
      <c r="B109" s="125"/>
      <c r="C109" s="125"/>
      <c r="D109" s="125"/>
      <c r="E109" s="125"/>
      <c r="F109" s="125"/>
      <c r="G109" s="125"/>
      <c r="H109" s="125"/>
      <c r="I109" s="125"/>
      <c r="J109" s="125"/>
      <c r="K109" s="125"/>
      <c r="L109" s="125"/>
      <c r="M109" s="125"/>
      <c r="N109" s="10"/>
      <c r="O109" s="10"/>
    </row>
    <row r="110" spans="1:15" s="11" customFormat="1" x14ac:dyDescent="0.2">
      <c r="A110" s="125"/>
      <c r="B110" s="125"/>
      <c r="C110" s="125"/>
      <c r="D110" s="125"/>
      <c r="E110" s="125"/>
      <c r="F110" s="125"/>
      <c r="G110" s="125"/>
      <c r="H110" s="125"/>
      <c r="I110" s="125"/>
      <c r="J110" s="125"/>
      <c r="K110" s="125"/>
      <c r="L110" s="125"/>
      <c r="M110" s="125"/>
      <c r="N110" s="10"/>
      <c r="O110" s="10"/>
    </row>
    <row r="111" spans="1:15" s="12" customFormat="1" x14ac:dyDescent="0.2">
      <c r="A111" s="125"/>
      <c r="B111" s="125"/>
      <c r="C111" s="125"/>
      <c r="D111" s="125"/>
      <c r="E111" s="125"/>
      <c r="F111" s="125"/>
      <c r="G111" s="125"/>
      <c r="H111" s="125"/>
      <c r="I111" s="125"/>
      <c r="J111" s="125"/>
      <c r="K111" s="125"/>
      <c r="L111" s="125"/>
      <c r="M111" s="125"/>
    </row>
    <row r="112" spans="1:15" s="12" customFormat="1" x14ac:dyDescent="0.2">
      <c r="A112" s="125"/>
      <c r="B112" s="125"/>
      <c r="C112" s="125"/>
      <c r="D112" s="125"/>
      <c r="E112" s="125"/>
      <c r="F112" s="125"/>
      <c r="G112" s="125"/>
      <c r="H112" s="125"/>
      <c r="I112" s="125"/>
      <c r="J112" s="125"/>
      <c r="K112" s="125"/>
      <c r="L112" s="125"/>
      <c r="M112" s="125"/>
    </row>
    <row r="113" spans="1:14" x14ac:dyDescent="0.2">
      <c r="A113" s="84"/>
      <c r="B113" s="84"/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13"/>
    </row>
    <row r="114" spans="1:14" x14ac:dyDescent="0.2">
      <c r="A114" s="84"/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13"/>
    </row>
    <row r="115" spans="1:14" x14ac:dyDescent="0.2">
      <c r="A115" s="84"/>
      <c r="B115" s="84"/>
      <c r="C115" s="84"/>
      <c r="D115" s="84"/>
      <c r="E115" s="84"/>
      <c r="F115" s="84"/>
      <c r="G115" s="84"/>
      <c r="H115" s="84"/>
      <c r="I115" s="84"/>
      <c r="J115" s="84"/>
      <c r="K115" s="84"/>
      <c r="L115" s="84"/>
      <c r="M115" s="84"/>
      <c r="N115" s="13"/>
    </row>
    <row r="116" spans="1:14" x14ac:dyDescent="0.2">
      <c r="A116" s="84"/>
      <c r="B116" s="84"/>
      <c r="C116" s="84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13"/>
    </row>
    <row r="117" spans="1:14" x14ac:dyDescent="0.2">
      <c r="A117" s="84"/>
      <c r="B117" s="84"/>
      <c r="C117" s="84"/>
      <c r="D117" s="84"/>
      <c r="E117" s="84"/>
      <c r="F117" s="84"/>
      <c r="G117" s="84"/>
      <c r="H117" s="84"/>
      <c r="I117" s="84"/>
      <c r="J117" s="84"/>
      <c r="K117" s="84"/>
      <c r="L117" s="84"/>
      <c r="M117" s="84"/>
      <c r="N117" s="13"/>
    </row>
    <row r="118" spans="1:14" x14ac:dyDescent="0.2">
      <c r="A118" s="84"/>
      <c r="B118" s="84"/>
      <c r="C118" s="84"/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13"/>
    </row>
    <row r="119" spans="1:14" x14ac:dyDescent="0.2">
      <c r="A119" s="84"/>
      <c r="B119" s="84"/>
      <c r="C119" s="84"/>
      <c r="D119" s="84"/>
      <c r="E119" s="84"/>
      <c r="F119" s="84"/>
      <c r="G119" s="84"/>
      <c r="H119" s="84"/>
      <c r="I119" s="84"/>
      <c r="J119" s="84"/>
      <c r="K119" s="84"/>
      <c r="L119" s="84"/>
      <c r="M119" s="84"/>
      <c r="N119" s="13"/>
    </row>
    <row r="120" spans="1:14" s="13" customFormat="1" x14ac:dyDescent="0.2">
      <c r="A120" s="84"/>
      <c r="B120" s="84"/>
      <c r="C120" s="84"/>
      <c r="D120" s="84"/>
      <c r="E120" s="84"/>
      <c r="F120" s="84"/>
      <c r="G120" s="84"/>
      <c r="H120" s="84"/>
      <c r="I120" s="84"/>
      <c r="J120" s="84"/>
      <c r="K120" s="84"/>
      <c r="L120" s="84"/>
      <c r="M120" s="84"/>
    </row>
    <row r="121" spans="1:14" s="13" customFormat="1" x14ac:dyDescent="0.2">
      <c r="A121" s="84"/>
      <c r="B121" s="84"/>
      <c r="C121" s="84"/>
      <c r="D121" s="84"/>
      <c r="E121" s="84"/>
      <c r="F121" s="84"/>
      <c r="G121" s="84"/>
      <c r="H121" s="84"/>
      <c r="I121" s="84"/>
      <c r="J121" s="84"/>
      <c r="K121" s="84"/>
      <c r="L121" s="84"/>
      <c r="M121" s="84"/>
    </row>
    <row r="122" spans="1:14" s="13" customFormat="1" x14ac:dyDescent="0.2">
      <c r="A122" s="84"/>
      <c r="B122" s="84"/>
      <c r="C122" s="84"/>
      <c r="D122" s="84"/>
      <c r="E122" s="84"/>
      <c r="F122" s="84"/>
      <c r="G122" s="84"/>
      <c r="H122" s="84"/>
      <c r="I122" s="84"/>
      <c r="J122" s="84"/>
      <c r="K122" s="84"/>
      <c r="L122" s="84"/>
      <c r="M122" s="84"/>
    </row>
    <row r="123" spans="1:14" x14ac:dyDescent="0.2">
      <c r="A123" s="84"/>
      <c r="B123" s="84"/>
      <c r="C123" s="84"/>
      <c r="D123" s="84"/>
      <c r="E123" s="84"/>
      <c r="F123" s="84"/>
      <c r="G123" s="84"/>
      <c r="H123" s="84"/>
      <c r="I123" s="84"/>
      <c r="J123" s="84"/>
      <c r="K123" s="84"/>
      <c r="L123" s="84"/>
      <c r="M123" s="84"/>
      <c r="N123" s="13"/>
    </row>
    <row r="124" spans="1:14" x14ac:dyDescent="0.2">
      <c r="A124" s="84"/>
      <c r="B124" s="84"/>
      <c r="C124" s="84"/>
      <c r="D124" s="84"/>
      <c r="E124" s="84"/>
      <c r="F124" s="84"/>
      <c r="G124" s="84"/>
      <c r="H124" s="84"/>
      <c r="I124" s="84"/>
      <c r="J124" s="84"/>
      <c r="K124" s="84"/>
      <c r="L124" s="84"/>
      <c r="M124" s="84"/>
      <c r="N124" s="13"/>
    </row>
    <row r="125" spans="1:14" x14ac:dyDescent="0.2">
      <c r="A125" s="84"/>
      <c r="B125" s="84"/>
      <c r="C125" s="84"/>
      <c r="D125" s="84"/>
      <c r="E125" s="84"/>
      <c r="F125" s="84"/>
      <c r="G125" s="84"/>
      <c r="H125" s="84"/>
      <c r="I125" s="84"/>
      <c r="J125" s="84"/>
      <c r="K125" s="84"/>
      <c r="L125" s="84"/>
      <c r="M125" s="84"/>
      <c r="N125" s="13"/>
    </row>
    <row r="126" spans="1:14" x14ac:dyDescent="0.2">
      <c r="A126" s="84"/>
      <c r="B126" s="84"/>
      <c r="C126" s="84"/>
      <c r="D126" s="84"/>
      <c r="E126" s="84"/>
      <c r="F126" s="84"/>
      <c r="G126" s="84"/>
      <c r="H126" s="84"/>
      <c r="I126" s="84"/>
      <c r="J126" s="84"/>
      <c r="K126" s="84"/>
      <c r="L126" s="84"/>
      <c r="M126" s="84"/>
      <c r="N126" s="13"/>
    </row>
    <row r="127" spans="1:14" s="13" customFormat="1" x14ac:dyDescent="0.2">
      <c r="A127" s="84"/>
      <c r="B127" s="84"/>
      <c r="C127" s="84"/>
      <c r="D127" s="84"/>
      <c r="E127" s="84"/>
      <c r="F127" s="84"/>
      <c r="G127" s="84"/>
      <c r="H127" s="84"/>
      <c r="I127" s="84"/>
      <c r="J127" s="84"/>
      <c r="K127" s="84"/>
      <c r="L127" s="84"/>
      <c r="M127" s="84"/>
    </row>
    <row r="128" spans="1:14" x14ac:dyDescent="0.2">
      <c r="A128" s="84"/>
      <c r="B128" s="84"/>
      <c r="C128" s="84"/>
      <c r="D128" s="84"/>
      <c r="E128" s="84"/>
      <c r="F128" s="84"/>
      <c r="G128" s="84"/>
      <c r="H128" s="84"/>
      <c r="I128" s="84"/>
      <c r="J128" s="84"/>
      <c r="K128" s="84"/>
      <c r="L128" s="84"/>
      <c r="M128" s="84"/>
      <c r="N128" s="13"/>
    </row>
    <row r="129" spans="1:14" x14ac:dyDescent="0.2">
      <c r="A129" s="84"/>
      <c r="B129" s="84"/>
      <c r="C129" s="84"/>
      <c r="D129" s="84"/>
      <c r="E129" s="84"/>
      <c r="F129" s="84"/>
      <c r="G129" s="84"/>
      <c r="H129" s="84"/>
      <c r="I129" s="84"/>
      <c r="J129" s="84"/>
      <c r="K129" s="84"/>
      <c r="L129" s="84"/>
      <c r="M129" s="84"/>
      <c r="N129" s="13"/>
    </row>
    <row r="130" spans="1:14" x14ac:dyDescent="0.2">
      <c r="A130" s="84"/>
      <c r="B130" s="84"/>
      <c r="C130" s="84"/>
      <c r="D130" s="84"/>
      <c r="E130" s="84"/>
      <c r="F130" s="84"/>
      <c r="G130" s="84"/>
      <c r="H130" s="84"/>
      <c r="I130" s="84"/>
      <c r="J130" s="84"/>
      <c r="K130" s="84"/>
      <c r="L130" s="84"/>
      <c r="M130" s="84"/>
      <c r="N130" s="13"/>
    </row>
    <row r="131" spans="1:14" x14ac:dyDescent="0.2">
      <c r="A131" s="84"/>
      <c r="B131" s="84"/>
      <c r="C131" s="84"/>
      <c r="D131" s="84"/>
      <c r="E131" s="84"/>
      <c r="F131" s="84"/>
      <c r="G131" s="84"/>
      <c r="H131" s="84"/>
      <c r="I131" s="84"/>
      <c r="J131" s="84"/>
      <c r="K131" s="84"/>
      <c r="L131" s="84"/>
      <c r="M131" s="84"/>
      <c r="N131" s="13"/>
    </row>
    <row r="132" spans="1:14" x14ac:dyDescent="0.2">
      <c r="A132" s="84"/>
      <c r="B132" s="84"/>
      <c r="C132" s="84"/>
      <c r="D132" s="84"/>
      <c r="E132" s="84"/>
      <c r="F132" s="84"/>
      <c r="G132" s="84"/>
      <c r="H132" s="84"/>
      <c r="I132" s="84"/>
      <c r="J132" s="84"/>
      <c r="K132" s="84"/>
      <c r="L132" s="84"/>
      <c r="M132" s="84"/>
      <c r="N132" s="13"/>
    </row>
    <row r="133" spans="1:14" x14ac:dyDescent="0.2">
      <c r="A133" s="84"/>
      <c r="B133" s="84"/>
      <c r="C133" s="84"/>
      <c r="D133" s="84"/>
      <c r="E133" s="84"/>
      <c r="F133" s="84"/>
      <c r="G133" s="84"/>
      <c r="H133" s="84"/>
      <c r="I133" s="84"/>
      <c r="J133" s="84"/>
      <c r="K133" s="84"/>
      <c r="L133" s="84"/>
      <c r="M133" s="84"/>
      <c r="N133" s="13"/>
    </row>
    <row r="134" spans="1:14" x14ac:dyDescent="0.2">
      <c r="A134" s="84"/>
      <c r="B134" s="84"/>
      <c r="C134" s="84"/>
      <c r="D134" s="84"/>
      <c r="E134" s="84"/>
      <c r="F134" s="84"/>
      <c r="G134" s="84"/>
      <c r="H134" s="84"/>
      <c r="I134" s="84"/>
      <c r="J134" s="84"/>
      <c r="K134" s="84"/>
      <c r="L134" s="84"/>
      <c r="M134" s="84"/>
      <c r="N134" s="13"/>
    </row>
    <row r="135" spans="1:14" x14ac:dyDescent="0.2">
      <c r="A135" s="84"/>
      <c r="B135" s="84"/>
      <c r="C135" s="84"/>
      <c r="D135" s="84"/>
      <c r="E135" s="84"/>
      <c r="F135" s="84"/>
      <c r="G135" s="84"/>
      <c r="H135" s="84"/>
      <c r="I135" s="84"/>
      <c r="J135" s="84"/>
      <c r="K135" s="84"/>
      <c r="L135" s="84"/>
      <c r="M135" s="84"/>
      <c r="N135" s="13"/>
    </row>
    <row r="136" spans="1:14" x14ac:dyDescent="0.2">
      <c r="A136" s="84"/>
      <c r="B136" s="84"/>
      <c r="C136" s="84"/>
      <c r="D136" s="84"/>
      <c r="E136" s="84"/>
      <c r="F136" s="84"/>
      <c r="G136" s="84"/>
      <c r="H136" s="84"/>
      <c r="I136" s="84"/>
      <c r="J136" s="84"/>
      <c r="K136" s="84"/>
      <c r="L136" s="84"/>
      <c r="M136" s="84"/>
      <c r="N136" s="13"/>
    </row>
    <row r="137" spans="1:14" x14ac:dyDescent="0.2">
      <c r="A137" s="84"/>
      <c r="B137" s="84"/>
      <c r="C137" s="84"/>
      <c r="D137" s="84"/>
      <c r="E137" s="84"/>
      <c r="F137" s="84"/>
      <c r="G137" s="84"/>
      <c r="H137" s="84"/>
      <c r="I137" s="84"/>
      <c r="J137" s="84"/>
      <c r="K137" s="84"/>
      <c r="L137" s="84"/>
      <c r="M137" s="84"/>
      <c r="N137" s="13"/>
    </row>
    <row r="138" spans="1:14" x14ac:dyDescent="0.2">
      <c r="A138" s="84"/>
      <c r="B138" s="84"/>
      <c r="C138" s="84"/>
      <c r="D138" s="84"/>
      <c r="E138" s="84"/>
      <c r="F138" s="84"/>
      <c r="G138" s="84"/>
      <c r="H138" s="84"/>
      <c r="I138" s="84"/>
      <c r="J138" s="84"/>
      <c r="K138" s="84"/>
      <c r="L138" s="84"/>
      <c r="M138" s="84"/>
      <c r="N138" s="13"/>
    </row>
    <row r="139" spans="1:14" x14ac:dyDescent="0.2">
      <c r="A139" s="84"/>
      <c r="B139" s="84"/>
      <c r="C139" s="84"/>
      <c r="D139" s="84"/>
      <c r="E139" s="84"/>
      <c r="F139" s="84"/>
      <c r="G139" s="84"/>
      <c r="H139" s="84"/>
      <c r="I139" s="84"/>
      <c r="J139" s="84"/>
      <c r="K139" s="84"/>
      <c r="L139" s="84"/>
      <c r="M139" s="84"/>
      <c r="N139" s="13"/>
    </row>
    <row r="140" spans="1:14" x14ac:dyDescent="0.2">
      <c r="A140" s="84"/>
      <c r="B140" s="84"/>
      <c r="C140" s="84"/>
      <c r="D140" s="84"/>
      <c r="E140" s="84"/>
      <c r="F140" s="84"/>
      <c r="G140" s="84"/>
      <c r="H140" s="84"/>
      <c r="I140" s="84"/>
      <c r="J140" s="84"/>
      <c r="K140" s="84"/>
      <c r="L140" s="84"/>
      <c r="M140" s="84"/>
      <c r="N140" s="13"/>
    </row>
    <row r="141" spans="1:14" x14ac:dyDescent="0.2">
      <c r="A141" s="84"/>
      <c r="B141" s="84"/>
      <c r="C141" s="84"/>
      <c r="D141" s="84"/>
      <c r="E141" s="84"/>
      <c r="F141" s="84"/>
      <c r="G141" s="84"/>
      <c r="H141" s="84"/>
      <c r="I141" s="84"/>
      <c r="J141" s="84"/>
      <c r="K141" s="84"/>
      <c r="L141" s="84"/>
      <c r="M141" s="84"/>
      <c r="N141" s="13"/>
    </row>
    <row r="142" spans="1:14" x14ac:dyDescent="0.2">
      <c r="A142" s="84"/>
      <c r="B142" s="84"/>
      <c r="C142" s="84"/>
      <c r="D142" s="84"/>
      <c r="E142" s="84"/>
      <c r="F142" s="84"/>
      <c r="G142" s="84"/>
      <c r="H142" s="84"/>
      <c r="I142" s="84"/>
      <c r="J142" s="84"/>
      <c r="K142" s="84"/>
      <c r="L142" s="84"/>
      <c r="M142" s="84"/>
      <c r="N142" s="13"/>
    </row>
    <row r="143" spans="1:14" x14ac:dyDescent="0.2">
      <c r="A143" s="84"/>
      <c r="B143" s="84"/>
      <c r="C143" s="84"/>
      <c r="D143" s="84"/>
      <c r="E143" s="84"/>
      <c r="F143" s="84"/>
      <c r="G143" s="84"/>
      <c r="H143" s="84"/>
      <c r="I143" s="84"/>
      <c r="J143" s="84"/>
      <c r="K143" s="84"/>
      <c r="L143" s="84"/>
      <c r="M143" s="84"/>
      <c r="N143" s="13"/>
    </row>
    <row r="144" spans="1:14" x14ac:dyDescent="0.2">
      <c r="A144" s="84"/>
      <c r="B144" s="84"/>
      <c r="C144" s="84"/>
      <c r="D144" s="84"/>
      <c r="E144" s="84"/>
      <c r="F144" s="84"/>
      <c r="G144" s="84"/>
      <c r="H144" s="84"/>
      <c r="I144" s="84"/>
      <c r="J144" s="84"/>
      <c r="K144" s="84"/>
      <c r="L144" s="84"/>
      <c r="M144" s="84"/>
      <c r="N144" s="13"/>
    </row>
    <row r="145" spans="1:14" x14ac:dyDescent="0.2">
      <c r="A145" s="84"/>
      <c r="B145" s="84"/>
      <c r="C145" s="84"/>
      <c r="D145" s="84"/>
      <c r="E145" s="84"/>
      <c r="F145" s="84"/>
      <c r="G145" s="84"/>
      <c r="H145" s="84"/>
      <c r="I145" s="84"/>
      <c r="J145" s="84"/>
      <c r="K145" s="84"/>
      <c r="L145" s="84"/>
      <c r="M145" s="84"/>
      <c r="N145" s="13"/>
    </row>
    <row r="146" spans="1:14" x14ac:dyDescent="0.2">
      <c r="A146" s="84"/>
      <c r="B146" s="84"/>
      <c r="C146" s="84"/>
      <c r="D146" s="84"/>
      <c r="E146" s="84"/>
      <c r="F146" s="84"/>
      <c r="G146" s="84"/>
      <c r="H146" s="84"/>
      <c r="I146" s="84"/>
      <c r="J146" s="84"/>
      <c r="K146" s="84"/>
      <c r="L146" s="84"/>
      <c r="M146" s="84"/>
      <c r="N146" s="13"/>
    </row>
    <row r="147" spans="1:14" x14ac:dyDescent="0.2">
      <c r="A147" s="84"/>
      <c r="B147" s="84"/>
      <c r="C147" s="84"/>
      <c r="D147" s="84"/>
      <c r="E147" s="84"/>
      <c r="F147" s="84"/>
      <c r="G147" s="84"/>
      <c r="H147" s="84"/>
      <c r="I147" s="84"/>
      <c r="J147" s="84"/>
      <c r="K147" s="84"/>
      <c r="L147" s="84"/>
      <c r="M147" s="84"/>
      <c r="N147" s="13"/>
    </row>
    <row r="148" spans="1:14" x14ac:dyDescent="0.2">
      <c r="A148" s="84"/>
      <c r="B148" s="84"/>
      <c r="C148" s="84"/>
      <c r="D148" s="84"/>
      <c r="E148" s="84"/>
      <c r="F148" s="84"/>
      <c r="G148" s="84"/>
      <c r="H148" s="84"/>
      <c r="I148" s="84"/>
      <c r="J148" s="84"/>
      <c r="K148" s="84"/>
      <c r="L148" s="84"/>
      <c r="M148" s="84"/>
      <c r="N148" s="13"/>
    </row>
    <row r="149" spans="1:14" x14ac:dyDescent="0.2">
      <c r="A149" s="84"/>
      <c r="B149" s="84"/>
      <c r="C149" s="84"/>
      <c r="D149" s="84"/>
      <c r="E149" s="84"/>
      <c r="F149" s="84"/>
      <c r="G149" s="84"/>
      <c r="H149" s="84"/>
      <c r="I149" s="84"/>
      <c r="J149" s="84"/>
      <c r="K149" s="84"/>
      <c r="L149" s="84"/>
      <c r="M149" s="84"/>
      <c r="N149" s="13"/>
    </row>
    <row r="150" spans="1:14" x14ac:dyDescent="0.2">
      <c r="A150" s="84"/>
      <c r="B150" s="84"/>
      <c r="C150" s="84"/>
      <c r="D150" s="84"/>
      <c r="E150" s="84"/>
      <c r="F150" s="84"/>
      <c r="G150" s="84"/>
      <c r="H150" s="84"/>
      <c r="I150" s="84"/>
      <c r="J150" s="84"/>
      <c r="K150" s="84"/>
      <c r="L150" s="84"/>
      <c r="M150" s="84"/>
      <c r="N150" s="13"/>
    </row>
    <row r="151" spans="1:14" x14ac:dyDescent="0.2">
      <c r="A151" s="84"/>
      <c r="B151" s="84"/>
      <c r="C151" s="84"/>
      <c r="D151" s="84"/>
      <c r="E151" s="84"/>
      <c r="F151" s="84"/>
      <c r="G151" s="84"/>
      <c r="H151" s="84"/>
      <c r="I151" s="84"/>
      <c r="J151" s="84"/>
      <c r="K151" s="84"/>
      <c r="L151" s="84"/>
      <c r="M151" s="84"/>
      <c r="N151" s="13"/>
    </row>
    <row r="152" spans="1:14" x14ac:dyDescent="0.2">
      <c r="A152" s="84"/>
      <c r="B152" s="84"/>
      <c r="C152" s="84"/>
      <c r="D152" s="84"/>
      <c r="E152" s="84"/>
      <c r="F152" s="84"/>
      <c r="G152" s="84"/>
      <c r="H152" s="84"/>
      <c r="I152" s="84"/>
      <c r="J152" s="84"/>
      <c r="K152" s="84"/>
      <c r="L152" s="84"/>
      <c r="M152" s="84"/>
      <c r="N152" s="13"/>
    </row>
    <row r="153" spans="1:14" x14ac:dyDescent="0.2">
      <c r="A153" s="84"/>
      <c r="B153" s="84"/>
      <c r="C153" s="84"/>
      <c r="D153" s="84"/>
      <c r="E153" s="84"/>
      <c r="F153" s="84"/>
      <c r="G153" s="84"/>
      <c r="H153" s="84"/>
      <c r="I153" s="84"/>
      <c r="J153" s="84"/>
      <c r="K153" s="84"/>
      <c r="L153" s="84"/>
      <c r="M153" s="84"/>
      <c r="N153" s="13"/>
    </row>
    <row r="154" spans="1:14" x14ac:dyDescent="0.2">
      <c r="A154" s="84"/>
      <c r="B154" s="84"/>
      <c r="C154" s="84"/>
      <c r="D154" s="84"/>
      <c r="E154" s="84"/>
      <c r="F154" s="84"/>
      <c r="G154" s="84"/>
      <c r="H154" s="84"/>
      <c r="I154" s="84"/>
      <c r="J154" s="84"/>
      <c r="K154" s="84"/>
      <c r="L154" s="84"/>
      <c r="M154" s="84"/>
      <c r="N154" s="13"/>
    </row>
    <row r="155" spans="1:14" x14ac:dyDescent="0.2">
      <c r="A155" s="84"/>
      <c r="B155" s="84"/>
      <c r="C155" s="84"/>
      <c r="D155" s="84"/>
      <c r="E155" s="84"/>
      <c r="F155" s="84"/>
      <c r="G155" s="84"/>
      <c r="H155" s="84"/>
      <c r="I155" s="84"/>
      <c r="J155" s="84"/>
      <c r="K155" s="84"/>
      <c r="L155" s="84"/>
      <c r="M155" s="84"/>
      <c r="N155" s="13"/>
    </row>
    <row r="156" spans="1:14" x14ac:dyDescent="0.2">
      <c r="A156" s="84"/>
      <c r="B156" s="84"/>
      <c r="C156" s="84"/>
      <c r="D156" s="84"/>
      <c r="E156" s="84"/>
      <c r="F156" s="84"/>
      <c r="G156" s="84"/>
      <c r="H156" s="84"/>
      <c r="I156" s="84"/>
      <c r="J156" s="84"/>
      <c r="K156" s="84"/>
      <c r="L156" s="84"/>
      <c r="M156" s="84"/>
      <c r="N156" s="13"/>
    </row>
    <row r="157" spans="1:14" x14ac:dyDescent="0.2">
      <c r="A157" s="84"/>
      <c r="B157" s="84"/>
      <c r="C157" s="84"/>
      <c r="D157" s="84"/>
      <c r="E157" s="84"/>
      <c r="F157" s="84"/>
      <c r="G157" s="84"/>
      <c r="H157" s="84"/>
      <c r="I157" s="84"/>
      <c r="J157" s="84"/>
      <c r="K157" s="84"/>
      <c r="L157" s="84"/>
      <c r="M157" s="84"/>
      <c r="N157" s="13"/>
    </row>
    <row r="158" spans="1:14" x14ac:dyDescent="0.2">
      <c r="A158" s="84"/>
      <c r="B158" s="84"/>
      <c r="C158" s="84"/>
      <c r="D158" s="84"/>
      <c r="E158" s="84"/>
      <c r="F158" s="84"/>
      <c r="G158" s="84"/>
      <c r="H158" s="84"/>
      <c r="I158" s="84"/>
      <c r="J158" s="84"/>
      <c r="K158" s="84"/>
      <c r="L158" s="84"/>
      <c r="M158" s="84"/>
      <c r="N158" s="13"/>
    </row>
    <row r="159" spans="1:14" x14ac:dyDescent="0.2">
      <c r="A159" s="84"/>
      <c r="B159" s="84"/>
      <c r="C159" s="84"/>
      <c r="D159" s="84"/>
      <c r="E159" s="84"/>
      <c r="F159" s="84"/>
      <c r="G159" s="84"/>
      <c r="H159" s="84"/>
      <c r="I159" s="84"/>
      <c r="J159" s="84"/>
      <c r="K159" s="84"/>
      <c r="L159" s="84"/>
      <c r="M159" s="84"/>
      <c r="N159" s="13"/>
    </row>
    <row r="160" spans="1:14" x14ac:dyDescent="0.2">
      <c r="A160" s="84"/>
      <c r="B160" s="84"/>
      <c r="C160" s="84"/>
      <c r="D160" s="84"/>
      <c r="E160" s="84"/>
      <c r="F160" s="84"/>
      <c r="G160" s="84"/>
      <c r="H160" s="84"/>
      <c r="I160" s="84"/>
      <c r="J160" s="84"/>
      <c r="K160" s="84"/>
      <c r="L160" s="84"/>
      <c r="M160" s="84"/>
      <c r="N160" s="13"/>
    </row>
    <row r="161" spans="1:14" x14ac:dyDescent="0.2">
      <c r="A161" s="84"/>
      <c r="B161" s="84"/>
      <c r="C161" s="84"/>
      <c r="D161" s="84"/>
      <c r="E161" s="84"/>
      <c r="F161" s="84"/>
      <c r="G161" s="84"/>
      <c r="H161" s="84"/>
      <c r="I161" s="84"/>
      <c r="J161" s="84"/>
      <c r="K161" s="84"/>
      <c r="L161" s="84"/>
      <c r="M161" s="84"/>
      <c r="N161" s="13"/>
    </row>
    <row r="162" spans="1:14" x14ac:dyDescent="0.2">
      <c r="A162" s="84"/>
      <c r="B162" s="84"/>
      <c r="C162" s="84"/>
      <c r="D162" s="84"/>
      <c r="E162" s="84"/>
      <c r="F162" s="84"/>
      <c r="G162" s="84"/>
      <c r="H162" s="84"/>
      <c r="I162" s="84"/>
      <c r="J162" s="84"/>
      <c r="K162" s="84"/>
      <c r="L162" s="84"/>
      <c r="M162" s="84"/>
      <c r="N162" s="13"/>
    </row>
    <row r="163" spans="1:14" x14ac:dyDescent="0.2">
      <c r="A163" s="84"/>
      <c r="B163" s="84"/>
      <c r="C163" s="84"/>
      <c r="D163" s="84"/>
      <c r="E163" s="84"/>
      <c r="F163" s="84"/>
      <c r="G163" s="84"/>
      <c r="H163" s="84"/>
      <c r="I163" s="84"/>
      <c r="J163" s="84"/>
      <c r="K163" s="84"/>
      <c r="L163" s="84"/>
      <c r="M163" s="84"/>
      <c r="N163" s="13"/>
    </row>
    <row r="164" spans="1:14" x14ac:dyDescent="0.2">
      <c r="A164" s="84"/>
      <c r="B164" s="84"/>
      <c r="C164" s="84"/>
      <c r="D164" s="84"/>
      <c r="E164" s="84"/>
      <c r="F164" s="84"/>
      <c r="G164" s="84"/>
      <c r="H164" s="84"/>
      <c r="I164" s="84"/>
      <c r="J164" s="84"/>
      <c r="K164" s="84"/>
      <c r="L164" s="84"/>
      <c r="M164" s="84"/>
      <c r="N164" s="13"/>
    </row>
    <row r="165" spans="1:14" x14ac:dyDescent="0.2">
      <c r="A165" s="84"/>
      <c r="B165" s="84"/>
      <c r="C165" s="84"/>
      <c r="D165" s="84"/>
      <c r="E165" s="84"/>
      <c r="F165" s="84"/>
      <c r="G165" s="84"/>
      <c r="H165" s="84"/>
      <c r="I165" s="84"/>
      <c r="J165" s="84"/>
      <c r="K165" s="84"/>
      <c r="L165" s="84"/>
      <c r="M165" s="84"/>
      <c r="N165" s="13"/>
    </row>
    <row r="166" spans="1:14" x14ac:dyDescent="0.2">
      <c r="A166" s="84"/>
      <c r="B166" s="84"/>
      <c r="C166" s="84"/>
      <c r="D166" s="84"/>
      <c r="E166" s="84"/>
      <c r="F166" s="84"/>
      <c r="G166" s="84"/>
      <c r="H166" s="84"/>
      <c r="I166" s="84"/>
      <c r="J166" s="84"/>
      <c r="K166" s="84"/>
      <c r="L166" s="84"/>
      <c r="M166" s="84"/>
      <c r="N166" s="13"/>
    </row>
    <row r="167" spans="1:14" x14ac:dyDescent="0.2">
      <c r="A167" s="84"/>
      <c r="B167" s="84"/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13"/>
    </row>
    <row r="168" spans="1:14" x14ac:dyDescent="0.2">
      <c r="A168" s="84"/>
      <c r="B168" s="84"/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13"/>
    </row>
    <row r="169" spans="1:14" x14ac:dyDescent="0.2">
      <c r="A169" s="84"/>
      <c r="B169" s="84"/>
      <c r="C169" s="84"/>
      <c r="D169" s="84"/>
      <c r="E169" s="84"/>
      <c r="F169" s="84"/>
      <c r="G169" s="84"/>
      <c r="H169" s="84"/>
      <c r="I169" s="84"/>
      <c r="J169" s="84"/>
      <c r="K169" s="84"/>
      <c r="L169" s="84"/>
      <c r="M169" s="84"/>
      <c r="N169" s="13"/>
    </row>
    <row r="170" spans="1:14" x14ac:dyDescent="0.2">
      <c r="A170" s="84"/>
      <c r="B170" s="84"/>
      <c r="C170" s="84"/>
      <c r="D170" s="84"/>
      <c r="E170" s="84"/>
      <c r="F170" s="84"/>
      <c r="G170" s="84"/>
      <c r="H170" s="84"/>
      <c r="I170" s="84"/>
      <c r="J170" s="84"/>
      <c r="K170" s="84"/>
      <c r="L170" s="84"/>
      <c r="M170" s="84"/>
      <c r="N170" s="13"/>
    </row>
    <row r="171" spans="1:14" x14ac:dyDescent="0.2">
      <c r="A171" s="84"/>
      <c r="B171" s="84"/>
      <c r="C171" s="84"/>
      <c r="D171" s="84"/>
      <c r="E171" s="84"/>
      <c r="F171" s="84"/>
      <c r="G171" s="84"/>
      <c r="H171" s="84"/>
      <c r="I171" s="84"/>
      <c r="J171" s="84"/>
      <c r="K171" s="84"/>
      <c r="L171" s="84"/>
      <c r="M171" s="84"/>
      <c r="N171" s="13"/>
    </row>
    <row r="172" spans="1:14" x14ac:dyDescent="0.2">
      <c r="A172" s="84"/>
      <c r="B172" s="84"/>
      <c r="C172" s="84"/>
      <c r="D172" s="84"/>
      <c r="E172" s="84"/>
      <c r="F172" s="84"/>
      <c r="G172" s="84"/>
      <c r="H172" s="84"/>
      <c r="I172" s="84"/>
      <c r="J172" s="84"/>
      <c r="K172" s="84"/>
      <c r="L172" s="84"/>
      <c r="M172" s="84"/>
      <c r="N172" s="13"/>
    </row>
    <row r="173" spans="1:14" x14ac:dyDescent="0.2">
      <c r="A173" s="84"/>
      <c r="B173" s="84"/>
      <c r="C173" s="84"/>
      <c r="D173" s="84"/>
      <c r="E173" s="84"/>
      <c r="F173" s="84"/>
      <c r="G173" s="84"/>
      <c r="H173" s="84"/>
      <c r="I173" s="84"/>
      <c r="J173" s="84"/>
      <c r="K173" s="84"/>
      <c r="L173" s="84"/>
      <c r="M173" s="84"/>
      <c r="N173" s="13"/>
    </row>
    <row r="174" spans="1:14" x14ac:dyDescent="0.2">
      <c r="A174" s="84"/>
      <c r="B174" s="84"/>
      <c r="C174" s="84"/>
      <c r="D174" s="84"/>
      <c r="E174" s="84"/>
      <c r="F174" s="84"/>
      <c r="G174" s="84"/>
      <c r="H174" s="84"/>
      <c r="I174" s="84"/>
      <c r="J174" s="84"/>
      <c r="K174" s="84"/>
      <c r="L174" s="84"/>
      <c r="M174" s="84"/>
      <c r="N174" s="13"/>
    </row>
    <row r="175" spans="1:14" x14ac:dyDescent="0.2">
      <c r="A175" s="84"/>
      <c r="B175" s="84"/>
      <c r="C175" s="84"/>
      <c r="D175" s="84"/>
      <c r="E175" s="84"/>
      <c r="F175" s="84"/>
      <c r="G175" s="84"/>
      <c r="H175" s="84"/>
      <c r="I175" s="84"/>
      <c r="J175" s="84"/>
      <c r="K175" s="84"/>
      <c r="L175" s="84"/>
      <c r="M175" s="84"/>
      <c r="N175" s="13"/>
    </row>
    <row r="176" spans="1:14" x14ac:dyDescent="0.2">
      <c r="A176" s="84"/>
      <c r="B176" s="84"/>
      <c r="C176" s="84"/>
      <c r="D176" s="84"/>
      <c r="E176" s="84"/>
      <c r="F176" s="84"/>
      <c r="G176" s="84"/>
      <c r="H176" s="84"/>
      <c r="I176" s="84"/>
      <c r="J176" s="84"/>
      <c r="K176" s="84"/>
      <c r="L176" s="84"/>
      <c r="M176" s="84"/>
      <c r="N176" s="13"/>
    </row>
    <row r="177" spans="1:14" x14ac:dyDescent="0.2">
      <c r="A177" s="84"/>
      <c r="B177" s="84"/>
      <c r="C177" s="84"/>
      <c r="D177" s="84"/>
      <c r="E177" s="84"/>
      <c r="F177" s="84"/>
      <c r="G177" s="84"/>
      <c r="H177" s="84"/>
      <c r="I177" s="84"/>
      <c r="J177" s="84"/>
      <c r="K177" s="84"/>
      <c r="L177" s="84"/>
      <c r="M177" s="84"/>
      <c r="N177" s="13"/>
    </row>
    <row r="178" spans="1:14" x14ac:dyDescent="0.2">
      <c r="A178" s="84"/>
      <c r="B178" s="84"/>
      <c r="C178" s="84"/>
      <c r="D178" s="84"/>
      <c r="E178" s="84"/>
      <c r="F178" s="84"/>
      <c r="G178" s="84"/>
      <c r="H178" s="84"/>
      <c r="I178" s="84"/>
      <c r="J178" s="84"/>
      <c r="K178" s="84"/>
      <c r="L178" s="84"/>
      <c r="M178" s="84"/>
      <c r="N178" s="13"/>
    </row>
    <row r="179" spans="1:14" x14ac:dyDescent="0.2">
      <c r="A179" s="84"/>
      <c r="B179" s="84"/>
      <c r="C179" s="84"/>
      <c r="D179" s="84"/>
      <c r="E179" s="84"/>
      <c r="F179" s="84"/>
      <c r="G179" s="84"/>
      <c r="H179" s="84"/>
      <c r="I179" s="84"/>
      <c r="J179" s="84"/>
      <c r="K179" s="84"/>
      <c r="L179" s="84"/>
      <c r="M179" s="84"/>
      <c r="N179" s="13"/>
    </row>
    <row r="180" spans="1:14" x14ac:dyDescent="0.2">
      <c r="A180" s="84"/>
      <c r="B180" s="84"/>
      <c r="C180" s="84"/>
      <c r="D180" s="84"/>
      <c r="E180" s="84"/>
      <c r="F180" s="84"/>
      <c r="G180" s="84"/>
      <c r="H180" s="84"/>
      <c r="I180" s="84"/>
      <c r="J180" s="84"/>
      <c r="K180" s="84"/>
      <c r="L180" s="84"/>
      <c r="M180" s="84"/>
      <c r="N180" s="13"/>
    </row>
    <row r="181" spans="1:14" x14ac:dyDescent="0.2">
      <c r="A181" s="84"/>
      <c r="B181" s="84"/>
      <c r="C181" s="84"/>
      <c r="D181" s="84"/>
      <c r="E181" s="84"/>
      <c r="F181" s="84"/>
      <c r="G181" s="84"/>
      <c r="H181" s="84"/>
      <c r="I181" s="84"/>
      <c r="J181" s="84"/>
      <c r="K181" s="84"/>
      <c r="L181" s="84"/>
      <c r="M181" s="84"/>
      <c r="N181" s="13"/>
    </row>
    <row r="182" spans="1:14" x14ac:dyDescent="0.2">
      <c r="A182" s="84"/>
      <c r="B182" s="84"/>
      <c r="C182" s="84"/>
      <c r="D182" s="84"/>
      <c r="E182" s="84"/>
      <c r="F182" s="84"/>
      <c r="G182" s="84"/>
      <c r="H182" s="84"/>
      <c r="I182" s="84"/>
      <c r="J182" s="84"/>
      <c r="K182" s="84"/>
      <c r="L182" s="84"/>
      <c r="M182" s="84"/>
      <c r="N182" s="13"/>
    </row>
    <row r="183" spans="1:14" x14ac:dyDescent="0.2">
      <c r="A183" s="84"/>
      <c r="B183" s="84"/>
      <c r="C183" s="84"/>
      <c r="D183" s="84"/>
      <c r="E183" s="84"/>
      <c r="F183" s="84"/>
      <c r="G183" s="84"/>
      <c r="H183" s="84"/>
      <c r="I183" s="84"/>
      <c r="J183" s="84"/>
      <c r="K183" s="84"/>
      <c r="L183" s="84"/>
      <c r="M183" s="84"/>
      <c r="N183" s="13"/>
    </row>
    <row r="184" spans="1:14" x14ac:dyDescent="0.2">
      <c r="A184" s="84"/>
      <c r="B184" s="84"/>
      <c r="C184" s="84"/>
      <c r="D184" s="84"/>
      <c r="E184" s="84"/>
      <c r="F184" s="84"/>
      <c r="G184" s="84"/>
      <c r="H184" s="84"/>
      <c r="I184" s="84"/>
      <c r="J184" s="84"/>
      <c r="K184" s="84"/>
      <c r="L184" s="84"/>
      <c r="M184" s="84"/>
      <c r="N184" s="13"/>
    </row>
    <row r="185" spans="1:14" x14ac:dyDescent="0.2">
      <c r="A185" s="84"/>
      <c r="B185" s="84"/>
      <c r="C185" s="84"/>
      <c r="D185" s="84"/>
      <c r="E185" s="84"/>
      <c r="F185" s="84"/>
      <c r="G185" s="84"/>
      <c r="H185" s="84"/>
      <c r="I185" s="84"/>
      <c r="J185" s="84"/>
      <c r="K185" s="84"/>
      <c r="L185" s="84"/>
      <c r="M185" s="84"/>
      <c r="N185" s="13"/>
    </row>
    <row r="186" spans="1:14" x14ac:dyDescent="0.2">
      <c r="A186" s="84"/>
      <c r="B186" s="84"/>
      <c r="C186" s="84"/>
      <c r="D186" s="84"/>
      <c r="E186" s="84"/>
      <c r="F186" s="84"/>
      <c r="G186" s="84"/>
      <c r="H186" s="84"/>
      <c r="I186" s="84"/>
      <c r="J186" s="84"/>
      <c r="K186" s="84"/>
      <c r="L186" s="84"/>
      <c r="M186" s="84"/>
      <c r="N186" s="13"/>
    </row>
    <row r="187" spans="1:14" x14ac:dyDescent="0.2">
      <c r="A187" s="84"/>
      <c r="B187" s="84"/>
      <c r="C187" s="84"/>
      <c r="D187" s="84"/>
      <c r="E187" s="84"/>
      <c r="F187" s="84"/>
      <c r="G187" s="84"/>
      <c r="H187" s="84"/>
      <c r="I187" s="84"/>
      <c r="J187" s="84"/>
      <c r="K187" s="84"/>
      <c r="L187" s="84"/>
      <c r="M187" s="84"/>
      <c r="N187" s="13"/>
    </row>
    <row r="188" spans="1:14" x14ac:dyDescent="0.2">
      <c r="A188" s="84"/>
      <c r="B188" s="84"/>
      <c r="C188" s="84"/>
      <c r="D188" s="84"/>
      <c r="E188" s="84"/>
      <c r="F188" s="84"/>
      <c r="G188" s="84"/>
      <c r="H188" s="84"/>
      <c r="I188" s="84"/>
      <c r="J188" s="84"/>
      <c r="K188" s="84"/>
      <c r="L188" s="84"/>
      <c r="M188" s="84"/>
      <c r="N188" s="13"/>
    </row>
    <row r="189" spans="1:14" x14ac:dyDescent="0.2">
      <c r="A189" s="84"/>
      <c r="B189" s="84"/>
      <c r="C189" s="84"/>
      <c r="D189" s="84"/>
      <c r="E189" s="84"/>
      <c r="F189" s="84"/>
      <c r="G189" s="84"/>
      <c r="H189" s="84"/>
      <c r="I189" s="84"/>
      <c r="J189" s="84"/>
      <c r="K189" s="84"/>
      <c r="L189" s="84"/>
      <c r="M189" s="84"/>
      <c r="N189" s="13"/>
    </row>
    <row r="190" spans="1:14" x14ac:dyDescent="0.2">
      <c r="A190" s="84"/>
      <c r="B190" s="84"/>
      <c r="C190" s="84"/>
      <c r="D190" s="84"/>
      <c r="E190" s="84"/>
      <c r="F190" s="84"/>
      <c r="G190" s="84"/>
      <c r="H190" s="84"/>
      <c r="I190" s="84"/>
      <c r="J190" s="84"/>
      <c r="K190" s="84"/>
      <c r="L190" s="84"/>
      <c r="M190" s="84"/>
      <c r="N190" s="13"/>
    </row>
    <row r="191" spans="1:14" x14ac:dyDescent="0.2">
      <c r="A191" s="84"/>
      <c r="B191" s="84"/>
      <c r="C191" s="84"/>
      <c r="D191" s="84"/>
      <c r="E191" s="84"/>
      <c r="F191" s="84"/>
      <c r="G191" s="84"/>
      <c r="H191" s="84"/>
      <c r="I191" s="84"/>
      <c r="J191" s="84"/>
      <c r="K191" s="84"/>
      <c r="L191" s="84"/>
      <c r="M191" s="84"/>
      <c r="N191" s="13"/>
    </row>
    <row r="192" spans="1:14" x14ac:dyDescent="0.2">
      <c r="A192" s="84"/>
      <c r="B192" s="84"/>
      <c r="C192" s="84"/>
      <c r="D192" s="84"/>
      <c r="E192" s="84"/>
      <c r="F192" s="84"/>
      <c r="G192" s="84"/>
      <c r="H192" s="84"/>
      <c r="I192" s="84"/>
      <c r="J192" s="84"/>
      <c r="K192" s="84"/>
      <c r="L192" s="84"/>
      <c r="M192" s="84"/>
      <c r="N192" s="13"/>
    </row>
    <row r="193" spans="1:14" x14ac:dyDescent="0.2">
      <c r="A193" s="84"/>
      <c r="B193" s="84"/>
      <c r="C193" s="84"/>
      <c r="D193" s="84"/>
      <c r="E193" s="84"/>
      <c r="F193" s="84"/>
      <c r="G193" s="84"/>
      <c r="H193" s="84"/>
      <c r="I193" s="84"/>
      <c r="J193" s="84"/>
      <c r="K193" s="84"/>
      <c r="L193" s="84"/>
      <c r="M193" s="84"/>
      <c r="N193" s="13"/>
    </row>
    <row r="194" spans="1:14" x14ac:dyDescent="0.2">
      <c r="A194" s="84"/>
      <c r="B194" s="84"/>
      <c r="C194" s="84"/>
      <c r="D194" s="84"/>
      <c r="E194" s="84"/>
      <c r="F194" s="84"/>
      <c r="G194" s="84"/>
      <c r="H194" s="84"/>
      <c r="I194" s="84"/>
      <c r="J194" s="84"/>
      <c r="K194" s="84"/>
      <c r="L194" s="84"/>
      <c r="M194" s="84"/>
      <c r="N194" s="13"/>
    </row>
    <row r="195" spans="1:14" x14ac:dyDescent="0.2">
      <c r="A195" s="84"/>
      <c r="B195" s="84"/>
      <c r="C195" s="84"/>
      <c r="D195" s="84"/>
      <c r="E195" s="84"/>
      <c r="F195" s="84"/>
      <c r="G195" s="84"/>
      <c r="H195" s="84"/>
      <c r="I195" s="84"/>
      <c r="J195" s="84"/>
      <c r="K195" s="84"/>
      <c r="L195" s="84"/>
      <c r="M195" s="84"/>
      <c r="N195" s="13"/>
    </row>
    <row r="196" spans="1:14" x14ac:dyDescent="0.2">
      <c r="A196" s="84"/>
      <c r="B196" s="84"/>
      <c r="C196" s="84"/>
      <c r="D196" s="84"/>
      <c r="E196" s="84"/>
      <c r="F196" s="84"/>
      <c r="G196" s="84"/>
      <c r="H196" s="84"/>
      <c r="I196" s="84"/>
      <c r="J196" s="84"/>
      <c r="K196" s="84"/>
      <c r="L196" s="84"/>
      <c r="M196" s="84"/>
      <c r="N196" s="13"/>
    </row>
    <row r="197" spans="1:14" x14ac:dyDescent="0.2">
      <c r="A197" s="84"/>
      <c r="B197" s="84"/>
      <c r="C197" s="84"/>
      <c r="D197" s="84"/>
      <c r="E197" s="84"/>
      <c r="F197" s="84"/>
      <c r="G197" s="84"/>
      <c r="H197" s="84"/>
      <c r="I197" s="84"/>
      <c r="J197" s="84"/>
      <c r="K197" s="84"/>
      <c r="L197" s="84"/>
      <c r="M197" s="84"/>
      <c r="N197" s="13"/>
    </row>
    <row r="198" spans="1:14" x14ac:dyDescent="0.2">
      <c r="A198" s="84"/>
      <c r="B198" s="84"/>
      <c r="C198" s="84"/>
      <c r="D198" s="84"/>
      <c r="E198" s="84"/>
      <c r="F198" s="84"/>
      <c r="G198" s="84"/>
      <c r="H198" s="84"/>
      <c r="I198" s="84"/>
      <c r="J198" s="84"/>
      <c r="K198" s="84"/>
      <c r="L198" s="84"/>
      <c r="M198" s="84"/>
      <c r="N198" s="13"/>
    </row>
    <row r="199" spans="1:14" x14ac:dyDescent="0.2">
      <c r="A199" s="84"/>
      <c r="B199" s="84"/>
      <c r="C199" s="84"/>
      <c r="D199" s="84"/>
      <c r="E199" s="84"/>
      <c r="F199" s="84"/>
      <c r="G199" s="84"/>
      <c r="H199" s="84"/>
      <c r="I199" s="84"/>
      <c r="J199" s="84"/>
      <c r="K199" s="84"/>
      <c r="L199" s="84"/>
      <c r="M199" s="84"/>
      <c r="N199" s="13"/>
    </row>
    <row r="200" spans="1:14" x14ac:dyDescent="0.2">
      <c r="A200" s="84"/>
      <c r="B200" s="84"/>
      <c r="C200" s="84"/>
      <c r="D200" s="84"/>
      <c r="E200" s="84"/>
      <c r="F200" s="84"/>
      <c r="G200" s="84"/>
      <c r="H200" s="84"/>
      <c r="I200" s="84"/>
      <c r="J200" s="84"/>
      <c r="K200" s="84"/>
      <c r="L200" s="84"/>
      <c r="M200" s="84"/>
      <c r="N200" s="13"/>
    </row>
    <row r="201" spans="1:14" x14ac:dyDescent="0.2">
      <c r="A201" s="84"/>
      <c r="B201" s="84"/>
      <c r="C201" s="84"/>
      <c r="D201" s="84"/>
      <c r="E201" s="84"/>
      <c r="F201" s="84"/>
      <c r="G201" s="84"/>
      <c r="H201" s="84"/>
      <c r="I201" s="84"/>
      <c r="J201" s="84"/>
      <c r="K201" s="84"/>
      <c r="L201" s="84"/>
      <c r="M201" s="84"/>
      <c r="N201" s="13"/>
    </row>
    <row r="202" spans="1:14" x14ac:dyDescent="0.2">
      <c r="A202" s="84"/>
      <c r="B202" s="84"/>
      <c r="C202" s="84"/>
      <c r="D202" s="84"/>
      <c r="E202" s="84"/>
      <c r="F202" s="84"/>
      <c r="G202" s="84"/>
      <c r="H202" s="84"/>
      <c r="I202" s="84"/>
      <c r="J202" s="84"/>
      <c r="K202" s="84"/>
      <c r="L202" s="84"/>
      <c r="M202" s="84"/>
      <c r="N202" s="13"/>
    </row>
    <row r="203" spans="1:14" x14ac:dyDescent="0.2">
      <c r="A203" s="84"/>
      <c r="B203" s="84"/>
      <c r="C203" s="84"/>
      <c r="D203" s="84"/>
      <c r="E203" s="84"/>
      <c r="F203" s="84"/>
      <c r="G203" s="84"/>
      <c r="H203" s="84"/>
      <c r="I203" s="84"/>
      <c r="J203" s="84"/>
      <c r="K203" s="84"/>
      <c r="L203" s="84"/>
      <c r="M203" s="84"/>
      <c r="N203" s="13"/>
    </row>
    <row r="204" spans="1:14" x14ac:dyDescent="0.2">
      <c r="A204" s="84"/>
      <c r="B204" s="84"/>
      <c r="C204" s="84"/>
      <c r="D204" s="84"/>
      <c r="E204" s="84"/>
      <c r="F204" s="84"/>
      <c r="G204" s="84"/>
      <c r="H204" s="84"/>
      <c r="I204" s="84"/>
      <c r="J204" s="84"/>
      <c r="K204" s="84"/>
      <c r="L204" s="84"/>
      <c r="M204" s="84"/>
      <c r="N204" s="13"/>
    </row>
    <row r="205" spans="1:14" x14ac:dyDescent="0.2">
      <c r="A205" s="84"/>
      <c r="B205" s="84"/>
      <c r="C205" s="84"/>
      <c r="D205" s="84"/>
      <c r="E205" s="84"/>
      <c r="F205" s="84"/>
      <c r="G205" s="84"/>
      <c r="H205" s="84"/>
      <c r="I205" s="84"/>
      <c r="J205" s="84"/>
      <c r="K205" s="84"/>
      <c r="L205" s="84"/>
      <c r="M205" s="84"/>
      <c r="N205" s="13"/>
    </row>
    <row r="206" spans="1:14" x14ac:dyDescent="0.2">
      <c r="A206" s="84"/>
      <c r="B206" s="84"/>
      <c r="C206" s="84"/>
      <c r="D206" s="84"/>
      <c r="E206" s="84"/>
      <c r="F206" s="84"/>
      <c r="G206" s="84"/>
      <c r="H206" s="84"/>
      <c r="I206" s="84"/>
      <c r="J206" s="84"/>
      <c r="K206" s="84"/>
      <c r="L206" s="84"/>
      <c r="M206" s="84"/>
      <c r="N206" s="13"/>
    </row>
    <row r="207" spans="1:14" x14ac:dyDescent="0.2">
      <c r="A207" s="84"/>
      <c r="B207" s="84"/>
      <c r="C207" s="84"/>
      <c r="D207" s="84"/>
      <c r="E207" s="84"/>
      <c r="F207" s="84"/>
      <c r="G207" s="84"/>
      <c r="H207" s="84"/>
      <c r="I207" s="84"/>
      <c r="J207" s="84"/>
      <c r="K207" s="84"/>
      <c r="L207" s="84"/>
      <c r="M207" s="84"/>
      <c r="N207" s="13"/>
    </row>
    <row r="208" spans="1:14" x14ac:dyDescent="0.2">
      <c r="A208" s="84"/>
      <c r="B208" s="84"/>
      <c r="C208" s="84"/>
      <c r="D208" s="84"/>
      <c r="E208" s="84"/>
      <c r="F208" s="84"/>
      <c r="G208" s="84"/>
      <c r="H208" s="84"/>
      <c r="I208" s="84"/>
      <c r="J208" s="84"/>
      <c r="K208" s="84"/>
      <c r="L208" s="84"/>
      <c r="M208" s="84"/>
      <c r="N208" s="13"/>
    </row>
    <row r="209" spans="1:14" x14ac:dyDescent="0.2">
      <c r="A209" s="84"/>
      <c r="B209" s="84"/>
      <c r="C209" s="84"/>
      <c r="D209" s="84"/>
      <c r="E209" s="84"/>
      <c r="F209" s="84"/>
      <c r="G209" s="84"/>
      <c r="H209" s="84"/>
      <c r="I209" s="84"/>
      <c r="J209" s="84"/>
      <c r="K209" s="84"/>
      <c r="L209" s="84"/>
      <c r="M209" s="84"/>
      <c r="N209" s="13"/>
    </row>
    <row r="210" spans="1:14" x14ac:dyDescent="0.2">
      <c r="A210" s="84"/>
      <c r="B210" s="84"/>
      <c r="C210" s="84"/>
      <c r="D210" s="84"/>
      <c r="E210" s="84"/>
      <c r="F210" s="84"/>
      <c r="G210" s="84"/>
      <c r="H210" s="84"/>
      <c r="I210" s="84"/>
      <c r="J210" s="84"/>
      <c r="K210" s="84"/>
      <c r="L210" s="84"/>
      <c r="M210" s="84"/>
      <c r="N210" s="13"/>
    </row>
    <row r="211" spans="1:14" x14ac:dyDescent="0.2">
      <c r="A211" s="84"/>
      <c r="B211" s="84"/>
      <c r="C211" s="84"/>
      <c r="D211" s="84"/>
      <c r="E211" s="84"/>
      <c r="F211" s="84"/>
      <c r="G211" s="84"/>
      <c r="H211" s="84"/>
      <c r="I211" s="84"/>
      <c r="J211" s="84"/>
      <c r="K211" s="84"/>
      <c r="L211" s="84"/>
      <c r="M211" s="84"/>
      <c r="N211" s="13"/>
    </row>
    <row r="212" spans="1:14" x14ac:dyDescent="0.2">
      <c r="A212" s="84"/>
      <c r="B212" s="84"/>
      <c r="C212" s="84"/>
      <c r="D212" s="84"/>
      <c r="E212" s="84"/>
      <c r="F212" s="84"/>
      <c r="G212" s="84"/>
      <c r="H212" s="84"/>
      <c r="I212" s="84"/>
      <c r="J212" s="84"/>
      <c r="K212" s="84"/>
      <c r="L212" s="84"/>
      <c r="M212" s="84"/>
      <c r="N212" s="13"/>
    </row>
    <row r="213" spans="1:14" x14ac:dyDescent="0.2">
      <c r="A213" s="84"/>
      <c r="B213" s="84"/>
      <c r="C213" s="84"/>
      <c r="D213" s="84"/>
      <c r="E213" s="84"/>
      <c r="F213" s="84"/>
      <c r="G213" s="84"/>
      <c r="H213" s="84"/>
      <c r="I213" s="84"/>
      <c r="J213" s="84"/>
      <c r="K213" s="84"/>
      <c r="L213" s="84"/>
      <c r="M213" s="84"/>
      <c r="N213" s="13"/>
    </row>
    <row r="214" spans="1:14" x14ac:dyDescent="0.2">
      <c r="A214" s="84"/>
      <c r="B214" s="84"/>
      <c r="C214" s="84"/>
      <c r="D214" s="84"/>
      <c r="E214" s="84"/>
      <c r="F214" s="84"/>
      <c r="G214" s="84"/>
      <c r="H214" s="84"/>
      <c r="I214" s="84"/>
      <c r="J214" s="84"/>
      <c r="K214" s="84"/>
      <c r="L214" s="84"/>
      <c r="M214" s="84"/>
      <c r="N214" s="13"/>
    </row>
    <row r="215" spans="1:14" x14ac:dyDescent="0.2">
      <c r="A215" s="84"/>
      <c r="B215" s="84"/>
      <c r="C215" s="84"/>
      <c r="D215" s="84"/>
      <c r="E215" s="84"/>
      <c r="F215" s="84"/>
      <c r="G215" s="84"/>
      <c r="H215" s="84"/>
      <c r="I215" s="84"/>
      <c r="J215" s="84"/>
      <c r="K215" s="84"/>
      <c r="L215" s="84"/>
      <c r="M215" s="84"/>
      <c r="N215" s="13"/>
    </row>
    <row r="216" spans="1:14" x14ac:dyDescent="0.2">
      <c r="A216" s="84"/>
      <c r="B216" s="84"/>
      <c r="C216" s="84"/>
      <c r="D216" s="84"/>
      <c r="E216" s="84"/>
      <c r="F216" s="84"/>
      <c r="G216" s="84"/>
      <c r="H216" s="84"/>
      <c r="I216" s="84"/>
      <c r="J216" s="84"/>
      <c r="K216" s="84"/>
      <c r="L216" s="84"/>
      <c r="M216" s="84"/>
      <c r="N216" s="13"/>
    </row>
    <row r="217" spans="1:14" x14ac:dyDescent="0.2">
      <c r="A217" s="84"/>
      <c r="B217" s="84"/>
      <c r="C217" s="84"/>
      <c r="D217" s="84"/>
      <c r="E217" s="84"/>
      <c r="F217" s="84"/>
      <c r="G217" s="84"/>
      <c r="H217" s="84"/>
      <c r="I217" s="84"/>
      <c r="J217" s="84"/>
      <c r="K217" s="84"/>
      <c r="L217" s="84"/>
      <c r="M217" s="84"/>
      <c r="N217" s="13"/>
    </row>
    <row r="218" spans="1:14" x14ac:dyDescent="0.2">
      <c r="A218" s="84"/>
      <c r="B218" s="84"/>
      <c r="C218" s="84"/>
      <c r="D218" s="84"/>
      <c r="E218" s="84"/>
      <c r="F218" s="84"/>
      <c r="G218" s="84"/>
      <c r="H218" s="84"/>
      <c r="I218" s="84"/>
      <c r="J218" s="84"/>
      <c r="K218" s="84"/>
      <c r="L218" s="84"/>
      <c r="M218" s="84"/>
      <c r="N218" s="13"/>
    </row>
    <row r="219" spans="1:14" x14ac:dyDescent="0.2">
      <c r="A219" s="84"/>
      <c r="B219" s="84"/>
      <c r="C219" s="84"/>
      <c r="D219" s="84"/>
      <c r="E219" s="84"/>
      <c r="F219" s="84"/>
      <c r="G219" s="84"/>
      <c r="H219" s="84"/>
      <c r="I219" s="84"/>
      <c r="J219" s="84"/>
      <c r="K219" s="84"/>
      <c r="L219" s="84"/>
      <c r="M219" s="84"/>
      <c r="N219" s="13"/>
    </row>
    <row r="220" spans="1:14" x14ac:dyDescent="0.2">
      <c r="A220" s="84"/>
      <c r="B220" s="84"/>
      <c r="C220" s="84"/>
      <c r="D220" s="84"/>
      <c r="E220" s="84"/>
      <c r="F220" s="84"/>
      <c r="G220" s="84"/>
      <c r="H220" s="84"/>
      <c r="I220" s="84"/>
      <c r="J220" s="84"/>
      <c r="K220" s="84"/>
      <c r="L220" s="84"/>
      <c r="M220" s="84"/>
      <c r="N220" s="13"/>
    </row>
    <row r="221" spans="1:14" x14ac:dyDescent="0.2">
      <c r="A221" s="84"/>
      <c r="B221" s="84"/>
      <c r="C221" s="84"/>
      <c r="D221" s="84"/>
      <c r="E221" s="84"/>
      <c r="F221" s="84"/>
      <c r="G221" s="84"/>
      <c r="H221" s="84"/>
      <c r="I221" s="84"/>
      <c r="J221" s="84"/>
      <c r="K221" s="84"/>
      <c r="L221" s="84"/>
      <c r="M221" s="84"/>
      <c r="N221" s="13"/>
    </row>
    <row r="222" spans="1:14" x14ac:dyDescent="0.2">
      <c r="A222" s="84"/>
      <c r="B222" s="84"/>
      <c r="C222" s="84"/>
      <c r="D222" s="84"/>
      <c r="E222" s="84"/>
      <c r="F222" s="84"/>
      <c r="G222" s="84"/>
      <c r="H222" s="84"/>
      <c r="I222" s="84"/>
      <c r="J222" s="84"/>
      <c r="K222" s="84"/>
      <c r="L222" s="84"/>
      <c r="M222" s="84"/>
      <c r="N222" s="13"/>
    </row>
    <row r="223" spans="1:14" x14ac:dyDescent="0.2">
      <c r="A223" s="84"/>
      <c r="B223" s="84"/>
      <c r="C223" s="84"/>
      <c r="D223" s="84"/>
      <c r="E223" s="84"/>
      <c r="F223" s="84"/>
      <c r="G223" s="84"/>
      <c r="H223" s="84"/>
      <c r="I223" s="84"/>
      <c r="J223" s="84"/>
      <c r="K223" s="84"/>
      <c r="L223" s="84"/>
      <c r="M223" s="84"/>
      <c r="N223" s="13"/>
    </row>
    <row r="224" spans="1:14" x14ac:dyDescent="0.2">
      <c r="A224" s="84"/>
      <c r="B224" s="84"/>
      <c r="C224" s="84"/>
      <c r="D224" s="84"/>
      <c r="E224" s="84"/>
      <c r="F224" s="84"/>
      <c r="G224" s="84"/>
      <c r="H224" s="84"/>
      <c r="I224" s="84"/>
      <c r="J224" s="84"/>
      <c r="K224" s="84"/>
      <c r="L224" s="84"/>
      <c r="M224" s="84"/>
      <c r="N224" s="13"/>
    </row>
    <row r="225" spans="1:14" x14ac:dyDescent="0.2">
      <c r="A225" s="84"/>
      <c r="B225" s="84"/>
      <c r="C225" s="84"/>
      <c r="D225" s="84"/>
      <c r="E225" s="84"/>
      <c r="F225" s="84"/>
      <c r="G225" s="84"/>
      <c r="H225" s="84"/>
      <c r="I225" s="84"/>
      <c r="J225" s="84"/>
      <c r="K225" s="84"/>
      <c r="L225" s="84"/>
      <c r="M225" s="84"/>
      <c r="N225" s="13"/>
    </row>
    <row r="226" spans="1:14" x14ac:dyDescent="0.2">
      <c r="A226" s="84"/>
      <c r="B226" s="84"/>
      <c r="C226" s="84"/>
      <c r="D226" s="84"/>
      <c r="E226" s="84"/>
      <c r="F226" s="84"/>
      <c r="G226" s="84"/>
      <c r="H226" s="84"/>
      <c r="I226" s="84"/>
      <c r="J226" s="84"/>
      <c r="K226" s="84"/>
      <c r="L226" s="84"/>
      <c r="M226" s="84"/>
      <c r="N226" s="13"/>
    </row>
    <row r="227" spans="1:14" x14ac:dyDescent="0.2">
      <c r="A227" s="84"/>
      <c r="B227" s="84"/>
      <c r="C227" s="84"/>
      <c r="D227" s="84"/>
      <c r="E227" s="84"/>
      <c r="F227" s="84"/>
      <c r="G227" s="84"/>
      <c r="H227" s="84"/>
      <c r="I227" s="84"/>
      <c r="J227" s="84"/>
      <c r="K227" s="84"/>
      <c r="L227" s="84"/>
      <c r="M227" s="84"/>
      <c r="N227" s="13"/>
    </row>
    <row r="228" spans="1:14" x14ac:dyDescent="0.2">
      <c r="A228" s="84"/>
      <c r="B228" s="84"/>
      <c r="C228" s="84"/>
      <c r="D228" s="84"/>
      <c r="E228" s="84"/>
      <c r="F228" s="84"/>
      <c r="G228" s="84"/>
      <c r="H228" s="84"/>
      <c r="I228" s="84"/>
      <c r="J228" s="84"/>
      <c r="K228" s="84"/>
      <c r="L228" s="84"/>
      <c r="M228" s="84"/>
      <c r="N228" s="13"/>
    </row>
    <row r="229" spans="1:14" x14ac:dyDescent="0.2">
      <c r="A229" s="84"/>
      <c r="B229" s="84"/>
      <c r="C229" s="84"/>
      <c r="D229" s="84"/>
      <c r="E229" s="84"/>
      <c r="F229" s="84"/>
      <c r="G229" s="84"/>
      <c r="H229" s="84"/>
      <c r="I229" s="84"/>
      <c r="J229" s="84"/>
      <c r="K229" s="84"/>
      <c r="L229" s="84"/>
      <c r="M229" s="84"/>
      <c r="N229" s="13"/>
    </row>
    <row r="230" spans="1:14" ht="39.950000000000003" customHeight="1" x14ac:dyDescent="0.2">
      <c r="A230" s="84"/>
      <c r="B230" s="84"/>
      <c r="C230" s="84"/>
      <c r="D230" s="84"/>
      <c r="E230" s="84"/>
      <c r="F230" s="84"/>
      <c r="G230" s="84"/>
      <c r="H230" s="84"/>
      <c r="I230" s="84"/>
      <c r="J230" s="84"/>
      <c r="K230" s="84"/>
      <c r="L230" s="84"/>
      <c r="M230" s="84"/>
      <c r="N230" s="13"/>
    </row>
    <row r="231" spans="1:14" ht="50.1" customHeight="1" x14ac:dyDescent="0.2">
      <c r="B231" s="301" t="s">
        <v>127</v>
      </c>
      <c r="C231" s="301"/>
      <c r="D231" s="301"/>
      <c r="E231" s="301"/>
      <c r="F231" s="301"/>
      <c r="G231" s="301"/>
      <c r="H231" s="301"/>
      <c r="I231" s="301"/>
      <c r="J231" s="301"/>
      <c r="K231" s="301"/>
      <c r="L231" s="301"/>
      <c r="M231" s="301"/>
    </row>
    <row r="232" spans="1:14" ht="50.1" customHeight="1" x14ac:dyDescent="0.2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4" ht="25.5" customHeight="1" x14ac:dyDescent="0.2">
      <c r="B233" s="282" t="s">
        <v>128</v>
      </c>
      <c r="C233" s="282"/>
      <c r="D233" s="282"/>
      <c r="E233" s="282"/>
      <c r="F233" s="282"/>
      <c r="G233" s="282"/>
      <c r="H233" s="282"/>
      <c r="I233" s="282"/>
      <c r="J233" s="282"/>
      <c r="K233" s="282"/>
      <c r="L233" s="282"/>
      <c r="M233" s="282"/>
    </row>
    <row r="234" spans="1:14" ht="24.95" customHeight="1" x14ac:dyDescent="0.2"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</row>
    <row r="235" spans="1:14" ht="20.100000000000001" customHeight="1" x14ac:dyDescent="0.2"/>
    <row r="236" spans="1:14" ht="24.95" customHeight="1" x14ac:dyDescent="0.2">
      <c r="E236" s="99" t="s">
        <v>33</v>
      </c>
      <c r="F236" s="99"/>
      <c r="G236" s="100"/>
      <c r="H236" s="99"/>
      <c r="I236" s="218">
        <v>349102</v>
      </c>
    </row>
    <row r="237" spans="1:14" ht="24.95" customHeight="1" x14ac:dyDescent="0.2">
      <c r="E237" s="101" t="s">
        <v>34</v>
      </c>
      <c r="F237" s="101"/>
      <c r="G237" s="102"/>
      <c r="H237" s="101"/>
      <c r="I237" s="219">
        <v>56888</v>
      </c>
    </row>
    <row r="238" spans="1:14" ht="24.95" customHeight="1" x14ac:dyDescent="0.2">
      <c r="E238" s="114" t="s">
        <v>0</v>
      </c>
      <c r="F238" s="114"/>
      <c r="G238" s="105"/>
      <c r="H238" s="114"/>
      <c r="I238" s="220">
        <v>405990</v>
      </c>
    </row>
    <row r="239" spans="1:14" ht="24.95" customHeight="1" x14ac:dyDescent="0.2">
      <c r="E239" s="101" t="s">
        <v>45</v>
      </c>
      <c r="F239" s="101"/>
      <c r="G239" s="102"/>
      <c r="H239" s="101"/>
      <c r="I239" s="219">
        <v>586709</v>
      </c>
    </row>
    <row r="240" spans="1:14" ht="24.95" customHeight="1" x14ac:dyDescent="0.2">
      <c r="E240" s="101" t="s">
        <v>46</v>
      </c>
      <c r="F240" s="101"/>
      <c r="G240" s="102"/>
      <c r="H240" s="101"/>
      <c r="I240" s="219">
        <v>80867</v>
      </c>
    </row>
    <row r="241" spans="2:15" ht="24.95" customHeight="1" x14ac:dyDescent="0.2">
      <c r="E241" s="114" t="s">
        <v>1</v>
      </c>
      <c r="F241" s="114"/>
      <c r="G241" s="105"/>
      <c r="H241" s="114"/>
      <c r="I241" s="220">
        <v>667576</v>
      </c>
    </row>
    <row r="242" spans="2:15" ht="24.95" customHeight="1" x14ac:dyDescent="0.2">
      <c r="E242" s="114" t="s">
        <v>2</v>
      </c>
      <c r="F242" s="114"/>
      <c r="G242" s="105"/>
      <c r="H242" s="114"/>
      <c r="I242" s="221">
        <v>0.19940954399999999</v>
      </c>
    </row>
    <row r="243" spans="2:15" ht="24.95" customHeight="1" x14ac:dyDescent="0.2">
      <c r="E243" s="106" t="s">
        <v>3</v>
      </c>
      <c r="F243" s="106"/>
      <c r="G243" s="107"/>
      <c r="H243" s="106"/>
      <c r="I243" s="222">
        <v>1.6443163624720001</v>
      </c>
    </row>
    <row r="244" spans="2:15" ht="24.95" customHeight="1" x14ac:dyDescent="0.2">
      <c r="B244" s="108"/>
      <c r="C244" s="108"/>
      <c r="D244" s="108"/>
      <c r="E244" s="108"/>
      <c r="F244" s="108"/>
    </row>
    <row r="245" spans="2:15" ht="24.95" customHeight="1" x14ac:dyDescent="0.2"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</row>
    <row r="246" spans="2:15" ht="24.95" customHeight="1" x14ac:dyDescent="0.2"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</row>
    <row r="247" spans="2:15" ht="24.95" customHeight="1" x14ac:dyDescent="0.2">
      <c r="B247" s="15"/>
      <c r="C247" s="15"/>
      <c r="D247" s="16"/>
      <c r="E247" s="17"/>
      <c r="F247" s="18"/>
      <c r="G247" s="19"/>
    </row>
    <row r="248" spans="2:15" ht="24.95" customHeight="1" x14ac:dyDescent="0.2">
      <c r="B248" s="15"/>
      <c r="C248" s="15"/>
      <c r="D248" s="16"/>
      <c r="E248" s="17"/>
      <c r="F248" s="18"/>
    </row>
    <row r="249" spans="2:15" ht="24.95" customHeight="1" x14ac:dyDescent="0.2">
      <c r="B249" s="15"/>
      <c r="C249" s="15"/>
      <c r="D249" s="16"/>
      <c r="E249" s="17"/>
      <c r="F249" s="18"/>
    </row>
    <row r="250" spans="2:15" ht="24.95" customHeight="1" x14ac:dyDescent="0.2">
      <c r="B250" s="15"/>
      <c r="C250" s="15"/>
      <c r="D250" s="16"/>
      <c r="F250" s="2"/>
      <c r="G250" s="19"/>
    </row>
    <row r="251" spans="2:15" ht="24.95" customHeight="1" x14ac:dyDescent="0.2">
      <c r="B251" s="15"/>
      <c r="C251" s="15"/>
      <c r="D251" s="16"/>
      <c r="E251" s="3"/>
      <c r="F251" s="2"/>
    </row>
    <row r="252" spans="2:15" ht="24.95" customHeight="1" x14ac:dyDescent="0.2">
      <c r="B252" s="15"/>
      <c r="C252" s="15"/>
      <c r="D252" s="16"/>
      <c r="F252" s="2"/>
    </row>
    <row r="253" spans="2:15" ht="24.95" customHeight="1" x14ac:dyDescent="0.2">
      <c r="B253" s="15"/>
      <c r="C253" s="15"/>
      <c r="D253" s="16"/>
      <c r="F253" s="2"/>
      <c r="G253" s="19"/>
    </row>
    <row r="254" spans="2:15" ht="24.95" customHeight="1" x14ac:dyDescent="0.2">
      <c r="B254" s="15"/>
      <c r="C254" s="15"/>
      <c r="D254" s="16"/>
      <c r="E254" s="17"/>
      <c r="F254" s="2"/>
    </row>
    <row r="255" spans="2:15" ht="24.95" customHeight="1" x14ac:dyDescent="0.2">
      <c r="B255" s="15"/>
      <c r="C255" s="15"/>
      <c r="D255" s="16"/>
      <c r="E255" s="17"/>
      <c r="F255" s="2"/>
      <c r="G255" s="19"/>
    </row>
    <row r="256" spans="2:15" ht="24.95" customHeight="1" x14ac:dyDescent="0.2">
      <c r="B256" s="15"/>
      <c r="C256" s="15"/>
      <c r="D256" s="16"/>
      <c r="E256" s="17"/>
      <c r="F256" s="2"/>
      <c r="G256" s="19"/>
    </row>
    <row r="257" spans="2:7" ht="24.95" customHeight="1" x14ac:dyDescent="0.2">
      <c r="B257" s="15"/>
      <c r="C257" s="15"/>
      <c r="D257" s="16"/>
      <c r="E257" s="17"/>
      <c r="F257" s="2"/>
      <c r="G257" s="19"/>
    </row>
    <row r="258" spans="2:7" ht="24.95" customHeight="1" x14ac:dyDescent="0.2">
      <c r="B258" s="15"/>
      <c r="C258" s="15"/>
      <c r="D258" s="16"/>
      <c r="F258" s="2"/>
      <c r="G258" s="19"/>
    </row>
    <row r="259" spans="2:7" ht="24.95" customHeight="1" x14ac:dyDescent="0.2">
      <c r="B259" s="15"/>
      <c r="C259" s="15"/>
      <c r="D259" s="16"/>
      <c r="E259" s="17"/>
      <c r="F259" s="2"/>
      <c r="G259" s="19"/>
    </row>
    <row r="260" spans="2:7" ht="24.95" customHeight="1" x14ac:dyDescent="0.2">
      <c r="B260" s="15"/>
      <c r="C260" s="15"/>
      <c r="D260" s="16"/>
      <c r="E260" s="17"/>
      <c r="F260" s="2"/>
      <c r="G260" s="19"/>
    </row>
    <row r="261" spans="2:7" ht="24.95" customHeight="1" x14ac:dyDescent="0.2">
      <c r="B261" s="15"/>
      <c r="C261" s="15"/>
      <c r="D261" s="16"/>
      <c r="E261" s="17"/>
      <c r="F261" s="2"/>
      <c r="G261" s="19"/>
    </row>
    <row r="262" spans="2:7" ht="24.95" customHeight="1" x14ac:dyDescent="0.2">
      <c r="B262" s="15"/>
      <c r="C262" s="15"/>
      <c r="D262" s="16"/>
      <c r="E262" s="17"/>
      <c r="F262" s="2"/>
      <c r="G262" s="19"/>
    </row>
    <row r="263" spans="2:7" ht="24.95" customHeight="1" x14ac:dyDescent="0.2">
      <c r="B263" s="15"/>
      <c r="C263" s="15"/>
      <c r="D263" s="16"/>
      <c r="E263" s="17"/>
      <c r="F263" s="2"/>
      <c r="G263" s="19"/>
    </row>
    <row r="264" spans="2:7" ht="24.95" customHeight="1" x14ac:dyDescent="0.2">
      <c r="B264" s="15"/>
      <c r="C264" s="15"/>
      <c r="D264" s="16"/>
      <c r="E264" s="17"/>
      <c r="F264" s="2"/>
      <c r="G264" s="19"/>
    </row>
    <row r="265" spans="2:7" ht="24.95" customHeight="1" x14ac:dyDescent="0.2">
      <c r="B265" s="15"/>
      <c r="C265" s="15"/>
      <c r="D265" s="16"/>
      <c r="E265" s="17"/>
      <c r="F265" s="2"/>
    </row>
    <row r="266" spans="2:7" ht="24.95" customHeight="1" x14ac:dyDescent="0.2">
      <c r="B266" s="15"/>
      <c r="C266" s="15"/>
      <c r="D266" s="16"/>
      <c r="E266" s="17"/>
      <c r="F266" s="2"/>
    </row>
    <row r="267" spans="2:7" ht="24.95" customHeight="1" x14ac:dyDescent="0.2">
      <c r="B267" s="15"/>
      <c r="C267" s="15"/>
      <c r="D267" s="16"/>
      <c r="E267" s="17"/>
      <c r="F267" s="2"/>
    </row>
    <row r="268" spans="2:7" ht="24.95" customHeight="1" x14ac:dyDescent="0.2">
      <c r="C268" s="20"/>
      <c r="D268" s="16"/>
      <c r="E268" s="16"/>
      <c r="F268" s="21"/>
    </row>
    <row r="269" spans="2:7" ht="24.95" customHeight="1" x14ac:dyDescent="0.2">
      <c r="C269" s="20"/>
      <c r="D269" s="16"/>
      <c r="E269" s="16"/>
      <c r="F269" s="21"/>
    </row>
    <row r="270" spans="2:7" ht="24.95" customHeight="1" x14ac:dyDescent="0.2">
      <c r="C270" s="20"/>
      <c r="D270" s="16"/>
      <c r="E270" s="16"/>
      <c r="F270" s="21"/>
    </row>
    <row r="271" spans="2:7" ht="24.95" customHeight="1" x14ac:dyDescent="0.2">
      <c r="C271" s="20"/>
      <c r="D271" s="16"/>
      <c r="E271" s="16"/>
      <c r="F271" s="21"/>
    </row>
    <row r="272" spans="2:7" ht="24.95" customHeight="1" x14ac:dyDescent="0.2">
      <c r="D272" s="16"/>
      <c r="E272" s="17"/>
      <c r="F272" s="18"/>
      <c r="G272" s="19"/>
    </row>
    <row r="273" spans="4:7" ht="24.95" customHeight="1" x14ac:dyDescent="0.2">
      <c r="D273" s="16"/>
      <c r="E273" s="17"/>
      <c r="F273" s="18"/>
    </row>
    <row r="274" spans="4:7" ht="24.95" customHeight="1" x14ac:dyDescent="0.2">
      <c r="D274" s="16"/>
      <c r="E274" s="17"/>
      <c r="F274" s="18"/>
    </row>
    <row r="275" spans="4:7" ht="24.95" customHeight="1" x14ac:dyDescent="0.2">
      <c r="D275" s="16"/>
      <c r="F275" s="2"/>
      <c r="G275" s="19"/>
    </row>
    <row r="276" spans="4:7" ht="24.95" customHeight="1" x14ac:dyDescent="0.2">
      <c r="D276" s="16"/>
      <c r="E276" s="3"/>
      <c r="F276" s="2"/>
    </row>
    <row r="277" spans="4:7" ht="24.95" customHeight="1" x14ac:dyDescent="0.2">
      <c r="D277" s="16"/>
      <c r="F277" s="2"/>
    </row>
    <row r="278" spans="4:7" ht="24.95" customHeight="1" x14ac:dyDescent="0.2">
      <c r="D278" s="16"/>
      <c r="F278" s="2"/>
      <c r="G278" s="19"/>
    </row>
    <row r="279" spans="4:7" ht="24.95" customHeight="1" x14ac:dyDescent="0.2">
      <c r="D279" s="16"/>
      <c r="E279" s="17"/>
      <c r="F279" s="2"/>
    </row>
    <row r="280" spans="4:7" ht="24.95" customHeight="1" x14ac:dyDescent="0.2">
      <c r="D280" s="16"/>
      <c r="E280" s="17"/>
      <c r="F280" s="2"/>
      <c r="G280" s="19"/>
    </row>
    <row r="281" spans="4:7" ht="24.95" customHeight="1" x14ac:dyDescent="0.2">
      <c r="D281" s="16"/>
      <c r="E281" s="17"/>
      <c r="F281" s="2"/>
      <c r="G281" s="19"/>
    </row>
    <row r="282" spans="4:7" ht="24.95" customHeight="1" x14ac:dyDescent="0.2">
      <c r="D282" s="16"/>
      <c r="E282" s="17"/>
      <c r="F282" s="2"/>
      <c r="G282" s="19"/>
    </row>
    <row r="283" spans="4:7" ht="24.95" customHeight="1" x14ac:dyDescent="0.2">
      <c r="D283" s="16"/>
      <c r="F283" s="2"/>
      <c r="G283" s="19"/>
    </row>
    <row r="284" spans="4:7" ht="24.95" customHeight="1" x14ac:dyDescent="0.2">
      <c r="D284" s="16"/>
      <c r="E284" s="17"/>
      <c r="F284" s="2"/>
      <c r="G284" s="19"/>
    </row>
    <row r="285" spans="4:7" ht="24.95" customHeight="1" x14ac:dyDescent="0.2">
      <c r="D285" s="16"/>
      <c r="E285" s="17"/>
      <c r="F285" s="2"/>
      <c r="G285" s="19"/>
    </row>
    <row r="286" spans="4:7" ht="24.95" customHeight="1" x14ac:dyDescent="0.2">
      <c r="D286" s="16"/>
      <c r="E286" s="17"/>
      <c r="F286" s="2"/>
      <c r="G286" s="19"/>
    </row>
    <row r="287" spans="4:7" ht="24.95" customHeight="1" x14ac:dyDescent="0.2">
      <c r="D287" s="16"/>
      <c r="E287" s="17"/>
      <c r="F287" s="2"/>
      <c r="G287" s="19"/>
    </row>
    <row r="288" spans="4:7" ht="24.95" customHeight="1" x14ac:dyDescent="0.2">
      <c r="D288" s="16"/>
      <c r="E288" s="17"/>
      <c r="F288" s="2"/>
      <c r="G288" s="19"/>
    </row>
    <row r="289" spans="2:13" ht="24.95" customHeight="1" x14ac:dyDescent="0.2">
      <c r="D289" s="16"/>
      <c r="E289" s="17"/>
      <c r="F289" s="2"/>
      <c r="G289" s="19"/>
    </row>
    <row r="290" spans="2:13" ht="24.95" customHeight="1" x14ac:dyDescent="0.2">
      <c r="D290" s="16"/>
      <c r="E290" s="17"/>
      <c r="F290" s="2"/>
    </row>
    <row r="291" spans="2:13" ht="24.95" customHeight="1" x14ac:dyDescent="0.2">
      <c r="D291" s="16"/>
      <c r="E291" s="17"/>
      <c r="F291" s="2"/>
      <c r="M291" s="22">
        <v>1</v>
      </c>
    </row>
    <row r="292" spans="2:13" ht="24.95" customHeight="1" x14ac:dyDescent="0.2">
      <c r="D292" s="16"/>
      <c r="E292" s="17"/>
      <c r="F292" s="18"/>
      <c r="G292" s="19"/>
    </row>
    <row r="293" spans="2:13" ht="24.95" customHeight="1" x14ac:dyDescent="0.2">
      <c r="D293" s="16"/>
      <c r="E293" s="17"/>
      <c r="F293" s="18"/>
      <c r="G293" s="19"/>
    </row>
    <row r="294" spans="2:13" ht="24.95" customHeight="1" x14ac:dyDescent="0.2">
      <c r="D294" s="16"/>
      <c r="F294" s="4"/>
    </row>
    <row r="295" spans="2:13" ht="24.95" customHeight="1" x14ac:dyDescent="0.2">
      <c r="D295" s="16"/>
      <c r="F295" s="4"/>
    </row>
    <row r="296" spans="2:13" ht="24.95" customHeight="1" x14ac:dyDescent="0.2">
      <c r="D296" s="16"/>
      <c r="F296" s="4"/>
    </row>
    <row r="297" spans="2:13" ht="24.95" customHeight="1" x14ac:dyDescent="0.2">
      <c r="D297" s="16"/>
      <c r="F297" s="4"/>
    </row>
    <row r="298" spans="2:13" ht="24.95" customHeight="1" x14ac:dyDescent="0.2">
      <c r="D298" s="16"/>
      <c r="E298" s="17"/>
      <c r="F298" s="4"/>
    </row>
    <row r="299" spans="2:13" ht="24.95" customHeight="1" x14ac:dyDescent="0.2">
      <c r="D299" s="16"/>
      <c r="F299" s="4"/>
    </row>
    <row r="300" spans="2:13" ht="24.95" customHeight="1" x14ac:dyDescent="0.2">
      <c r="D300" s="16"/>
      <c r="E300" s="17"/>
      <c r="F300" s="4"/>
      <c r="G300" s="19"/>
    </row>
    <row r="301" spans="2:13" ht="24.95" customHeight="1" x14ac:dyDescent="0.2">
      <c r="D301" s="16"/>
      <c r="E301" s="17"/>
      <c r="F301" s="4"/>
      <c r="G301" s="19"/>
    </row>
    <row r="302" spans="2:13" ht="24.95" customHeight="1" x14ac:dyDescent="0.2">
      <c r="D302" s="16"/>
      <c r="E302" s="17"/>
      <c r="F302" s="4"/>
      <c r="G302" s="19"/>
    </row>
    <row r="303" spans="2:13" ht="24.95" customHeight="1" x14ac:dyDescent="0.2">
      <c r="D303" s="16"/>
      <c r="E303" s="17"/>
      <c r="F303" s="4"/>
      <c r="G303" s="19"/>
    </row>
    <row r="304" spans="2:13" s="26" customFormat="1" ht="24.95" customHeight="1" x14ac:dyDescent="0.2">
      <c r="B304" s="10"/>
      <c r="C304" s="10"/>
      <c r="D304" s="23"/>
      <c r="E304" s="24"/>
      <c r="F304" s="4"/>
      <c r="G304" s="25"/>
    </row>
    <row r="305" spans="3:16" ht="24.95" customHeight="1" x14ac:dyDescent="0.2">
      <c r="D305" s="16"/>
      <c r="E305" s="17"/>
      <c r="F305" s="4"/>
      <c r="G305" s="19"/>
      <c r="P305" s="27"/>
    </row>
    <row r="306" spans="3:16" ht="24.95" customHeight="1" x14ac:dyDescent="0.2">
      <c r="D306" s="16"/>
      <c r="E306" s="17"/>
      <c r="F306" s="4"/>
      <c r="G306" s="19"/>
    </row>
    <row r="307" spans="3:16" ht="24.95" customHeight="1" x14ac:dyDescent="0.2">
      <c r="D307" s="16"/>
      <c r="E307" s="17"/>
      <c r="F307" s="4"/>
      <c r="G307" s="19"/>
    </row>
    <row r="308" spans="3:16" ht="24.95" customHeight="1" x14ac:dyDescent="0.2">
      <c r="D308" s="16"/>
      <c r="E308" s="17"/>
      <c r="F308" s="4"/>
    </row>
    <row r="309" spans="3:16" ht="24.95" customHeight="1" x14ac:dyDescent="0.2">
      <c r="C309" s="5"/>
      <c r="D309" s="16"/>
      <c r="E309" s="16"/>
      <c r="F309" s="21"/>
    </row>
    <row r="310" spans="3:16" ht="24.95" customHeight="1" x14ac:dyDescent="0.2">
      <c r="C310" s="5"/>
      <c r="D310" s="16"/>
      <c r="E310" s="16"/>
      <c r="F310" s="21"/>
    </row>
    <row r="311" spans="3:16" ht="24.95" customHeight="1" x14ac:dyDescent="0.2">
      <c r="D311" s="16"/>
      <c r="E311" s="17"/>
      <c r="F311" s="18"/>
      <c r="G311" s="19"/>
    </row>
    <row r="312" spans="3:16" ht="24.95" customHeight="1" x14ac:dyDescent="0.2">
      <c r="D312" s="16"/>
      <c r="E312" s="17"/>
      <c r="F312" s="18"/>
      <c r="G312" s="19"/>
    </row>
    <row r="313" spans="3:16" ht="24.95" customHeight="1" x14ac:dyDescent="0.2">
      <c r="D313" s="16"/>
      <c r="F313" s="4"/>
    </row>
    <row r="314" spans="3:16" ht="24.95" customHeight="1" x14ac:dyDescent="0.2">
      <c r="D314" s="16"/>
      <c r="F314" s="4"/>
    </row>
    <row r="315" spans="3:16" ht="24.95" customHeight="1" x14ac:dyDescent="0.2">
      <c r="D315" s="16"/>
      <c r="F315" s="4"/>
    </row>
    <row r="316" spans="3:16" ht="24.95" customHeight="1" x14ac:dyDescent="0.2">
      <c r="D316" s="16"/>
      <c r="F316" s="4"/>
    </row>
    <row r="317" spans="3:16" ht="24.95" customHeight="1" x14ac:dyDescent="0.2">
      <c r="D317" s="16"/>
      <c r="E317" s="17"/>
      <c r="F317" s="4"/>
    </row>
    <row r="318" spans="3:16" ht="24.95" customHeight="1" x14ac:dyDescent="0.2">
      <c r="D318" s="16"/>
      <c r="F318" s="4"/>
    </row>
    <row r="319" spans="3:16" ht="24.95" customHeight="1" x14ac:dyDescent="0.2">
      <c r="D319" s="16"/>
      <c r="E319" s="17"/>
      <c r="F319" s="4"/>
      <c r="G319" s="19"/>
    </row>
    <row r="320" spans="3:16" ht="24.95" customHeight="1" x14ac:dyDescent="0.2">
      <c r="D320" s="16"/>
      <c r="E320" s="17"/>
      <c r="F320" s="4"/>
      <c r="G320" s="19"/>
    </row>
    <row r="321" spans="2:15" ht="24.95" customHeight="1" x14ac:dyDescent="0.2">
      <c r="D321" s="16"/>
      <c r="E321" s="17"/>
      <c r="F321" s="4"/>
      <c r="G321" s="19"/>
    </row>
    <row r="322" spans="2:15" ht="24.95" customHeight="1" x14ac:dyDescent="0.2">
      <c r="D322" s="16"/>
      <c r="E322" s="17"/>
      <c r="F322" s="4"/>
      <c r="G322" s="19"/>
    </row>
    <row r="323" spans="2:15" ht="24.95" customHeight="1" x14ac:dyDescent="0.2">
      <c r="D323" s="16"/>
      <c r="E323" s="17"/>
      <c r="F323" s="4"/>
      <c r="G323" s="19"/>
    </row>
    <row r="324" spans="2:15" ht="24.95" customHeight="1" x14ac:dyDescent="0.2">
      <c r="D324" s="16"/>
      <c r="E324" s="17"/>
      <c r="F324" s="4"/>
      <c r="G324" s="19"/>
    </row>
    <row r="325" spans="2:15" ht="24.95" customHeight="1" x14ac:dyDescent="0.2">
      <c r="D325" s="16"/>
      <c r="E325" s="17"/>
      <c r="F325" s="4"/>
      <c r="G325" s="19"/>
    </row>
    <row r="326" spans="2:15" ht="24.95" customHeight="1" x14ac:dyDescent="0.2">
      <c r="D326" s="16"/>
      <c r="E326" s="17"/>
      <c r="F326" s="4"/>
      <c r="G326" s="19"/>
    </row>
    <row r="327" spans="2:15" ht="24.95" customHeight="1" x14ac:dyDescent="0.2">
      <c r="D327" s="16"/>
      <c r="E327" s="17"/>
      <c r="F327" s="4"/>
    </row>
    <row r="328" spans="2:15" ht="24.95" customHeight="1" x14ac:dyDescent="0.2">
      <c r="C328" s="5"/>
      <c r="D328" s="16"/>
      <c r="E328" s="16"/>
      <c r="F328" s="21"/>
    </row>
    <row r="329" spans="2:15" ht="24.95" customHeight="1" x14ac:dyDescent="0.2">
      <c r="C329" s="5"/>
      <c r="D329" s="16"/>
      <c r="E329" s="16"/>
      <c r="F329" s="21"/>
    </row>
    <row r="330" spans="2:15" ht="24.95" customHeight="1" x14ac:dyDescent="0.2">
      <c r="B330" s="6"/>
      <c r="C330" s="7"/>
      <c r="D330" s="16"/>
      <c r="E330" s="16"/>
      <c r="F330" s="21"/>
      <c r="O330" s="22"/>
    </row>
    <row r="331" spans="2:15" s="108" customFormat="1" ht="25.5" customHeight="1" x14ac:dyDescent="0.2">
      <c r="B331" s="282" t="s">
        <v>151</v>
      </c>
      <c r="C331" s="282"/>
      <c r="D331" s="282"/>
      <c r="E331" s="282"/>
      <c r="F331" s="282"/>
      <c r="G331" s="282"/>
      <c r="H331" s="282"/>
      <c r="I331" s="282"/>
      <c r="J331" s="282"/>
      <c r="K331" s="282"/>
      <c r="L331" s="282"/>
      <c r="M331" s="282"/>
      <c r="N331" s="10"/>
      <c r="O331" s="10"/>
    </row>
    <row r="332" spans="2:15" ht="15" customHeight="1" x14ac:dyDescent="0.2"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</row>
    <row r="333" spans="2:15" ht="24.95" customHeight="1" x14ac:dyDescent="0.2">
      <c r="B333" s="2"/>
      <c r="C333" s="139" t="s">
        <v>114</v>
      </c>
      <c r="D333" s="139" t="s">
        <v>5</v>
      </c>
      <c r="E333" s="139" t="s">
        <v>6</v>
      </c>
      <c r="F333" s="139" t="s">
        <v>7</v>
      </c>
      <c r="G333" s="139" t="s">
        <v>8</v>
      </c>
      <c r="H333" s="139" t="s">
        <v>9</v>
      </c>
      <c r="I333" s="139" t="s">
        <v>10</v>
      </c>
      <c r="J333" s="139" t="s">
        <v>11</v>
      </c>
      <c r="K333" s="139" t="s">
        <v>12</v>
      </c>
      <c r="L333" s="139" t="s">
        <v>14</v>
      </c>
      <c r="N333" s="29"/>
    </row>
    <row r="334" spans="2:15" ht="24.95" customHeight="1" x14ac:dyDescent="0.2">
      <c r="B334" s="94" t="s">
        <v>4</v>
      </c>
      <c r="C334" s="223">
        <v>42560</v>
      </c>
      <c r="D334" s="223">
        <v>61104</v>
      </c>
      <c r="E334" s="223">
        <v>65369</v>
      </c>
      <c r="F334" s="223">
        <v>24222</v>
      </c>
      <c r="G334" s="223">
        <v>52478</v>
      </c>
      <c r="H334" s="223">
        <v>42150</v>
      </c>
      <c r="I334" s="223">
        <v>22473</v>
      </c>
      <c r="J334" s="223">
        <v>66492</v>
      </c>
      <c r="K334" s="223">
        <v>29142</v>
      </c>
      <c r="L334" s="223">
        <v>405990</v>
      </c>
      <c r="M334" s="19"/>
      <c r="N334" s="29"/>
      <c r="O334" s="29"/>
    </row>
    <row r="335" spans="2:15" ht="24.95" customHeight="1" x14ac:dyDescent="0.2">
      <c r="B335" s="86" t="s">
        <v>33</v>
      </c>
      <c r="C335" s="224">
        <v>40698</v>
      </c>
      <c r="D335" s="224">
        <v>47003</v>
      </c>
      <c r="E335" s="224">
        <v>55760</v>
      </c>
      <c r="F335" s="224">
        <v>19956</v>
      </c>
      <c r="G335" s="224">
        <v>42395</v>
      </c>
      <c r="H335" s="224">
        <v>39558</v>
      </c>
      <c r="I335" s="224">
        <v>21421</v>
      </c>
      <c r="J335" s="224">
        <v>54957</v>
      </c>
      <c r="K335" s="224">
        <v>27354</v>
      </c>
      <c r="L335" s="225">
        <v>349102</v>
      </c>
      <c r="M335" s="29"/>
      <c r="N335" s="29"/>
      <c r="O335" s="29"/>
    </row>
    <row r="336" spans="2:15" ht="24.95" customHeight="1" x14ac:dyDescent="0.2">
      <c r="B336" s="87" t="s">
        <v>34</v>
      </c>
      <c r="C336" s="226">
        <v>1862</v>
      </c>
      <c r="D336" s="226">
        <v>14101</v>
      </c>
      <c r="E336" s="226">
        <v>9609</v>
      </c>
      <c r="F336" s="226">
        <v>4266</v>
      </c>
      <c r="G336" s="226">
        <v>10083</v>
      </c>
      <c r="H336" s="226">
        <v>2592</v>
      </c>
      <c r="I336" s="226">
        <v>1052</v>
      </c>
      <c r="J336" s="226">
        <v>11535</v>
      </c>
      <c r="K336" s="226">
        <v>1788</v>
      </c>
      <c r="L336" s="227">
        <v>56888</v>
      </c>
      <c r="M336" s="29"/>
      <c r="N336" s="29"/>
      <c r="O336" s="29"/>
    </row>
    <row r="337" spans="2:15" ht="24.95" customHeight="1" x14ac:dyDescent="0.2">
      <c r="B337" s="94" t="s">
        <v>73</v>
      </c>
      <c r="C337" s="228">
        <v>67353</v>
      </c>
      <c r="D337" s="228">
        <v>97099</v>
      </c>
      <c r="E337" s="228">
        <v>100405</v>
      </c>
      <c r="F337" s="228">
        <v>39653</v>
      </c>
      <c r="G337" s="228">
        <v>86147</v>
      </c>
      <c r="H337" s="228">
        <v>68843</v>
      </c>
      <c r="I337" s="228">
        <v>55262</v>
      </c>
      <c r="J337" s="228">
        <v>108912</v>
      </c>
      <c r="K337" s="228">
        <v>43902</v>
      </c>
      <c r="L337" s="228">
        <v>667576</v>
      </c>
      <c r="M337" s="29"/>
    </row>
    <row r="338" spans="2:15" ht="24.95" customHeight="1" x14ac:dyDescent="0.2">
      <c r="B338" s="86" t="s">
        <v>55</v>
      </c>
      <c r="C338" s="224">
        <v>64741</v>
      </c>
      <c r="D338" s="224">
        <v>78484</v>
      </c>
      <c r="E338" s="224">
        <v>87776</v>
      </c>
      <c r="F338" s="224">
        <v>33950</v>
      </c>
      <c r="G338" s="224">
        <v>70205</v>
      </c>
      <c r="H338" s="224">
        <v>65198</v>
      </c>
      <c r="I338" s="224">
        <v>53385</v>
      </c>
      <c r="J338" s="224">
        <v>91658</v>
      </c>
      <c r="K338" s="224">
        <v>41312</v>
      </c>
      <c r="L338" s="225">
        <v>586709</v>
      </c>
      <c r="M338" s="29"/>
    </row>
    <row r="339" spans="2:15" ht="24.95" customHeight="1" x14ac:dyDescent="0.2">
      <c r="B339" s="87" t="s">
        <v>56</v>
      </c>
      <c r="C339" s="226">
        <v>2612</v>
      </c>
      <c r="D339" s="226">
        <v>18615</v>
      </c>
      <c r="E339" s="226">
        <v>12629</v>
      </c>
      <c r="F339" s="226">
        <v>5703</v>
      </c>
      <c r="G339" s="226">
        <v>15942</v>
      </c>
      <c r="H339" s="226">
        <v>3645</v>
      </c>
      <c r="I339" s="226">
        <v>1877</v>
      </c>
      <c r="J339" s="226">
        <v>17254</v>
      </c>
      <c r="K339" s="226">
        <v>2590</v>
      </c>
      <c r="L339" s="227">
        <v>80867</v>
      </c>
      <c r="M339" s="29"/>
    </row>
    <row r="340" spans="2:15" ht="24.95" customHeight="1" x14ac:dyDescent="0.2">
      <c r="B340" s="94" t="s">
        <v>88</v>
      </c>
      <c r="C340" s="229">
        <v>0.1520851288</v>
      </c>
      <c r="D340" s="229">
        <v>0.1857664148</v>
      </c>
      <c r="E340" s="229">
        <v>0.19262207379999999</v>
      </c>
      <c r="F340" s="229">
        <v>0.1742048128</v>
      </c>
      <c r="G340" s="229">
        <v>0.18632138819999999</v>
      </c>
      <c r="H340" s="229">
        <v>0.1999316421</v>
      </c>
      <c r="I340" s="229">
        <v>0.22309232079999999</v>
      </c>
      <c r="J340" s="229">
        <v>0.32800208990000002</v>
      </c>
      <c r="K340" s="229">
        <v>0.1778247906</v>
      </c>
      <c r="L340" s="229">
        <v>0.19940954399999999</v>
      </c>
      <c r="M340" s="29"/>
    </row>
    <row r="341" spans="2:15" ht="24.95" customHeight="1" x14ac:dyDescent="0.2">
      <c r="B341" s="97" t="s">
        <v>3</v>
      </c>
      <c r="C341" s="230">
        <v>1.5825422932330999</v>
      </c>
      <c r="D341" s="230">
        <v>1.5890776381252001</v>
      </c>
      <c r="E341" s="230">
        <v>1.5359727087763</v>
      </c>
      <c r="F341" s="230">
        <v>1.6370654776649001</v>
      </c>
      <c r="G341" s="230">
        <v>1.6415831396014</v>
      </c>
      <c r="H341" s="230">
        <v>1.6332858837485</v>
      </c>
      <c r="I341" s="230">
        <v>2.4590397365727998</v>
      </c>
      <c r="J341" s="230">
        <v>1.6379714852914999</v>
      </c>
      <c r="K341" s="230">
        <v>1.5064854848672</v>
      </c>
      <c r="L341" s="230">
        <v>1.6443163624720001</v>
      </c>
      <c r="M341" s="29"/>
    </row>
    <row r="342" spans="2:15" ht="24.95" customHeight="1" x14ac:dyDescent="0.2">
      <c r="B342" s="86" t="s">
        <v>57</v>
      </c>
      <c r="C342" s="231">
        <v>1.5907661310137999</v>
      </c>
      <c r="D342" s="231">
        <v>1.6697657596324</v>
      </c>
      <c r="E342" s="231">
        <v>1.574175035868</v>
      </c>
      <c r="F342" s="231">
        <v>1.7012427340148</v>
      </c>
      <c r="G342" s="231">
        <v>1.6559735817903001</v>
      </c>
      <c r="H342" s="231">
        <v>1.6481621922241001</v>
      </c>
      <c r="I342" s="231">
        <v>2.4921805704682001</v>
      </c>
      <c r="J342" s="231">
        <v>1.6678130174500001</v>
      </c>
      <c r="K342" s="231">
        <v>1.5102727206258999</v>
      </c>
      <c r="L342" s="232">
        <v>1.6806234281098</v>
      </c>
      <c r="M342" s="29"/>
      <c r="N342" s="29"/>
      <c r="O342" s="29"/>
    </row>
    <row r="343" spans="2:15" ht="24.95" customHeight="1" x14ac:dyDescent="0.2">
      <c r="B343" s="87" t="s">
        <v>87</v>
      </c>
      <c r="C343" s="233">
        <v>1.4027926960257999</v>
      </c>
      <c r="D343" s="233">
        <v>1.3201191404865</v>
      </c>
      <c r="E343" s="233">
        <v>1.3142886876886</v>
      </c>
      <c r="F343" s="233">
        <v>1.3368495077356</v>
      </c>
      <c r="G343" s="233">
        <v>1.5810770603987001</v>
      </c>
      <c r="H343" s="233">
        <v>1.40625</v>
      </c>
      <c r="I343" s="233">
        <v>1.7842205323194</v>
      </c>
      <c r="J343" s="233">
        <v>1.4957954052883</v>
      </c>
      <c r="K343" s="233">
        <v>1.4485458612975</v>
      </c>
      <c r="L343" s="234">
        <v>1.4215124455070001</v>
      </c>
      <c r="M343" s="29"/>
      <c r="N343" s="29"/>
      <c r="O343" s="29"/>
    </row>
    <row r="344" spans="2:15" ht="24.95" customHeight="1" x14ac:dyDescent="0.2">
      <c r="B344" s="2"/>
      <c r="C344" s="216"/>
      <c r="D344" s="216"/>
      <c r="E344" s="216"/>
      <c r="F344" s="217"/>
      <c r="G344" s="217"/>
      <c r="H344" s="216"/>
      <c r="I344" s="216"/>
      <c r="J344" s="216"/>
      <c r="K344" s="216"/>
      <c r="L344" s="216"/>
      <c r="M344" s="19"/>
    </row>
    <row r="345" spans="2:15" ht="24.95" customHeight="1" x14ac:dyDescent="0.2">
      <c r="B345" s="2"/>
      <c r="C345" s="2"/>
      <c r="D345" s="2"/>
      <c r="E345" s="2"/>
      <c r="H345" s="2"/>
      <c r="I345" s="2"/>
      <c r="J345" s="2"/>
      <c r="K345" s="2"/>
      <c r="L345" s="8"/>
      <c r="M345" s="19"/>
    </row>
    <row r="346" spans="2:15" ht="24.95" customHeight="1" x14ac:dyDescent="0.2">
      <c r="B346" s="2"/>
      <c r="C346" s="2"/>
      <c r="D346" s="2"/>
      <c r="E346" s="2"/>
      <c r="H346" s="2"/>
      <c r="I346" s="2"/>
      <c r="J346" s="2"/>
      <c r="K346" s="2"/>
      <c r="L346" s="8"/>
      <c r="M346" s="19"/>
    </row>
    <row r="347" spans="2:15" ht="24.95" customHeight="1" x14ac:dyDescent="0.2">
      <c r="B347" s="2"/>
      <c r="C347" s="30"/>
      <c r="D347" s="30"/>
      <c r="E347" s="30"/>
      <c r="H347" s="30"/>
      <c r="I347" s="30"/>
      <c r="J347" s="30"/>
      <c r="K347" s="30"/>
      <c r="L347" s="8"/>
      <c r="M347" s="19"/>
    </row>
    <row r="348" spans="2:15" ht="24.95" customHeight="1" x14ac:dyDescent="0.2">
      <c r="B348" s="2"/>
      <c r="C348" s="30"/>
      <c r="D348" s="30"/>
      <c r="E348" s="30"/>
      <c r="H348" s="30"/>
      <c r="I348" s="30"/>
      <c r="J348" s="30"/>
      <c r="K348" s="30"/>
      <c r="L348" s="8"/>
      <c r="M348" s="19"/>
    </row>
    <row r="349" spans="2:15" ht="24.95" customHeight="1" x14ac:dyDescent="0.2">
      <c r="B349" s="2"/>
      <c r="C349" s="30"/>
      <c r="D349" s="30"/>
      <c r="E349" s="30"/>
      <c r="H349" s="30"/>
      <c r="I349" s="30"/>
      <c r="J349" s="30"/>
      <c r="K349" s="30"/>
      <c r="L349" s="8"/>
      <c r="M349" s="19"/>
      <c r="N349" s="13"/>
    </row>
    <row r="350" spans="2:15" ht="24.95" customHeight="1" x14ac:dyDescent="0.2">
      <c r="B350" s="2"/>
      <c r="C350" s="30"/>
      <c r="D350" s="30"/>
      <c r="E350" s="30"/>
      <c r="H350" s="30"/>
      <c r="I350" s="30"/>
      <c r="J350" s="30"/>
      <c r="K350" s="30"/>
      <c r="L350" s="8"/>
      <c r="M350" s="19"/>
    </row>
    <row r="351" spans="2:15" ht="24.95" customHeight="1" x14ac:dyDescent="0.2">
      <c r="B351" s="2"/>
      <c r="C351" s="30"/>
      <c r="D351" s="30"/>
      <c r="E351" s="30"/>
      <c r="H351" s="30"/>
      <c r="I351" s="30"/>
      <c r="J351" s="30"/>
      <c r="K351" s="30"/>
      <c r="L351" s="8"/>
      <c r="M351" s="19"/>
    </row>
    <row r="352" spans="2:15" ht="24.95" customHeight="1" x14ac:dyDescent="0.2">
      <c r="B352" s="2"/>
      <c r="C352" s="30"/>
      <c r="D352" s="30"/>
      <c r="E352" s="30"/>
      <c r="H352" s="30"/>
      <c r="I352" s="30"/>
      <c r="J352" s="30"/>
      <c r="K352" s="30"/>
      <c r="L352" s="8"/>
      <c r="M352" s="19"/>
    </row>
    <row r="353" spans="2:15" ht="24.95" customHeight="1" x14ac:dyDescent="0.2">
      <c r="B353" s="2"/>
      <c r="C353" s="30"/>
      <c r="D353" s="30"/>
      <c r="E353" s="30"/>
      <c r="H353" s="30"/>
      <c r="I353" s="30"/>
      <c r="J353" s="30"/>
      <c r="K353" s="30"/>
      <c r="L353" s="8"/>
      <c r="M353" s="19"/>
    </row>
    <row r="354" spans="2:15" ht="24.95" customHeight="1" x14ac:dyDescent="0.25">
      <c r="B354" s="2"/>
      <c r="C354" s="30"/>
      <c r="D354" s="30"/>
      <c r="E354" s="30"/>
      <c r="H354" s="30"/>
      <c r="I354" s="30"/>
      <c r="J354" s="30"/>
      <c r="K354" s="30"/>
      <c r="L354" s="8"/>
      <c r="M354" s="250">
        <v>2</v>
      </c>
    </row>
    <row r="355" spans="2:15" s="108" customFormat="1" ht="25.5" customHeight="1" x14ac:dyDescent="0.2">
      <c r="B355" s="283" t="s">
        <v>157</v>
      </c>
      <c r="C355" s="283"/>
      <c r="D355" s="283"/>
      <c r="E355" s="283"/>
      <c r="F355" s="283"/>
      <c r="G355" s="283"/>
      <c r="H355" s="283"/>
      <c r="I355" s="283"/>
      <c r="J355" s="283"/>
      <c r="K355" s="283"/>
      <c r="L355" s="283"/>
      <c r="M355" s="283"/>
      <c r="N355" s="116"/>
      <c r="O355" s="116"/>
    </row>
    <row r="356" spans="2:15" ht="15" customHeight="1" x14ac:dyDescent="0.2">
      <c r="B356" s="28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</row>
    <row r="357" spans="2:15" ht="24.95" customHeight="1" x14ac:dyDescent="0.2">
      <c r="B357" s="281" t="s">
        <v>13</v>
      </c>
      <c r="C357" s="281"/>
      <c r="D357" s="281"/>
      <c r="E357" s="281"/>
      <c r="F357" s="281"/>
      <c r="G357" s="281"/>
      <c r="H357" s="281"/>
      <c r="I357" s="115"/>
      <c r="J357" s="115"/>
      <c r="K357" s="115"/>
      <c r="L357" s="115"/>
      <c r="M357" s="115"/>
      <c r="N357" s="115"/>
    </row>
    <row r="358" spans="2:15" ht="24.95" customHeight="1" x14ac:dyDescent="0.2">
      <c r="B358" s="91" t="s">
        <v>35</v>
      </c>
      <c r="C358" s="334" t="s">
        <v>51</v>
      </c>
      <c r="D358" s="334"/>
      <c r="E358" s="334" t="s">
        <v>50</v>
      </c>
      <c r="F358" s="334"/>
      <c r="G358" s="334" t="s">
        <v>0</v>
      </c>
      <c r="H358" s="334"/>
    </row>
    <row r="359" spans="2:15" ht="24.95" customHeight="1" x14ac:dyDescent="0.2">
      <c r="B359" s="235" t="s">
        <v>176</v>
      </c>
      <c r="C359" s="264">
        <v>90978</v>
      </c>
      <c r="D359" s="264"/>
      <c r="E359" s="264">
        <v>5694</v>
      </c>
      <c r="F359" s="264"/>
      <c r="G359" s="266">
        <v>96672</v>
      </c>
      <c r="H359" s="266"/>
    </row>
    <row r="360" spans="2:15" ht="24.95" customHeight="1" x14ac:dyDescent="0.2">
      <c r="B360" s="235" t="s">
        <v>156</v>
      </c>
      <c r="C360" s="261">
        <v>349102</v>
      </c>
      <c r="D360" s="261"/>
      <c r="E360" s="261">
        <v>56888</v>
      </c>
      <c r="F360" s="261"/>
      <c r="G360" s="266">
        <v>405990</v>
      </c>
      <c r="H360" s="266"/>
    </row>
    <row r="361" spans="2:15" ht="24.95" customHeight="1" x14ac:dyDescent="0.2">
      <c r="B361" s="91" t="s">
        <v>43</v>
      </c>
      <c r="C361" s="328">
        <f>(C360-C359)/C359</f>
        <v>2.8372133922486755</v>
      </c>
      <c r="D361" s="328"/>
      <c r="E361" s="271">
        <f>(E360-E359)/E359</f>
        <v>8.9908675799086755</v>
      </c>
      <c r="F361" s="271"/>
      <c r="G361" s="328">
        <f>(G360-G359)/G359</f>
        <v>3.1996648460774577</v>
      </c>
      <c r="H361" s="328"/>
    </row>
    <row r="362" spans="2:15" s="13" customFormat="1" ht="24.95" customHeight="1" x14ac:dyDescent="0.2">
      <c r="B362" s="33"/>
      <c r="C362" s="34"/>
      <c r="D362" s="34"/>
      <c r="E362" s="34"/>
      <c r="F362" s="34"/>
      <c r="G362" s="34"/>
      <c r="H362" s="34"/>
    </row>
    <row r="363" spans="2:15" s="13" customFormat="1" ht="24.95" customHeight="1" x14ac:dyDescent="0.2">
      <c r="B363" s="33"/>
      <c r="C363" s="34"/>
      <c r="D363" s="34"/>
      <c r="E363" s="34"/>
      <c r="F363" s="34"/>
      <c r="G363" s="34"/>
      <c r="H363" s="34"/>
    </row>
    <row r="364" spans="2:15" s="13" customFormat="1" ht="24.95" customHeight="1" x14ac:dyDescent="0.2">
      <c r="B364" s="33"/>
      <c r="C364" s="34"/>
      <c r="D364" s="34"/>
      <c r="E364" s="34"/>
      <c r="F364" s="34"/>
      <c r="G364" s="34"/>
      <c r="H364" s="34"/>
    </row>
    <row r="365" spans="2:15" s="13" customFormat="1" ht="24.95" customHeight="1" x14ac:dyDescent="0.2">
      <c r="B365" s="33"/>
      <c r="C365" s="34"/>
      <c r="D365" s="34"/>
      <c r="E365" s="34"/>
      <c r="F365" s="34"/>
      <c r="G365" s="34"/>
      <c r="H365" s="34"/>
    </row>
    <row r="366" spans="2:15" s="13" customFormat="1" ht="24.95" customHeight="1" x14ac:dyDescent="0.2">
      <c r="B366" s="33"/>
      <c r="C366" s="34"/>
      <c r="D366" s="34"/>
      <c r="E366" s="34"/>
      <c r="F366" s="34"/>
      <c r="G366" s="34"/>
      <c r="H366" s="34"/>
    </row>
    <row r="367" spans="2:15" s="13" customFormat="1" ht="24.95" customHeight="1" x14ac:dyDescent="0.2">
      <c r="B367" s="33"/>
      <c r="C367" s="34"/>
      <c r="D367" s="34"/>
      <c r="E367" s="34"/>
      <c r="F367" s="34"/>
      <c r="G367" s="34"/>
      <c r="H367" s="34"/>
    </row>
    <row r="368" spans="2:15" s="13" customFormat="1" ht="24.95" customHeight="1" x14ac:dyDescent="0.2">
      <c r="B368" s="33"/>
      <c r="C368" s="34"/>
      <c r="D368" s="34"/>
      <c r="E368" s="34"/>
      <c r="F368" s="34"/>
      <c r="G368" s="34"/>
      <c r="H368" s="34"/>
    </row>
    <row r="369" spans="2:12" s="13" customFormat="1" ht="24.95" customHeight="1" x14ac:dyDescent="0.2">
      <c r="B369" s="33"/>
      <c r="C369" s="34"/>
      <c r="D369" s="34"/>
      <c r="E369" s="34"/>
      <c r="F369" s="34"/>
      <c r="G369" s="34"/>
      <c r="H369" s="34"/>
    </row>
    <row r="370" spans="2:12" s="13" customFormat="1" ht="24.95" customHeight="1" x14ac:dyDescent="0.2">
      <c r="B370" s="33"/>
      <c r="C370" s="34"/>
      <c r="D370" s="34"/>
      <c r="E370" s="34"/>
      <c r="F370" s="34"/>
      <c r="G370" s="34"/>
      <c r="H370" s="34"/>
    </row>
    <row r="371" spans="2:12" s="13" customFormat="1" ht="24.95" customHeight="1" x14ac:dyDescent="0.2">
      <c r="B371" s="33"/>
      <c r="C371" s="34"/>
      <c r="D371" s="34"/>
      <c r="E371" s="34"/>
      <c r="F371" s="34"/>
      <c r="G371" s="34"/>
      <c r="H371" s="34"/>
    </row>
    <row r="372" spans="2:12" ht="24.95" customHeight="1" x14ac:dyDescent="0.2">
      <c r="B372" s="281" t="s">
        <v>37</v>
      </c>
      <c r="C372" s="281"/>
      <c r="D372" s="281"/>
      <c r="E372" s="281"/>
      <c r="F372" s="281"/>
      <c r="G372" s="281"/>
      <c r="H372" s="281"/>
      <c r="I372" s="281"/>
      <c r="J372" s="281"/>
      <c r="K372" s="281"/>
      <c r="L372" s="281"/>
    </row>
    <row r="373" spans="2:12" ht="24.95" customHeight="1" x14ac:dyDescent="0.2">
      <c r="B373" s="91" t="s">
        <v>35</v>
      </c>
      <c r="C373" s="92" t="s">
        <v>114</v>
      </c>
      <c r="D373" s="92" t="s">
        <v>5</v>
      </c>
      <c r="E373" s="92" t="s">
        <v>6</v>
      </c>
      <c r="F373" s="92" t="s">
        <v>7</v>
      </c>
      <c r="G373" s="92" t="s">
        <v>8</v>
      </c>
      <c r="H373" s="92" t="s">
        <v>9</v>
      </c>
      <c r="I373" s="92" t="s">
        <v>10</v>
      </c>
      <c r="J373" s="92" t="s">
        <v>11</v>
      </c>
      <c r="K373" s="92" t="s">
        <v>12</v>
      </c>
      <c r="L373" s="92" t="s">
        <v>14</v>
      </c>
    </row>
    <row r="374" spans="2:12" ht="24.95" customHeight="1" x14ac:dyDescent="0.2">
      <c r="B374" s="235" t="s">
        <v>176</v>
      </c>
      <c r="C374" s="249">
        <v>13034</v>
      </c>
      <c r="D374" s="249">
        <v>12942</v>
      </c>
      <c r="E374" s="249">
        <v>18215</v>
      </c>
      <c r="F374" s="249">
        <v>5696</v>
      </c>
      <c r="G374" s="249">
        <v>8587</v>
      </c>
      <c r="H374" s="249">
        <v>13060</v>
      </c>
      <c r="I374" s="249">
        <v>6203</v>
      </c>
      <c r="J374" s="249">
        <v>10566</v>
      </c>
      <c r="K374" s="249">
        <v>8369</v>
      </c>
      <c r="L374" s="236">
        <v>96672</v>
      </c>
    </row>
    <row r="375" spans="2:12" ht="24.95" customHeight="1" x14ac:dyDescent="0.2">
      <c r="B375" s="235" t="s">
        <v>156</v>
      </c>
      <c r="C375" s="249">
        <v>42560</v>
      </c>
      <c r="D375" s="249">
        <v>61104</v>
      </c>
      <c r="E375" s="249">
        <v>65369</v>
      </c>
      <c r="F375" s="249">
        <v>24222</v>
      </c>
      <c r="G375" s="249">
        <v>52478</v>
      </c>
      <c r="H375" s="249">
        <v>42150</v>
      </c>
      <c r="I375" s="249">
        <v>22473</v>
      </c>
      <c r="J375" s="249">
        <v>66492</v>
      </c>
      <c r="K375" s="249">
        <v>29142</v>
      </c>
      <c r="L375" s="236">
        <v>405990</v>
      </c>
    </row>
    <row r="376" spans="2:12" ht="24.95" customHeight="1" x14ac:dyDescent="0.2">
      <c r="B376" s="91" t="s">
        <v>43</v>
      </c>
      <c r="C376" s="85">
        <f t="shared" ref="C376:L376" si="0">(C375-C374)/C374</f>
        <v>2.2653061224489797</v>
      </c>
      <c r="D376" s="85">
        <f t="shared" si="0"/>
        <v>3.7213722763096895</v>
      </c>
      <c r="E376" s="85">
        <f t="shared" si="0"/>
        <v>2.588745539390612</v>
      </c>
      <c r="F376" s="85">
        <f t="shared" si="0"/>
        <v>3.2524578651685392</v>
      </c>
      <c r="G376" s="85">
        <f t="shared" si="0"/>
        <v>5.1113310818679398</v>
      </c>
      <c r="H376" s="85">
        <f t="shared" si="0"/>
        <v>2.2274119448698317</v>
      </c>
      <c r="I376" s="85">
        <f t="shared" si="0"/>
        <v>2.622924391423505</v>
      </c>
      <c r="J376" s="85">
        <f t="shared" si="0"/>
        <v>5.2930153321976148</v>
      </c>
      <c r="K376" s="85">
        <f t="shared" si="0"/>
        <v>2.4821364559684551</v>
      </c>
      <c r="L376" s="85">
        <f t="shared" si="0"/>
        <v>3.1996648460774577</v>
      </c>
    </row>
    <row r="377" spans="2:12" ht="24.95" customHeight="1" x14ac:dyDescent="0.2">
      <c r="B377" s="37"/>
      <c r="C377" s="38"/>
      <c r="D377" s="38"/>
      <c r="E377" s="38"/>
      <c r="F377" s="38"/>
      <c r="G377" s="38"/>
      <c r="H377" s="38"/>
      <c r="I377" s="38"/>
      <c r="J377" s="38"/>
      <c r="K377" s="38"/>
      <c r="L377" s="38"/>
    </row>
    <row r="378" spans="2:12" ht="24.95" customHeight="1" x14ac:dyDescent="0.2">
      <c r="B378" s="37"/>
      <c r="C378" s="38"/>
      <c r="D378" s="38"/>
      <c r="E378" s="38"/>
      <c r="F378" s="38"/>
      <c r="G378" s="38"/>
      <c r="H378" s="38"/>
      <c r="I378" s="38"/>
      <c r="J378" s="38"/>
      <c r="K378" s="38"/>
      <c r="L378" s="38"/>
    </row>
    <row r="379" spans="2:12" ht="24.95" customHeight="1" x14ac:dyDescent="0.2">
      <c r="B379" s="37"/>
      <c r="C379" s="38"/>
      <c r="D379" s="38"/>
      <c r="E379" s="38"/>
      <c r="F379" s="38"/>
      <c r="G379" s="38"/>
      <c r="H379" s="38"/>
      <c r="I379" s="38"/>
      <c r="J379" s="38"/>
      <c r="K379" s="38"/>
      <c r="L379" s="38"/>
    </row>
    <row r="380" spans="2:12" ht="24.95" customHeight="1" x14ac:dyDescent="0.2">
      <c r="B380" s="287"/>
      <c r="C380" s="287"/>
      <c r="D380" s="287"/>
      <c r="E380" s="287"/>
      <c r="F380" s="287"/>
      <c r="G380" s="287"/>
      <c r="H380" s="287"/>
      <c r="I380" s="287"/>
      <c r="J380" s="287"/>
      <c r="K380" s="287"/>
      <c r="L380" s="287"/>
    </row>
    <row r="381" spans="2:12" ht="24.95" customHeight="1" x14ac:dyDescent="0.2">
      <c r="B381" s="37"/>
      <c r="C381" s="38"/>
      <c r="D381" s="38"/>
      <c r="E381" s="38"/>
      <c r="F381" s="38"/>
      <c r="G381" s="38"/>
      <c r="H381" s="38"/>
      <c r="I381" s="38"/>
      <c r="J381" s="38"/>
      <c r="K381" s="38"/>
      <c r="L381" s="38"/>
    </row>
    <row r="382" spans="2:12" ht="24.95" customHeight="1" x14ac:dyDescent="0.2">
      <c r="B382" s="37"/>
      <c r="C382" s="38"/>
      <c r="D382" s="38"/>
      <c r="E382" s="38"/>
      <c r="F382" s="38"/>
      <c r="G382" s="38"/>
      <c r="H382" s="38"/>
      <c r="I382" s="38"/>
      <c r="J382" s="38"/>
      <c r="K382" s="38"/>
      <c r="L382" s="38"/>
    </row>
    <row r="383" spans="2:12" ht="24.95" customHeight="1" x14ac:dyDescent="0.2">
      <c r="B383" s="37"/>
      <c r="C383" s="38"/>
      <c r="D383" s="38"/>
      <c r="E383" s="38"/>
      <c r="F383" s="38"/>
      <c r="G383" s="38"/>
      <c r="H383" s="38"/>
      <c r="I383" s="38"/>
      <c r="J383" s="38"/>
      <c r="K383" s="38"/>
      <c r="L383" s="38"/>
    </row>
    <row r="384" spans="2:12" ht="24.95" customHeight="1" x14ac:dyDescent="0.2">
      <c r="B384" s="37"/>
      <c r="C384" s="38"/>
      <c r="D384" s="38"/>
      <c r="E384" s="38"/>
      <c r="F384" s="38"/>
      <c r="G384" s="38"/>
      <c r="H384" s="38"/>
      <c r="I384" s="38"/>
      <c r="J384" s="38"/>
      <c r="K384" s="38"/>
      <c r="L384" s="38"/>
    </row>
    <row r="385" spans="2:12" ht="24.95" customHeight="1" x14ac:dyDescent="0.2">
      <c r="B385" s="37"/>
      <c r="C385" s="38"/>
      <c r="D385" s="38"/>
      <c r="E385" s="38"/>
      <c r="F385" s="38"/>
      <c r="G385" s="38"/>
      <c r="H385" s="38"/>
      <c r="I385" s="38"/>
      <c r="J385" s="38"/>
      <c r="K385" s="38"/>
      <c r="L385" s="38"/>
    </row>
    <row r="386" spans="2:12" ht="24.95" customHeight="1" x14ac:dyDescent="0.2">
      <c r="B386" s="37"/>
      <c r="C386" s="38"/>
      <c r="D386" s="38"/>
      <c r="E386" s="38"/>
      <c r="F386" s="38"/>
      <c r="G386" s="38"/>
      <c r="H386" s="38"/>
      <c r="I386" s="38"/>
      <c r="J386" s="38"/>
      <c r="K386" s="38"/>
      <c r="L386" s="38"/>
    </row>
    <row r="387" spans="2:12" ht="24.95" customHeight="1" x14ac:dyDescent="0.2">
      <c r="B387" s="37"/>
      <c r="C387" s="38"/>
      <c r="D387" s="38"/>
      <c r="E387" s="38"/>
      <c r="F387" s="38"/>
      <c r="G387" s="38"/>
      <c r="H387" s="38"/>
      <c r="I387" s="38"/>
      <c r="J387" s="38"/>
      <c r="K387" s="38"/>
      <c r="L387" s="38"/>
    </row>
    <row r="388" spans="2:12" ht="24.95" customHeight="1" x14ac:dyDescent="0.2">
      <c r="B388" s="37"/>
      <c r="C388" s="38"/>
      <c r="D388" s="38"/>
      <c r="E388" s="38"/>
      <c r="F388" s="38"/>
      <c r="G388" s="38"/>
      <c r="H388" s="38"/>
      <c r="I388" s="38"/>
      <c r="J388" s="38"/>
      <c r="K388" s="38"/>
      <c r="L388" s="38"/>
    </row>
    <row r="389" spans="2:12" ht="24.95" customHeight="1" x14ac:dyDescent="0.2">
      <c r="B389" s="273" t="s">
        <v>15</v>
      </c>
      <c r="C389" s="273"/>
      <c r="D389" s="273"/>
      <c r="E389" s="273"/>
      <c r="F389" s="273"/>
      <c r="G389" s="273"/>
      <c r="H389" s="273"/>
      <c r="I389" s="273"/>
      <c r="J389" s="273"/>
    </row>
    <row r="390" spans="2:12" ht="24.95" customHeight="1" x14ac:dyDescent="0.2">
      <c r="B390" s="93" t="s">
        <v>35</v>
      </c>
      <c r="C390" s="324" t="s">
        <v>40</v>
      </c>
      <c r="D390" s="324"/>
      <c r="E390" s="324" t="s">
        <v>41</v>
      </c>
      <c r="F390" s="324"/>
      <c r="G390" s="324" t="s">
        <v>42</v>
      </c>
      <c r="H390" s="324"/>
      <c r="I390" s="272" t="s">
        <v>89</v>
      </c>
      <c r="J390" s="272"/>
      <c r="L390" s="39"/>
    </row>
    <row r="391" spans="2:12" ht="24.95" customHeight="1" x14ac:dyDescent="0.2">
      <c r="B391" s="235" t="s">
        <v>176</v>
      </c>
      <c r="C391" s="264">
        <v>170772</v>
      </c>
      <c r="D391" s="264"/>
      <c r="E391" s="264">
        <v>14371</v>
      </c>
      <c r="F391" s="264"/>
      <c r="G391" s="266">
        <v>185143</v>
      </c>
      <c r="H391" s="266"/>
      <c r="I391" s="259">
        <v>8.88563458E-2</v>
      </c>
      <c r="J391" s="260"/>
    </row>
    <row r="392" spans="2:12" ht="24.95" customHeight="1" x14ac:dyDescent="0.2">
      <c r="B392" s="235" t="s">
        <v>156</v>
      </c>
      <c r="C392" s="261">
        <v>586709</v>
      </c>
      <c r="D392" s="261"/>
      <c r="E392" s="261">
        <v>80867</v>
      </c>
      <c r="F392" s="261"/>
      <c r="G392" s="262">
        <v>667576</v>
      </c>
      <c r="H392" s="262"/>
      <c r="I392" s="263">
        <v>0.19940954399999999</v>
      </c>
      <c r="J392" s="330"/>
    </row>
    <row r="393" spans="2:12" ht="24.95" customHeight="1" x14ac:dyDescent="0.2">
      <c r="B393" s="103" t="s">
        <v>43</v>
      </c>
      <c r="C393" s="326">
        <f>(C392-C391)/C391</f>
        <v>2.4356276204530016</v>
      </c>
      <c r="D393" s="326"/>
      <c r="E393" s="326">
        <f>(E392-E391)/E391</f>
        <v>4.6270962354742187</v>
      </c>
      <c r="F393" s="326"/>
      <c r="G393" s="327">
        <f>(G392-G391)/G391</f>
        <v>2.6057317857007827</v>
      </c>
      <c r="H393" s="327"/>
      <c r="I393" s="327">
        <f>(I392-I391)/I391</f>
        <v>1.2441789858074492</v>
      </c>
      <c r="J393" s="327"/>
    </row>
    <row r="394" spans="2:12" ht="24.95" customHeight="1" x14ac:dyDescent="0.2">
      <c r="B394" s="37"/>
      <c r="C394" s="38"/>
      <c r="D394" s="38"/>
      <c r="E394" s="38"/>
      <c r="F394" s="38"/>
      <c r="G394" s="40"/>
      <c r="H394" s="40"/>
      <c r="I394" s="40"/>
      <c r="J394" s="40"/>
      <c r="K394" s="13"/>
    </row>
    <row r="395" spans="2:12" ht="24.95" customHeight="1" x14ac:dyDescent="0.2"/>
    <row r="396" spans="2:12" ht="24.95" customHeight="1" x14ac:dyDescent="0.2"/>
    <row r="397" spans="2:12" ht="24.95" customHeight="1" x14ac:dyDescent="0.2"/>
    <row r="398" spans="2:12" ht="24.95" customHeight="1" x14ac:dyDescent="0.2">
      <c r="L398" s="41"/>
    </row>
    <row r="399" spans="2:12" ht="24.95" customHeight="1" x14ac:dyDescent="0.2"/>
    <row r="400" spans="2:12" ht="24.95" customHeight="1" x14ac:dyDescent="0.2"/>
    <row r="401" spans="2:13" ht="24.95" customHeight="1" x14ac:dyDescent="0.2">
      <c r="L401" s="27"/>
    </row>
    <row r="402" spans="2:13" ht="24.95" customHeight="1" x14ac:dyDescent="0.2"/>
    <row r="403" spans="2:13" ht="24.95" customHeight="1" x14ac:dyDescent="0.2"/>
    <row r="404" spans="2:13" ht="24.95" customHeight="1" x14ac:dyDescent="0.2">
      <c r="B404" s="273" t="s">
        <v>38</v>
      </c>
      <c r="C404" s="273"/>
      <c r="D404" s="273"/>
      <c r="E404" s="273"/>
      <c r="F404" s="273"/>
      <c r="G404" s="273"/>
      <c r="H404" s="273"/>
      <c r="I404" s="273"/>
      <c r="J404" s="273"/>
      <c r="K404" s="273"/>
      <c r="L404" s="273"/>
    </row>
    <row r="405" spans="2:13" ht="24.95" customHeight="1" x14ac:dyDescent="0.2">
      <c r="B405" s="93" t="s">
        <v>35</v>
      </c>
      <c r="C405" s="109" t="s">
        <v>114</v>
      </c>
      <c r="D405" s="109" t="s">
        <v>5</v>
      </c>
      <c r="E405" s="109" t="s">
        <v>6</v>
      </c>
      <c r="F405" s="109" t="s">
        <v>7</v>
      </c>
      <c r="G405" s="109" t="s">
        <v>8</v>
      </c>
      <c r="H405" s="109" t="s">
        <v>9</v>
      </c>
      <c r="I405" s="109" t="s">
        <v>10</v>
      </c>
      <c r="J405" s="109" t="s">
        <v>11</v>
      </c>
      <c r="K405" s="109" t="s">
        <v>12</v>
      </c>
      <c r="L405" s="109" t="s">
        <v>14</v>
      </c>
    </row>
    <row r="406" spans="2:13" ht="24.95" customHeight="1" x14ac:dyDescent="0.2">
      <c r="B406" s="235" t="s">
        <v>176</v>
      </c>
      <c r="C406" s="249">
        <v>23227</v>
      </c>
      <c r="D406" s="249">
        <v>26424</v>
      </c>
      <c r="E406" s="249">
        <v>39182</v>
      </c>
      <c r="F406" s="249">
        <v>11220</v>
      </c>
      <c r="G406" s="249">
        <v>18353</v>
      </c>
      <c r="H406" s="249">
        <v>22231</v>
      </c>
      <c r="I406" s="249">
        <v>10514</v>
      </c>
      <c r="J406" s="249">
        <v>18194</v>
      </c>
      <c r="K406" s="249">
        <v>15798</v>
      </c>
      <c r="L406" s="236">
        <v>185143</v>
      </c>
    </row>
    <row r="407" spans="2:13" ht="24.95" customHeight="1" x14ac:dyDescent="0.2">
      <c r="B407" s="235" t="s">
        <v>156</v>
      </c>
      <c r="C407" s="237">
        <v>67353</v>
      </c>
      <c r="D407" s="237">
        <v>97099</v>
      </c>
      <c r="E407" s="237">
        <v>100405</v>
      </c>
      <c r="F407" s="237">
        <v>39653</v>
      </c>
      <c r="G407" s="237">
        <v>86147</v>
      </c>
      <c r="H407" s="237">
        <v>68843</v>
      </c>
      <c r="I407" s="237">
        <v>55262</v>
      </c>
      <c r="J407" s="237">
        <v>108912</v>
      </c>
      <c r="K407" s="237">
        <v>43902</v>
      </c>
      <c r="L407" s="238">
        <v>667576</v>
      </c>
    </row>
    <row r="408" spans="2:13" ht="24.95" customHeight="1" x14ac:dyDescent="0.2">
      <c r="B408" s="103" t="s">
        <v>43</v>
      </c>
      <c r="C408" s="104">
        <f t="shared" ref="C408:L408" si="1">(C407-C406)/C406</f>
        <v>1.8997718172816118</v>
      </c>
      <c r="D408" s="104">
        <f t="shared" si="1"/>
        <v>2.6746518316681804</v>
      </c>
      <c r="E408" s="104">
        <f t="shared" si="1"/>
        <v>1.5625287121637486</v>
      </c>
      <c r="F408" s="104">
        <f t="shared" si="1"/>
        <v>2.5341354723707665</v>
      </c>
      <c r="G408" s="104">
        <f t="shared" si="1"/>
        <v>3.6938920067563887</v>
      </c>
      <c r="H408" s="104">
        <f t="shared" si="1"/>
        <v>2.0967117988394586</v>
      </c>
      <c r="I408" s="104">
        <f t="shared" si="1"/>
        <v>4.2560395662925625</v>
      </c>
      <c r="J408" s="104">
        <f t="shared" si="1"/>
        <v>4.9861492799824116</v>
      </c>
      <c r="K408" s="104">
        <f t="shared" si="1"/>
        <v>1.7789593619445498</v>
      </c>
      <c r="L408" s="104">
        <f t="shared" si="1"/>
        <v>2.6057317857007827</v>
      </c>
    </row>
    <row r="409" spans="2:13" ht="24.95" customHeight="1" x14ac:dyDescent="0.2">
      <c r="B409" s="37"/>
      <c r="C409" s="38"/>
      <c r="D409" s="38"/>
      <c r="E409" s="38"/>
      <c r="F409" s="38"/>
      <c r="G409" s="38"/>
      <c r="H409" s="38"/>
      <c r="I409" s="38"/>
      <c r="J409" s="38"/>
      <c r="K409" s="38"/>
      <c r="L409" s="38"/>
    </row>
    <row r="410" spans="2:13" ht="24.95" customHeight="1" x14ac:dyDescent="0.2">
      <c r="B410" s="37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13"/>
    </row>
    <row r="411" spans="2:13" ht="24.95" customHeight="1" x14ac:dyDescent="0.2">
      <c r="B411" s="287"/>
      <c r="C411" s="287"/>
      <c r="D411" s="287"/>
      <c r="E411" s="287"/>
      <c r="F411" s="287"/>
      <c r="G411" s="287"/>
      <c r="H411" s="287"/>
      <c r="I411" s="287"/>
      <c r="J411" s="287"/>
      <c r="K411" s="287"/>
      <c r="L411" s="287"/>
      <c r="M411" s="13"/>
    </row>
    <row r="412" spans="2:13" ht="24.95" customHeight="1" x14ac:dyDescent="0.2">
      <c r="B412" s="42"/>
      <c r="C412" s="42"/>
      <c r="D412" s="42"/>
      <c r="E412" s="42"/>
      <c r="F412" s="42"/>
      <c r="G412" s="42"/>
      <c r="H412" s="42"/>
      <c r="I412" s="42"/>
      <c r="J412" s="42"/>
      <c r="K412" s="42"/>
      <c r="L412" s="42"/>
      <c r="M412" s="13"/>
    </row>
    <row r="413" spans="2:13" ht="24.95" customHeight="1" x14ac:dyDescent="0.2">
      <c r="B413" s="37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13"/>
    </row>
    <row r="414" spans="2:13" ht="24.95" customHeight="1" x14ac:dyDescent="0.2">
      <c r="B414" s="37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13"/>
    </row>
    <row r="415" spans="2:13" ht="24.95" customHeight="1" x14ac:dyDescent="0.2">
      <c r="B415" s="37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13"/>
    </row>
    <row r="416" spans="2:13" ht="24.95" customHeight="1" x14ac:dyDescent="0.2">
      <c r="B416" s="37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13"/>
    </row>
    <row r="417" spans="2:15" ht="24.95" customHeight="1" x14ac:dyDescent="0.2">
      <c r="B417" s="37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1">
        <v>3</v>
      </c>
    </row>
    <row r="418" spans="2:15" s="108" customFormat="1" ht="25.5" customHeight="1" x14ac:dyDescent="0.2">
      <c r="B418" s="283" t="s">
        <v>158</v>
      </c>
      <c r="C418" s="283"/>
      <c r="D418" s="283"/>
      <c r="E418" s="283"/>
      <c r="F418" s="283"/>
      <c r="G418" s="283"/>
      <c r="H418" s="283"/>
      <c r="I418" s="283"/>
      <c r="J418" s="283"/>
      <c r="K418" s="283"/>
      <c r="L418" s="283"/>
      <c r="M418" s="283"/>
      <c r="N418" s="116"/>
      <c r="O418" s="116"/>
    </row>
    <row r="419" spans="2:15" ht="15" customHeight="1" x14ac:dyDescent="0.2">
      <c r="B419" s="28"/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</row>
    <row r="420" spans="2:15" ht="24.95" customHeight="1" x14ac:dyDescent="0.2">
      <c r="B420" s="284" t="s">
        <v>13</v>
      </c>
      <c r="C420" s="284"/>
      <c r="D420" s="284"/>
      <c r="E420" s="284"/>
      <c r="F420" s="284"/>
      <c r="G420" s="284"/>
      <c r="H420" s="284"/>
      <c r="I420" s="285"/>
      <c r="J420" s="285"/>
      <c r="K420" s="285"/>
      <c r="L420" s="285"/>
      <c r="M420" s="285"/>
      <c r="N420" s="285"/>
    </row>
    <row r="421" spans="2:15" ht="24.95" customHeight="1" x14ac:dyDescent="0.2">
      <c r="B421" s="91" t="s">
        <v>35</v>
      </c>
      <c r="C421" s="286" t="s">
        <v>51</v>
      </c>
      <c r="D421" s="286"/>
      <c r="E421" s="286" t="s">
        <v>50</v>
      </c>
      <c r="F421" s="286"/>
      <c r="G421" s="286" t="s">
        <v>0</v>
      </c>
      <c r="H421" s="286"/>
    </row>
    <row r="422" spans="2:15" ht="24.95" customHeight="1" x14ac:dyDescent="0.2">
      <c r="B422" s="235" t="s">
        <v>159</v>
      </c>
      <c r="C422" s="264">
        <v>1100852</v>
      </c>
      <c r="D422" s="264"/>
      <c r="E422" s="264">
        <v>202589</v>
      </c>
      <c r="F422" s="264"/>
      <c r="G422" s="266">
        <v>1303441</v>
      </c>
      <c r="H422" s="266"/>
    </row>
    <row r="423" spans="2:15" ht="24.95" customHeight="1" x14ac:dyDescent="0.2">
      <c r="B423" s="235" t="s">
        <v>160</v>
      </c>
      <c r="C423" s="261">
        <v>947122</v>
      </c>
      <c r="D423" s="261"/>
      <c r="E423" s="261">
        <v>120132</v>
      </c>
      <c r="F423" s="261"/>
      <c r="G423" s="266">
        <v>1067254</v>
      </c>
      <c r="H423" s="266"/>
    </row>
    <row r="424" spans="2:15" ht="24.95" customHeight="1" x14ac:dyDescent="0.2">
      <c r="B424" s="111" t="s">
        <v>43</v>
      </c>
      <c r="C424" s="271">
        <f>(C423-C422)/C422</f>
        <v>-0.13964638298336199</v>
      </c>
      <c r="D424" s="271"/>
      <c r="E424" s="271">
        <f>(E423-E422)/E422</f>
        <v>-0.40701617560677034</v>
      </c>
      <c r="F424" s="271"/>
      <c r="G424" s="271">
        <f>(G423-G422)/G422</f>
        <v>-0.18120267814193355</v>
      </c>
      <c r="H424" s="271"/>
    </row>
    <row r="425" spans="2:15" ht="24.95" customHeight="1" x14ac:dyDescent="0.2">
      <c r="B425" s="33"/>
      <c r="C425" s="34"/>
      <c r="D425" s="34"/>
      <c r="E425" s="34"/>
      <c r="F425" s="34"/>
      <c r="G425" s="34"/>
      <c r="H425" s="34"/>
      <c r="I425" s="13"/>
      <c r="J425" s="13"/>
      <c r="K425" s="13"/>
      <c r="L425" s="13"/>
      <c r="M425" s="13"/>
      <c r="N425" s="13"/>
      <c r="O425" s="13"/>
    </row>
    <row r="426" spans="2:15" ht="24.95" customHeight="1" x14ac:dyDescent="0.2">
      <c r="B426" s="33"/>
      <c r="C426" s="34"/>
      <c r="D426" s="34"/>
      <c r="E426" s="34"/>
      <c r="F426" s="34"/>
      <c r="G426" s="34"/>
      <c r="H426" s="34"/>
      <c r="I426" s="13"/>
      <c r="J426" s="13"/>
      <c r="K426" s="13"/>
      <c r="L426" s="13"/>
      <c r="M426" s="13"/>
      <c r="N426" s="13"/>
      <c r="O426" s="13"/>
    </row>
    <row r="427" spans="2:15" ht="24.95" customHeight="1" x14ac:dyDescent="0.2">
      <c r="B427" s="33"/>
      <c r="C427" s="34"/>
      <c r="D427" s="34"/>
      <c r="E427" s="34"/>
      <c r="F427" s="34"/>
      <c r="G427" s="34"/>
      <c r="H427" s="34"/>
      <c r="I427" s="13"/>
      <c r="J427" s="13"/>
      <c r="K427" s="13"/>
      <c r="L427" s="13"/>
      <c r="M427" s="13"/>
      <c r="N427" s="13"/>
      <c r="O427" s="13"/>
    </row>
    <row r="428" spans="2:15" ht="24.95" customHeight="1" x14ac:dyDescent="0.2">
      <c r="B428" s="33"/>
      <c r="C428" s="34"/>
      <c r="D428" s="34"/>
      <c r="E428" s="34"/>
      <c r="F428" s="34"/>
      <c r="G428" s="34"/>
      <c r="H428" s="34"/>
      <c r="I428" s="13"/>
      <c r="J428" s="13"/>
      <c r="K428" s="13"/>
      <c r="L428" s="13"/>
      <c r="M428" s="13"/>
      <c r="N428" s="13"/>
      <c r="O428" s="13"/>
    </row>
    <row r="429" spans="2:15" ht="24.95" customHeight="1" x14ac:dyDescent="0.2">
      <c r="B429" s="33"/>
      <c r="C429" s="34"/>
      <c r="D429" s="34"/>
      <c r="E429" s="34"/>
      <c r="F429" s="34"/>
      <c r="G429" s="34"/>
      <c r="H429" s="34"/>
      <c r="I429" s="13"/>
      <c r="J429" s="13"/>
      <c r="K429" s="13"/>
      <c r="L429" s="13"/>
      <c r="M429" s="13"/>
      <c r="N429" s="13"/>
      <c r="O429" s="13"/>
    </row>
    <row r="430" spans="2:15" ht="24.95" customHeight="1" x14ac:dyDescent="0.2">
      <c r="B430" s="33"/>
      <c r="C430" s="34"/>
      <c r="D430" s="34"/>
      <c r="E430" s="34"/>
      <c r="F430" s="34"/>
      <c r="G430" s="34"/>
      <c r="H430" s="34"/>
      <c r="I430" s="13"/>
      <c r="J430" s="13"/>
      <c r="K430" s="13"/>
      <c r="L430" s="13"/>
      <c r="M430" s="13"/>
      <c r="N430" s="13"/>
      <c r="O430" s="13"/>
    </row>
    <row r="431" spans="2:15" ht="24.95" customHeight="1" x14ac:dyDescent="0.2">
      <c r="B431" s="33"/>
      <c r="C431" s="34"/>
      <c r="D431" s="34"/>
      <c r="E431" s="34"/>
      <c r="F431" s="34"/>
      <c r="G431" s="34"/>
      <c r="H431" s="34"/>
      <c r="I431" s="13"/>
      <c r="J431" s="13"/>
      <c r="K431" s="13"/>
      <c r="L431" s="13"/>
      <c r="M431" s="13"/>
      <c r="N431" s="13"/>
      <c r="O431" s="13"/>
    </row>
    <row r="432" spans="2:15" ht="24.95" customHeight="1" x14ac:dyDescent="0.2">
      <c r="B432" s="33"/>
      <c r="C432" s="34"/>
      <c r="D432" s="34"/>
      <c r="E432" s="34"/>
      <c r="F432" s="34"/>
      <c r="G432" s="34"/>
      <c r="H432" s="34"/>
      <c r="I432" s="13"/>
      <c r="J432" s="13"/>
      <c r="K432" s="13"/>
      <c r="L432" s="13"/>
      <c r="M432" s="13"/>
      <c r="N432" s="13"/>
      <c r="O432" s="13"/>
    </row>
    <row r="433" spans="2:15" ht="24.95" customHeight="1" x14ac:dyDescent="0.2">
      <c r="B433" s="33"/>
      <c r="C433" s="34"/>
      <c r="D433" s="34"/>
      <c r="E433" s="34"/>
      <c r="F433" s="34"/>
      <c r="G433" s="34"/>
      <c r="H433" s="34"/>
      <c r="I433" s="13"/>
      <c r="J433" s="13"/>
      <c r="K433" s="13"/>
      <c r="L433" s="13"/>
      <c r="M433" s="13"/>
      <c r="N433" s="13"/>
      <c r="O433" s="13"/>
    </row>
    <row r="434" spans="2:15" ht="24.95" customHeight="1" x14ac:dyDescent="0.2"/>
    <row r="435" spans="2:15" ht="24.95" customHeight="1" x14ac:dyDescent="0.2"/>
    <row r="436" spans="2:15" ht="24.95" customHeight="1" x14ac:dyDescent="0.2"/>
    <row r="437" spans="2:15" ht="24.95" customHeight="1" x14ac:dyDescent="0.2"/>
    <row r="438" spans="2:15" ht="24.95" customHeight="1" x14ac:dyDescent="0.2"/>
    <row r="439" spans="2:15" ht="24.95" customHeight="1" x14ac:dyDescent="0.2"/>
    <row r="440" spans="2:15" ht="24.95" customHeight="1" x14ac:dyDescent="0.2"/>
    <row r="441" spans="2:15" ht="24.95" customHeight="1" x14ac:dyDescent="0.2"/>
    <row r="442" spans="2:15" ht="24.95" customHeight="1" x14ac:dyDescent="0.2"/>
    <row r="443" spans="2:15" ht="24.95" customHeight="1" x14ac:dyDescent="0.2"/>
    <row r="444" spans="2:15" ht="24.95" customHeight="1" x14ac:dyDescent="0.2"/>
    <row r="445" spans="2:15" ht="24.95" customHeight="1" x14ac:dyDescent="0.2">
      <c r="B445" s="323" t="s">
        <v>37</v>
      </c>
      <c r="C445" s="323"/>
      <c r="D445" s="323"/>
      <c r="E445" s="323"/>
      <c r="F445" s="323"/>
      <c r="G445" s="323"/>
      <c r="H445" s="323"/>
      <c r="I445" s="323"/>
      <c r="J445" s="323"/>
      <c r="K445" s="323"/>
      <c r="L445" s="323"/>
    </row>
    <row r="446" spans="2:15" ht="24.95" customHeight="1" x14ac:dyDescent="0.2">
      <c r="B446" s="91" t="s">
        <v>35</v>
      </c>
      <c r="C446" s="112" t="s">
        <v>114</v>
      </c>
      <c r="D446" s="112" t="s">
        <v>5</v>
      </c>
      <c r="E446" s="112" t="s">
        <v>6</v>
      </c>
      <c r="F446" s="112" t="s">
        <v>7</v>
      </c>
      <c r="G446" s="112" t="s">
        <v>8</v>
      </c>
      <c r="H446" s="112" t="s">
        <v>9</v>
      </c>
      <c r="I446" s="112" t="s">
        <v>10</v>
      </c>
      <c r="J446" s="112" t="s">
        <v>11</v>
      </c>
      <c r="K446" s="112" t="s">
        <v>12</v>
      </c>
      <c r="L446" s="112" t="s">
        <v>14</v>
      </c>
    </row>
    <row r="447" spans="2:15" ht="24.95" customHeight="1" x14ac:dyDescent="0.2">
      <c r="B447" s="235" t="s">
        <v>159</v>
      </c>
      <c r="C447" s="239">
        <v>139168</v>
      </c>
      <c r="D447" s="239">
        <v>172718</v>
      </c>
      <c r="E447" s="239">
        <v>212066</v>
      </c>
      <c r="F447" s="239">
        <v>60633</v>
      </c>
      <c r="G447" s="239">
        <v>259531</v>
      </c>
      <c r="H447" s="239">
        <v>143171</v>
      </c>
      <c r="I447" s="239">
        <v>76375</v>
      </c>
      <c r="J447" s="239">
        <v>162969</v>
      </c>
      <c r="K447" s="239">
        <v>76810</v>
      </c>
      <c r="L447" s="240">
        <v>1303441</v>
      </c>
    </row>
    <row r="448" spans="2:15" ht="24.95" customHeight="1" x14ac:dyDescent="0.2">
      <c r="B448" s="235" t="s">
        <v>160</v>
      </c>
      <c r="C448" s="249">
        <v>95653</v>
      </c>
      <c r="D448" s="249">
        <v>164345</v>
      </c>
      <c r="E448" s="249">
        <v>179580</v>
      </c>
      <c r="F448" s="249">
        <v>60779</v>
      </c>
      <c r="G448" s="249">
        <v>144419</v>
      </c>
      <c r="H448" s="249">
        <v>94735</v>
      </c>
      <c r="I448" s="249">
        <v>60682</v>
      </c>
      <c r="J448" s="249">
        <v>192722</v>
      </c>
      <c r="K448" s="249">
        <v>74339</v>
      </c>
      <c r="L448" s="236">
        <v>1067254</v>
      </c>
    </row>
    <row r="449" spans="2:12" ht="24.95" customHeight="1" x14ac:dyDescent="0.2">
      <c r="B449" s="111" t="s">
        <v>43</v>
      </c>
      <c r="C449" s="85">
        <f t="shared" ref="C449:L449" si="2">(C448-C447)/C447</f>
        <v>-0.3126796389974707</v>
      </c>
      <c r="D449" s="85">
        <f t="shared" si="2"/>
        <v>-4.8477865653840366E-2</v>
      </c>
      <c r="E449" s="85">
        <f t="shared" si="2"/>
        <v>-0.15318815840351588</v>
      </c>
      <c r="F449" s="85">
        <f t="shared" si="2"/>
        <v>2.4079296752593472E-3</v>
      </c>
      <c r="G449" s="85">
        <f t="shared" si="2"/>
        <v>-0.4435385368221908</v>
      </c>
      <c r="H449" s="85">
        <f t="shared" si="2"/>
        <v>-0.3383087357076503</v>
      </c>
      <c r="I449" s="85">
        <f t="shared" si="2"/>
        <v>-0.20547299509001637</v>
      </c>
      <c r="J449" s="85">
        <f t="shared" si="2"/>
        <v>0.18256846394099491</v>
      </c>
      <c r="K449" s="85">
        <f t="shared" si="2"/>
        <v>-3.2170290326780364E-2</v>
      </c>
      <c r="L449" s="85">
        <f t="shared" si="2"/>
        <v>-0.18120267814193355</v>
      </c>
    </row>
    <row r="450" spans="2:12" ht="24.95" customHeight="1" x14ac:dyDescent="0.2">
      <c r="B450" s="37"/>
      <c r="C450" s="38"/>
      <c r="D450" s="38"/>
      <c r="E450" s="38"/>
      <c r="F450" s="38"/>
      <c r="G450" s="38"/>
      <c r="H450" s="38"/>
      <c r="I450" s="38"/>
      <c r="J450" s="38"/>
      <c r="K450" s="38"/>
      <c r="L450" s="38"/>
    </row>
    <row r="451" spans="2:12" ht="24.95" customHeight="1" x14ac:dyDescent="0.2">
      <c r="B451" s="37"/>
      <c r="C451" s="38"/>
      <c r="D451" s="38"/>
      <c r="E451" s="38"/>
      <c r="F451" s="38"/>
      <c r="G451" s="38"/>
      <c r="H451" s="38"/>
      <c r="I451" s="38"/>
      <c r="J451" s="38"/>
      <c r="K451" s="38"/>
      <c r="L451" s="38"/>
    </row>
    <row r="452" spans="2:12" ht="24.95" customHeight="1" x14ac:dyDescent="0.2">
      <c r="B452" s="37"/>
      <c r="C452" s="38"/>
      <c r="D452" s="38"/>
      <c r="E452" s="38"/>
      <c r="F452" s="38"/>
      <c r="G452" s="38"/>
      <c r="H452" s="38"/>
      <c r="I452" s="38"/>
      <c r="J452" s="38"/>
      <c r="K452" s="38"/>
      <c r="L452" s="38"/>
    </row>
    <row r="453" spans="2:12" ht="24.95" customHeight="1" x14ac:dyDescent="0.2">
      <c r="B453" s="287"/>
      <c r="C453" s="287"/>
      <c r="D453" s="287"/>
      <c r="E453" s="287"/>
      <c r="F453" s="287"/>
      <c r="G453" s="287"/>
      <c r="H453" s="287"/>
      <c r="I453" s="287"/>
      <c r="J453" s="287"/>
      <c r="K453" s="287"/>
      <c r="L453" s="287"/>
    </row>
    <row r="454" spans="2:12" ht="24.95" customHeight="1" x14ac:dyDescent="0.2">
      <c r="B454" s="37"/>
      <c r="C454" s="38"/>
      <c r="D454" s="38"/>
      <c r="E454" s="38"/>
      <c r="F454" s="38"/>
      <c r="G454" s="38"/>
      <c r="H454" s="38"/>
      <c r="I454" s="38"/>
      <c r="J454" s="38"/>
      <c r="K454" s="38"/>
      <c r="L454" s="38"/>
    </row>
    <row r="455" spans="2:12" ht="24.95" customHeight="1" x14ac:dyDescent="0.2">
      <c r="B455" s="37"/>
      <c r="C455" s="38"/>
      <c r="D455" s="38"/>
      <c r="E455" s="38"/>
      <c r="F455" s="38"/>
      <c r="G455" s="38"/>
      <c r="H455" s="38"/>
      <c r="I455" s="38"/>
      <c r="J455" s="38"/>
      <c r="K455" s="38"/>
      <c r="L455" s="38"/>
    </row>
    <row r="456" spans="2:12" ht="24.95" customHeight="1" x14ac:dyDescent="0.2">
      <c r="B456" s="37"/>
      <c r="C456" s="38"/>
      <c r="D456" s="38"/>
      <c r="E456" s="38"/>
      <c r="F456" s="38"/>
      <c r="G456" s="38"/>
      <c r="H456" s="38"/>
      <c r="I456" s="38"/>
      <c r="J456" s="38"/>
      <c r="K456" s="38"/>
      <c r="L456" s="38"/>
    </row>
    <row r="457" spans="2:12" ht="24.95" customHeight="1" x14ac:dyDescent="0.2">
      <c r="B457" s="37"/>
      <c r="C457" s="38"/>
      <c r="D457" s="38"/>
      <c r="E457" s="38"/>
      <c r="F457" s="38"/>
      <c r="G457" s="38"/>
      <c r="H457" s="38"/>
      <c r="I457" s="38"/>
      <c r="J457" s="38"/>
      <c r="K457" s="38"/>
      <c r="L457" s="38"/>
    </row>
    <row r="458" spans="2:12" ht="24.95" customHeight="1" x14ac:dyDescent="0.2">
      <c r="B458" s="37"/>
      <c r="C458" s="38"/>
      <c r="D458" s="38"/>
      <c r="E458" s="38"/>
      <c r="F458" s="38"/>
      <c r="G458" s="38"/>
      <c r="H458" s="38"/>
      <c r="I458" s="38"/>
      <c r="J458" s="38"/>
      <c r="K458" s="38"/>
      <c r="L458" s="38"/>
    </row>
    <row r="459" spans="2:12" ht="24.95" customHeight="1" x14ac:dyDescent="0.2">
      <c r="B459" s="37"/>
      <c r="C459" s="38"/>
      <c r="D459" s="38"/>
      <c r="E459" s="38"/>
      <c r="F459" s="38"/>
      <c r="G459" s="38"/>
      <c r="H459" s="38"/>
      <c r="I459" s="38"/>
      <c r="J459" s="38"/>
      <c r="K459" s="38"/>
      <c r="L459" s="38"/>
    </row>
    <row r="460" spans="2:12" ht="24.95" customHeight="1" x14ac:dyDescent="0.2">
      <c r="B460" s="37"/>
      <c r="C460" s="38"/>
      <c r="D460" s="38"/>
      <c r="E460" s="38"/>
      <c r="F460" s="38"/>
      <c r="G460" s="38"/>
      <c r="H460" s="38"/>
      <c r="I460" s="38"/>
      <c r="J460" s="38"/>
      <c r="K460" s="38"/>
      <c r="L460" s="38"/>
    </row>
    <row r="461" spans="2:12" ht="24.95" customHeight="1" x14ac:dyDescent="0.2">
      <c r="B461" s="37"/>
      <c r="C461" s="38"/>
      <c r="D461" s="38"/>
      <c r="E461" s="38"/>
      <c r="F461" s="38"/>
      <c r="G461" s="38"/>
      <c r="H461" s="38"/>
      <c r="I461" s="38"/>
      <c r="J461" s="38"/>
      <c r="K461" s="38"/>
      <c r="L461" s="38"/>
    </row>
    <row r="462" spans="2:12" ht="24.95" customHeight="1" x14ac:dyDescent="0.2">
      <c r="B462" s="37"/>
      <c r="C462" s="38"/>
      <c r="D462" s="38"/>
      <c r="E462" s="38"/>
      <c r="F462" s="38"/>
      <c r="G462" s="38"/>
      <c r="H462" s="38"/>
      <c r="I462" s="38"/>
      <c r="J462" s="38"/>
      <c r="K462" s="38"/>
      <c r="L462" s="38"/>
    </row>
    <row r="463" spans="2:12" ht="24.95" customHeight="1" x14ac:dyDescent="0.2">
      <c r="B463" s="37"/>
      <c r="C463" s="38"/>
      <c r="D463" s="38"/>
      <c r="E463" s="38"/>
      <c r="F463" s="38"/>
      <c r="G463" s="38"/>
      <c r="H463" s="38"/>
      <c r="I463" s="38"/>
      <c r="J463" s="38"/>
      <c r="K463" s="38"/>
      <c r="L463" s="38"/>
    </row>
    <row r="464" spans="2:12" ht="24.95" customHeight="1" x14ac:dyDescent="0.2">
      <c r="B464" s="37"/>
      <c r="C464" s="38"/>
      <c r="D464" s="38"/>
      <c r="E464" s="38"/>
      <c r="F464" s="38"/>
      <c r="G464" s="38"/>
      <c r="H464" s="38"/>
      <c r="I464" s="38"/>
      <c r="J464" s="38"/>
      <c r="K464" s="38"/>
      <c r="L464" s="38"/>
    </row>
    <row r="465" spans="2:13" ht="24.95" customHeight="1" x14ac:dyDescent="0.2">
      <c r="B465" s="37"/>
      <c r="C465" s="38"/>
      <c r="D465" s="38"/>
      <c r="E465" s="38"/>
      <c r="F465" s="38"/>
      <c r="G465" s="38"/>
      <c r="H465" s="38"/>
      <c r="I465" s="38"/>
      <c r="J465" s="38"/>
      <c r="K465" s="38"/>
      <c r="L465" s="38"/>
    </row>
    <row r="466" spans="2:13" ht="24.95" customHeight="1" x14ac:dyDescent="0.2">
      <c r="B466" s="37"/>
      <c r="C466" s="38"/>
      <c r="D466" s="38"/>
      <c r="E466" s="38"/>
      <c r="F466" s="38"/>
      <c r="G466" s="38"/>
      <c r="H466" s="38"/>
      <c r="I466" s="38"/>
      <c r="J466" s="38"/>
      <c r="K466" s="38"/>
      <c r="L466" s="38"/>
    </row>
    <row r="467" spans="2:13" ht="24.95" customHeight="1" x14ac:dyDescent="0.2">
      <c r="B467" s="37"/>
      <c r="C467" s="38"/>
      <c r="D467" s="38"/>
      <c r="E467" s="38"/>
      <c r="F467" s="38"/>
      <c r="G467" s="38"/>
      <c r="H467" s="38"/>
      <c r="I467" s="38"/>
      <c r="J467" s="38"/>
      <c r="K467" s="38"/>
      <c r="L467" s="38"/>
    </row>
    <row r="468" spans="2:13" ht="24.95" customHeight="1" x14ac:dyDescent="0.2">
      <c r="B468" s="37"/>
      <c r="C468" s="38"/>
      <c r="D468" s="38"/>
      <c r="E468" s="38"/>
      <c r="F468" s="38"/>
      <c r="G468" s="38"/>
      <c r="H468" s="38"/>
      <c r="I468" s="38"/>
      <c r="J468" s="38"/>
      <c r="K468" s="38"/>
      <c r="L468" s="38"/>
    </row>
    <row r="469" spans="2:13" ht="24.95" customHeight="1" x14ac:dyDescent="0.2">
      <c r="B469" s="37"/>
      <c r="C469" s="38"/>
      <c r="D469" s="38"/>
      <c r="E469" s="38"/>
      <c r="F469" s="38"/>
      <c r="G469" s="38"/>
      <c r="H469" s="38"/>
      <c r="I469" s="38"/>
      <c r="J469" s="38"/>
      <c r="K469" s="38"/>
      <c r="L469" s="38"/>
    </row>
    <row r="470" spans="2:13" ht="24.95" customHeight="1" x14ac:dyDescent="0.2">
      <c r="B470" s="37"/>
      <c r="C470" s="38"/>
      <c r="D470" s="38"/>
      <c r="E470" s="38"/>
      <c r="F470" s="38"/>
      <c r="G470" s="38"/>
      <c r="H470" s="38"/>
      <c r="I470" s="38"/>
      <c r="J470" s="38"/>
      <c r="K470" s="38"/>
      <c r="L470" s="38"/>
    </row>
    <row r="471" spans="2:13" ht="24.95" customHeight="1" x14ac:dyDescent="0.2">
      <c r="B471" s="37"/>
      <c r="C471" s="38"/>
      <c r="D471" s="38"/>
      <c r="E471" s="38"/>
      <c r="F471" s="38"/>
      <c r="G471" s="38"/>
      <c r="H471" s="38"/>
      <c r="I471" s="38"/>
      <c r="J471" s="38"/>
      <c r="K471" s="38"/>
      <c r="L471" s="38"/>
    </row>
    <row r="472" spans="2:13" ht="24.95" customHeight="1" x14ac:dyDescent="0.2">
      <c r="B472" s="37"/>
      <c r="C472" s="38"/>
      <c r="D472" s="38"/>
      <c r="E472" s="38"/>
      <c r="F472" s="38"/>
      <c r="G472" s="38"/>
      <c r="H472" s="38"/>
      <c r="I472" s="38"/>
      <c r="J472" s="38"/>
      <c r="K472" s="38"/>
      <c r="L472" s="38"/>
    </row>
    <row r="473" spans="2:13" ht="24.95" customHeight="1" x14ac:dyDescent="0.2">
      <c r="B473" s="37"/>
      <c r="C473" s="38"/>
      <c r="D473" s="38"/>
      <c r="E473" s="38"/>
      <c r="F473" s="38"/>
      <c r="G473" s="38"/>
      <c r="H473" s="38"/>
      <c r="I473" s="38"/>
      <c r="J473" s="38"/>
      <c r="K473" s="38"/>
      <c r="L473" s="38"/>
    </row>
    <row r="474" spans="2:13" ht="24.95" customHeight="1" x14ac:dyDescent="0.2">
      <c r="B474" s="37"/>
      <c r="C474" s="38"/>
      <c r="D474" s="38"/>
      <c r="E474" s="38"/>
      <c r="F474" s="38"/>
      <c r="G474" s="38"/>
      <c r="H474" s="38"/>
      <c r="I474" s="38"/>
      <c r="J474" s="38"/>
      <c r="K474" s="38"/>
      <c r="L474" s="38"/>
    </row>
    <row r="475" spans="2:13" ht="24.95" customHeight="1" x14ac:dyDescent="0.2">
      <c r="B475" s="37"/>
      <c r="C475" s="38"/>
      <c r="D475" s="38"/>
      <c r="E475" s="38"/>
      <c r="F475" s="38"/>
      <c r="G475" s="38"/>
      <c r="H475" s="38"/>
      <c r="I475" s="38"/>
      <c r="J475" s="38"/>
      <c r="K475" s="38"/>
      <c r="L475" s="38"/>
    </row>
    <row r="476" spans="2:13" ht="24.95" customHeight="1" x14ac:dyDescent="0.2">
      <c r="B476" s="37"/>
      <c r="C476" s="38"/>
      <c r="D476" s="38"/>
      <c r="E476" s="38"/>
      <c r="F476" s="38"/>
      <c r="G476" s="38"/>
      <c r="H476" s="38"/>
      <c r="I476" s="38"/>
      <c r="J476" s="38"/>
      <c r="K476" s="38"/>
      <c r="L476" s="38"/>
    </row>
    <row r="477" spans="2:13" ht="24.95" customHeight="1" x14ac:dyDescent="0.2">
      <c r="B477" s="37"/>
      <c r="C477" s="38"/>
      <c r="D477" s="38"/>
      <c r="E477" s="38"/>
      <c r="F477" s="38"/>
      <c r="G477" s="38"/>
      <c r="H477" s="38"/>
      <c r="I477" s="38"/>
      <c r="J477" s="38"/>
      <c r="K477" s="38"/>
      <c r="L477" s="38"/>
    </row>
    <row r="478" spans="2:13" ht="24.95" customHeight="1" x14ac:dyDescent="0.2">
      <c r="B478" s="37"/>
      <c r="C478" s="38"/>
      <c r="D478" s="38"/>
      <c r="E478" s="38"/>
      <c r="F478" s="38"/>
      <c r="G478" s="38"/>
      <c r="H478" s="38"/>
      <c r="I478" s="38"/>
      <c r="J478" s="38"/>
      <c r="K478" s="38"/>
      <c r="L478" s="38"/>
    </row>
    <row r="479" spans="2:13" ht="24.95" customHeight="1" x14ac:dyDescent="0.2">
      <c r="B479" s="37"/>
      <c r="C479" s="38"/>
      <c r="D479" s="38"/>
      <c r="E479" s="38"/>
      <c r="F479" s="38"/>
      <c r="G479" s="38"/>
      <c r="H479" s="38"/>
      <c r="I479" s="38"/>
      <c r="J479" s="38"/>
      <c r="K479" s="38"/>
      <c r="L479" s="38"/>
    </row>
    <row r="480" spans="2:13" ht="24.95" customHeight="1" x14ac:dyDescent="0.2">
      <c r="B480" s="37"/>
      <c r="C480" s="38"/>
      <c r="D480" s="38"/>
      <c r="E480" s="38"/>
      <c r="F480" s="38"/>
      <c r="G480" s="38"/>
      <c r="H480" s="38"/>
      <c r="I480" s="38"/>
      <c r="J480" s="38"/>
      <c r="K480" s="38"/>
      <c r="M480" s="31">
        <v>4</v>
      </c>
    </row>
    <row r="481" spans="2:12" ht="24.95" customHeight="1" x14ac:dyDescent="0.2">
      <c r="B481" s="273" t="s">
        <v>15</v>
      </c>
      <c r="C481" s="273"/>
      <c r="D481" s="273"/>
      <c r="E481" s="273"/>
      <c r="F481" s="273"/>
      <c r="G481" s="273"/>
      <c r="H481" s="273"/>
      <c r="I481" s="273"/>
      <c r="J481" s="273"/>
    </row>
    <row r="482" spans="2:12" ht="24.95" customHeight="1" x14ac:dyDescent="0.2">
      <c r="B482" s="93" t="s">
        <v>35</v>
      </c>
      <c r="C482" s="302" t="s">
        <v>40</v>
      </c>
      <c r="D482" s="302"/>
      <c r="E482" s="302" t="s">
        <v>41</v>
      </c>
      <c r="F482" s="302"/>
      <c r="G482" s="302" t="s">
        <v>42</v>
      </c>
      <c r="H482" s="302"/>
      <c r="I482" s="325" t="s">
        <v>89</v>
      </c>
      <c r="J482" s="325"/>
      <c r="L482" s="39"/>
    </row>
    <row r="483" spans="2:12" ht="24.95" customHeight="1" x14ac:dyDescent="0.2">
      <c r="B483" s="235" t="s">
        <v>159</v>
      </c>
      <c r="C483" s="264">
        <v>1848721</v>
      </c>
      <c r="D483" s="264"/>
      <c r="E483" s="264">
        <v>329027</v>
      </c>
      <c r="F483" s="264"/>
      <c r="G483" s="266">
        <v>2177748</v>
      </c>
      <c r="H483" s="266"/>
      <c r="I483" s="279">
        <v>0.14309788424281999</v>
      </c>
      <c r="J483" s="279"/>
    </row>
    <row r="484" spans="2:12" ht="24.95" customHeight="1" x14ac:dyDescent="0.2">
      <c r="B484" s="235" t="s">
        <v>160</v>
      </c>
      <c r="C484" s="261">
        <v>1647791</v>
      </c>
      <c r="D484" s="261"/>
      <c r="E484" s="261">
        <v>195328</v>
      </c>
      <c r="F484" s="261"/>
      <c r="G484" s="262">
        <v>1843119</v>
      </c>
      <c r="H484" s="262"/>
      <c r="I484" s="263">
        <v>0.12114712760592</v>
      </c>
      <c r="J484" s="263"/>
    </row>
    <row r="485" spans="2:12" ht="24.95" customHeight="1" x14ac:dyDescent="0.2">
      <c r="B485" s="103" t="s">
        <v>43</v>
      </c>
      <c r="C485" s="326">
        <f>(C484-C483)/C483</f>
        <v>-0.10868595098990058</v>
      </c>
      <c r="D485" s="326"/>
      <c r="E485" s="326">
        <f>(E484-E483)/E483</f>
        <v>-0.40634659161710135</v>
      </c>
      <c r="F485" s="326"/>
      <c r="G485" s="327">
        <f>(G484-G483)/G483</f>
        <v>-0.15365827451110045</v>
      </c>
      <c r="H485" s="327"/>
      <c r="I485" s="327">
        <f>(I484-I483)/I483</f>
        <v>-0.15339679376147997</v>
      </c>
      <c r="J485" s="327"/>
    </row>
    <row r="486" spans="2:12" ht="24.95" customHeight="1" x14ac:dyDescent="0.2">
      <c r="B486" s="37"/>
      <c r="C486" s="38"/>
      <c r="D486" s="38"/>
      <c r="E486" s="38"/>
      <c r="F486" s="38"/>
      <c r="G486" s="40"/>
      <c r="H486" s="40"/>
      <c r="I486" s="40"/>
      <c r="J486" s="40"/>
      <c r="K486" s="13"/>
    </row>
    <row r="487" spans="2:12" ht="24.95" customHeight="1" x14ac:dyDescent="0.2"/>
    <row r="488" spans="2:12" ht="24.95" customHeight="1" x14ac:dyDescent="0.2"/>
    <row r="489" spans="2:12" ht="24.95" customHeight="1" x14ac:dyDescent="0.2"/>
    <row r="490" spans="2:12" ht="24.95" customHeight="1" x14ac:dyDescent="0.2">
      <c r="L490" s="41"/>
    </row>
    <row r="491" spans="2:12" ht="24.95" customHeight="1" x14ac:dyDescent="0.2"/>
    <row r="492" spans="2:12" ht="24.95" customHeight="1" x14ac:dyDescent="0.2"/>
    <row r="493" spans="2:12" ht="24.95" customHeight="1" x14ac:dyDescent="0.2">
      <c r="L493" s="27"/>
    </row>
    <row r="494" spans="2:12" ht="24.95" customHeight="1" x14ac:dyDescent="0.2"/>
    <row r="495" spans="2:12" ht="24.95" customHeight="1" x14ac:dyDescent="0.2"/>
    <row r="496" spans="2:12" ht="24.95" customHeight="1" x14ac:dyDescent="0.2"/>
    <row r="497" spans="2:13" ht="24.95" customHeight="1" x14ac:dyDescent="0.2"/>
    <row r="498" spans="2:13" ht="24.95" customHeight="1" x14ac:dyDescent="0.2"/>
    <row r="499" spans="2:13" ht="24.95" customHeight="1" x14ac:dyDescent="0.2"/>
    <row r="500" spans="2:13" ht="24.95" customHeight="1" x14ac:dyDescent="0.2"/>
    <row r="501" spans="2:13" ht="24.95" customHeight="1" x14ac:dyDescent="0.2"/>
    <row r="502" spans="2:13" ht="24.95" customHeight="1" x14ac:dyDescent="0.2"/>
    <row r="503" spans="2:13" ht="24.95" customHeight="1" x14ac:dyDescent="0.2"/>
    <row r="504" spans="2:13" ht="24.95" customHeight="1" x14ac:dyDescent="0.2"/>
    <row r="505" spans="2:13" ht="24.95" customHeight="1" x14ac:dyDescent="0.2"/>
    <row r="506" spans="2:13" ht="24.95" customHeight="1" x14ac:dyDescent="0.2">
      <c r="B506" s="273" t="s">
        <v>38</v>
      </c>
      <c r="C506" s="273"/>
      <c r="D506" s="273"/>
      <c r="E506" s="273"/>
      <c r="F506" s="273"/>
      <c r="G506" s="273"/>
      <c r="H506" s="273"/>
      <c r="I506" s="273"/>
      <c r="J506" s="273"/>
      <c r="K506" s="273"/>
      <c r="L506" s="273"/>
    </row>
    <row r="507" spans="2:13" ht="24.95" customHeight="1" x14ac:dyDescent="0.2">
      <c r="B507" s="93" t="s">
        <v>35</v>
      </c>
      <c r="C507" s="109" t="s">
        <v>114</v>
      </c>
      <c r="D507" s="109" t="s">
        <v>5</v>
      </c>
      <c r="E507" s="109" t="s">
        <v>6</v>
      </c>
      <c r="F507" s="109" t="s">
        <v>7</v>
      </c>
      <c r="G507" s="109" t="s">
        <v>8</v>
      </c>
      <c r="H507" s="109" t="s">
        <v>9</v>
      </c>
      <c r="I507" s="109" t="s">
        <v>10</v>
      </c>
      <c r="J507" s="109" t="s">
        <v>11</v>
      </c>
      <c r="K507" s="109" t="s">
        <v>12</v>
      </c>
      <c r="L507" s="109" t="s">
        <v>14</v>
      </c>
    </row>
    <row r="508" spans="2:13" ht="24.95" customHeight="1" x14ac:dyDescent="0.2">
      <c r="B508" s="235" t="s">
        <v>159</v>
      </c>
      <c r="C508" s="249">
        <v>225965</v>
      </c>
      <c r="D508" s="249">
        <v>276722</v>
      </c>
      <c r="E508" s="249">
        <v>362605</v>
      </c>
      <c r="F508" s="249">
        <v>113869</v>
      </c>
      <c r="G508" s="249">
        <v>426081</v>
      </c>
      <c r="H508" s="249">
        <v>222750</v>
      </c>
      <c r="I508" s="249">
        <v>126637</v>
      </c>
      <c r="J508" s="249">
        <v>295737</v>
      </c>
      <c r="K508" s="249">
        <v>127382</v>
      </c>
      <c r="L508" s="236">
        <v>2177748</v>
      </c>
    </row>
    <row r="509" spans="2:13" ht="24.95" customHeight="1" x14ac:dyDescent="0.2">
      <c r="B509" s="235" t="s">
        <v>160</v>
      </c>
      <c r="C509" s="237">
        <v>159067</v>
      </c>
      <c r="D509" s="237">
        <v>265176</v>
      </c>
      <c r="E509" s="237">
        <v>323715</v>
      </c>
      <c r="F509" s="237">
        <v>109381</v>
      </c>
      <c r="G509" s="237">
        <v>244709</v>
      </c>
      <c r="H509" s="237">
        <v>151888</v>
      </c>
      <c r="I509" s="237">
        <v>128114</v>
      </c>
      <c r="J509" s="237">
        <v>339227</v>
      </c>
      <c r="K509" s="237">
        <v>121842</v>
      </c>
      <c r="L509" s="238">
        <v>1843119</v>
      </c>
    </row>
    <row r="510" spans="2:13" ht="24.95" customHeight="1" x14ac:dyDescent="0.2">
      <c r="B510" s="103" t="s">
        <v>43</v>
      </c>
      <c r="C510" s="104">
        <f t="shared" ref="C510:L510" si="3">(C509-C508)/C508</f>
        <v>-0.29605469873653001</v>
      </c>
      <c r="D510" s="104">
        <f t="shared" si="3"/>
        <v>-4.1724185283425246E-2</v>
      </c>
      <c r="E510" s="104">
        <f t="shared" si="3"/>
        <v>-0.10725169261317412</v>
      </c>
      <c r="F510" s="104">
        <f t="shared" si="3"/>
        <v>-3.9413712248285313E-2</v>
      </c>
      <c r="G510" s="104">
        <f t="shared" si="3"/>
        <v>-0.4256749303536182</v>
      </c>
      <c r="H510" s="104">
        <f t="shared" si="3"/>
        <v>-0.31812345679012344</v>
      </c>
      <c r="I510" s="104">
        <f t="shared" si="3"/>
        <v>1.1663257973578022E-2</v>
      </c>
      <c r="J510" s="104">
        <f t="shared" si="3"/>
        <v>0.14705633721854214</v>
      </c>
      <c r="K510" s="104">
        <f t="shared" si="3"/>
        <v>-4.3491231100155438E-2</v>
      </c>
      <c r="L510" s="104">
        <f t="shared" si="3"/>
        <v>-0.15365827451110045</v>
      </c>
    </row>
    <row r="511" spans="2:13" ht="24.95" customHeight="1" x14ac:dyDescent="0.2">
      <c r="B511" s="37"/>
      <c r="C511" s="38"/>
      <c r="D511" s="38"/>
      <c r="E511" s="38"/>
      <c r="F511" s="38"/>
      <c r="G511" s="38"/>
      <c r="H511" s="38"/>
      <c r="I511" s="38"/>
      <c r="J511" s="38"/>
      <c r="K511" s="38"/>
      <c r="L511" s="38"/>
    </row>
    <row r="512" spans="2:13" ht="24.95" customHeight="1" x14ac:dyDescent="0.2">
      <c r="B512" s="37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13"/>
    </row>
    <row r="513" spans="2:13" ht="24.95" customHeight="1" x14ac:dyDescent="0.2">
      <c r="B513" s="287"/>
      <c r="C513" s="287"/>
      <c r="D513" s="287"/>
      <c r="E513" s="287"/>
      <c r="F513" s="287"/>
      <c r="G513" s="287"/>
      <c r="H513" s="287"/>
      <c r="I513" s="287"/>
      <c r="J513" s="287"/>
      <c r="K513" s="287"/>
      <c r="L513" s="287"/>
      <c r="M513" s="13"/>
    </row>
    <row r="514" spans="2:13" ht="24.95" customHeight="1" x14ac:dyDescent="0.2">
      <c r="B514" s="42"/>
      <c r="C514" s="42"/>
      <c r="D514" s="42"/>
      <c r="E514" s="42"/>
      <c r="F514" s="42"/>
      <c r="G514" s="42"/>
      <c r="H514" s="42"/>
      <c r="I514" s="42"/>
      <c r="J514" s="42"/>
      <c r="K514" s="42"/>
      <c r="L514" s="42"/>
      <c r="M514" s="13"/>
    </row>
    <row r="515" spans="2:13" ht="24.95" customHeight="1" x14ac:dyDescent="0.2">
      <c r="B515" s="37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13"/>
    </row>
    <row r="516" spans="2:13" ht="24.95" customHeight="1" x14ac:dyDescent="0.2">
      <c r="B516" s="37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13"/>
    </row>
    <row r="517" spans="2:13" ht="24.95" customHeight="1" x14ac:dyDescent="0.2">
      <c r="B517" s="37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13"/>
    </row>
    <row r="518" spans="2:13" ht="24.95" customHeight="1" x14ac:dyDescent="0.2">
      <c r="B518" s="37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13"/>
    </row>
    <row r="519" spans="2:13" ht="24.95" customHeight="1" x14ac:dyDescent="0.2">
      <c r="B519" s="37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13"/>
    </row>
    <row r="520" spans="2:13" ht="24.95" customHeight="1" x14ac:dyDescent="0.2">
      <c r="B520" s="37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13"/>
    </row>
    <row r="521" spans="2:13" ht="24.95" customHeight="1" x14ac:dyDescent="0.2">
      <c r="B521" s="37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13"/>
    </row>
    <row r="522" spans="2:13" ht="24.95" customHeight="1" x14ac:dyDescent="0.2">
      <c r="B522" s="37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13"/>
    </row>
    <row r="523" spans="2:13" ht="24.95" customHeight="1" x14ac:dyDescent="0.2">
      <c r="B523" s="37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13"/>
    </row>
    <row r="524" spans="2:13" ht="24.95" customHeight="1" x14ac:dyDescent="0.2">
      <c r="B524" s="37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13"/>
    </row>
    <row r="525" spans="2:13" ht="24.95" customHeight="1" x14ac:dyDescent="0.2">
      <c r="B525" s="37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13"/>
    </row>
    <row r="526" spans="2:13" ht="24.95" customHeight="1" x14ac:dyDescent="0.2">
      <c r="B526" s="37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13"/>
    </row>
    <row r="527" spans="2:13" ht="24.95" customHeight="1" x14ac:dyDescent="0.2">
      <c r="B527" s="37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13"/>
    </row>
    <row r="528" spans="2:13" ht="24.95" customHeight="1" x14ac:dyDescent="0.2">
      <c r="B528" s="37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13"/>
    </row>
    <row r="529" spans="2:14" ht="24.95" customHeight="1" x14ac:dyDescent="0.2">
      <c r="B529" s="37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13"/>
    </row>
    <row r="530" spans="2:14" ht="24.95" customHeight="1" x14ac:dyDescent="0.2">
      <c r="B530" s="37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13"/>
    </row>
    <row r="531" spans="2:14" ht="24.95" customHeight="1" x14ac:dyDescent="0.2">
      <c r="B531" s="37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13"/>
    </row>
    <row r="532" spans="2:14" ht="24.95" customHeight="1" x14ac:dyDescent="0.2">
      <c r="B532" s="37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13"/>
    </row>
    <row r="533" spans="2:14" ht="24.95" customHeight="1" x14ac:dyDescent="0.2">
      <c r="B533" s="37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13"/>
    </row>
    <row r="534" spans="2:14" ht="24.95" customHeight="1" x14ac:dyDescent="0.2">
      <c r="B534" s="37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13"/>
    </row>
    <row r="535" spans="2:14" ht="24.95" customHeight="1" x14ac:dyDescent="0.2">
      <c r="B535" s="37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13"/>
    </row>
    <row r="536" spans="2:14" ht="24.95" customHeight="1" x14ac:dyDescent="0.2">
      <c r="B536" s="37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13"/>
    </row>
    <row r="537" spans="2:14" ht="24.95" customHeight="1" x14ac:dyDescent="0.2">
      <c r="B537" s="37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13"/>
    </row>
    <row r="538" spans="2:14" ht="24.95" customHeight="1" x14ac:dyDescent="0.2">
      <c r="B538" s="37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13"/>
    </row>
    <row r="539" spans="2:14" ht="24.95" customHeight="1" x14ac:dyDescent="0.2">
      <c r="B539" s="37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13"/>
    </row>
    <row r="540" spans="2:14" ht="24.95" customHeight="1" x14ac:dyDescent="0.2">
      <c r="B540" s="37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13"/>
    </row>
    <row r="541" spans="2:14" ht="24.95" customHeight="1" x14ac:dyDescent="0.2">
      <c r="B541" s="37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13"/>
    </row>
    <row r="542" spans="2:14" ht="24.95" customHeight="1" x14ac:dyDescent="0.2">
      <c r="B542" s="37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13"/>
    </row>
    <row r="543" spans="2:14" ht="24.95" customHeight="1" x14ac:dyDescent="0.2"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M543" s="31">
        <v>5</v>
      </c>
      <c r="N543" s="14"/>
    </row>
    <row r="544" spans="2:14" ht="25.5" customHeight="1" x14ac:dyDescent="0.2">
      <c r="B544" s="282" t="s">
        <v>82</v>
      </c>
      <c r="C544" s="282"/>
      <c r="D544" s="282"/>
      <c r="E544" s="282"/>
      <c r="F544" s="282"/>
      <c r="G544" s="282"/>
      <c r="H544" s="282"/>
      <c r="I544" s="282"/>
      <c r="J544" s="282"/>
      <c r="K544" s="282"/>
      <c r="L544" s="282"/>
      <c r="M544" s="282"/>
    </row>
    <row r="545" spans="2:15" ht="15" customHeight="1" x14ac:dyDescent="0.2">
      <c r="B545" s="43"/>
      <c r="C545" s="43"/>
      <c r="D545" s="43"/>
      <c r="E545" s="43"/>
      <c r="F545" s="43"/>
      <c r="G545" s="43"/>
      <c r="H545" s="43"/>
      <c r="I545" s="43"/>
      <c r="J545" s="43"/>
      <c r="K545" s="43"/>
      <c r="L545" s="43"/>
      <c r="M545" s="43"/>
      <c r="N545" s="43"/>
      <c r="O545" s="117"/>
    </row>
    <row r="546" spans="2:15" ht="25.5" customHeight="1" x14ac:dyDescent="0.2">
      <c r="B546" s="282" t="s">
        <v>83</v>
      </c>
      <c r="C546" s="282"/>
      <c r="D546" s="282"/>
      <c r="E546" s="282"/>
      <c r="F546" s="282"/>
      <c r="G546" s="282"/>
      <c r="H546" s="282"/>
      <c r="I546" s="282"/>
      <c r="J546" s="282"/>
      <c r="K546" s="282"/>
      <c r="L546" s="282"/>
    </row>
    <row r="547" spans="2:15" ht="15" customHeight="1" x14ac:dyDescent="0.2">
      <c r="B547" s="322"/>
      <c r="C547" s="322"/>
      <c r="D547" s="322"/>
      <c r="E547" s="322"/>
      <c r="F547" s="322"/>
      <c r="G547" s="322"/>
    </row>
    <row r="548" spans="2:15" ht="24.95" customHeight="1" x14ac:dyDescent="0.2">
      <c r="B548" s="275" t="s">
        <v>16</v>
      </c>
      <c r="C548" s="275"/>
      <c r="D548" s="275"/>
      <c r="E548" s="275"/>
      <c r="F548" s="275"/>
      <c r="G548" s="275"/>
      <c r="H548" s="275"/>
      <c r="I548" s="275"/>
      <c r="J548" s="275"/>
    </row>
    <row r="549" spans="2:15" ht="24.95" customHeight="1" x14ac:dyDescent="0.2">
      <c r="B549" s="276" t="s">
        <v>36</v>
      </c>
      <c r="C549" s="278" t="s">
        <v>47</v>
      </c>
      <c r="D549" s="278"/>
      <c r="E549" s="278"/>
      <c r="F549" s="278" t="s">
        <v>48</v>
      </c>
      <c r="G549" s="278"/>
      <c r="H549" s="278"/>
      <c r="I549" s="134" t="s">
        <v>52</v>
      </c>
      <c r="J549" s="136" t="s">
        <v>53</v>
      </c>
      <c r="M549" s="44"/>
    </row>
    <row r="550" spans="2:15" ht="24.95" customHeight="1" x14ac:dyDescent="0.2">
      <c r="B550" s="277"/>
      <c r="C550" s="132" t="s">
        <v>66</v>
      </c>
      <c r="D550" s="132" t="s">
        <v>67</v>
      </c>
      <c r="E550" s="183" t="s">
        <v>72</v>
      </c>
      <c r="F550" s="132" t="s">
        <v>69</v>
      </c>
      <c r="G550" s="132" t="s">
        <v>70</v>
      </c>
      <c r="H550" s="133" t="s">
        <v>71</v>
      </c>
      <c r="I550" s="135" t="s">
        <v>85</v>
      </c>
      <c r="J550" s="137" t="s">
        <v>86</v>
      </c>
      <c r="K550" s="19"/>
      <c r="M550" s="44"/>
    </row>
    <row r="551" spans="2:15" ht="24.95" customHeight="1" x14ac:dyDescent="0.2">
      <c r="B551" s="130" t="s">
        <v>114</v>
      </c>
      <c r="C551" s="249">
        <v>27067</v>
      </c>
      <c r="D551" s="249">
        <v>1717</v>
      </c>
      <c r="E551" s="241">
        <v>28784</v>
      </c>
      <c r="F551" s="249">
        <v>36769</v>
      </c>
      <c r="G551" s="249">
        <v>2425</v>
      </c>
      <c r="H551" s="242">
        <v>39194</v>
      </c>
      <c r="I551" s="243">
        <v>0.33812400819999999</v>
      </c>
      <c r="J551" s="244">
        <v>1.3616592551416999</v>
      </c>
      <c r="K551" s="46"/>
      <c r="M551" s="44"/>
    </row>
    <row r="552" spans="2:15" ht="24.95" customHeight="1" x14ac:dyDescent="0.2">
      <c r="B552" s="130" t="s">
        <v>5</v>
      </c>
      <c r="C552" s="249">
        <v>34778</v>
      </c>
      <c r="D552" s="249">
        <v>11550</v>
      </c>
      <c r="E552" s="241">
        <v>46328</v>
      </c>
      <c r="F552" s="249">
        <v>55187</v>
      </c>
      <c r="G552" s="249">
        <v>15307</v>
      </c>
      <c r="H552" s="242">
        <v>70494</v>
      </c>
      <c r="I552" s="243">
        <v>0.30390321250000002</v>
      </c>
      <c r="J552" s="244">
        <v>1.5216283888793001</v>
      </c>
      <c r="K552" s="46"/>
      <c r="M552" s="44"/>
    </row>
    <row r="553" spans="2:15" ht="24.95" customHeight="1" x14ac:dyDescent="0.2">
      <c r="B553" s="130" t="s">
        <v>22</v>
      </c>
      <c r="C553" s="249">
        <v>41615</v>
      </c>
      <c r="D553" s="249">
        <v>6943</v>
      </c>
      <c r="E553" s="241">
        <v>48558</v>
      </c>
      <c r="F553" s="249">
        <v>58537</v>
      </c>
      <c r="G553" s="249">
        <v>9040</v>
      </c>
      <c r="H553" s="242">
        <v>67577</v>
      </c>
      <c r="I553" s="243">
        <v>0.28541933320000001</v>
      </c>
      <c r="J553" s="244">
        <v>1.3916759339347</v>
      </c>
      <c r="K553" s="46"/>
      <c r="M553" s="44"/>
    </row>
    <row r="554" spans="2:15" ht="24.95" customHeight="1" x14ac:dyDescent="0.2">
      <c r="B554" s="130" t="s">
        <v>7</v>
      </c>
      <c r="C554" s="249">
        <v>14073</v>
      </c>
      <c r="D554" s="249">
        <v>3043</v>
      </c>
      <c r="E554" s="241">
        <v>17116</v>
      </c>
      <c r="F554" s="249">
        <v>22443</v>
      </c>
      <c r="G554" s="249">
        <v>4169</v>
      </c>
      <c r="H554" s="242">
        <v>26612</v>
      </c>
      <c r="I554" s="243">
        <v>0.31314880169999998</v>
      </c>
      <c r="J554" s="244">
        <v>1.5548025239542</v>
      </c>
      <c r="K554" s="46"/>
      <c r="L554" s="182"/>
      <c r="M554" s="44"/>
    </row>
    <row r="555" spans="2:15" ht="24.95" customHeight="1" x14ac:dyDescent="0.2">
      <c r="B555" s="130" t="s">
        <v>8</v>
      </c>
      <c r="C555" s="249">
        <v>33678</v>
      </c>
      <c r="D555" s="249">
        <v>7706</v>
      </c>
      <c r="E555" s="241">
        <v>41384</v>
      </c>
      <c r="F555" s="249">
        <v>49705</v>
      </c>
      <c r="G555" s="249">
        <v>10292</v>
      </c>
      <c r="H555" s="242">
        <v>59997</v>
      </c>
      <c r="I555" s="243">
        <v>0.25249446489999999</v>
      </c>
      <c r="J555" s="244">
        <v>1.4497631935047</v>
      </c>
      <c r="K555" s="46"/>
      <c r="M555" s="44"/>
    </row>
    <row r="556" spans="2:15" ht="24.95" customHeight="1" x14ac:dyDescent="0.2">
      <c r="B556" s="130" t="s">
        <v>9</v>
      </c>
      <c r="C556" s="249">
        <v>29712</v>
      </c>
      <c r="D556" s="249">
        <v>2434</v>
      </c>
      <c r="E556" s="241">
        <v>32146</v>
      </c>
      <c r="F556" s="249">
        <v>44554</v>
      </c>
      <c r="G556" s="249">
        <v>3389</v>
      </c>
      <c r="H556" s="242">
        <v>47943</v>
      </c>
      <c r="I556" s="243">
        <v>0.31038035689999999</v>
      </c>
      <c r="J556" s="244">
        <v>1.4914141728364001</v>
      </c>
      <c r="K556" s="46"/>
      <c r="M556" s="44"/>
    </row>
    <row r="557" spans="2:15" ht="24.95" customHeight="1" x14ac:dyDescent="0.2">
      <c r="B557" s="130" t="s">
        <v>10</v>
      </c>
      <c r="C557" s="249">
        <v>15100</v>
      </c>
      <c r="D557" s="249">
        <v>963</v>
      </c>
      <c r="E557" s="241">
        <v>16063</v>
      </c>
      <c r="F557" s="249">
        <v>27696</v>
      </c>
      <c r="G557" s="249">
        <v>1722</v>
      </c>
      <c r="H557" s="242">
        <v>29418</v>
      </c>
      <c r="I557" s="243">
        <v>0.32539449529999998</v>
      </c>
      <c r="J557" s="244">
        <v>1.8314138081305</v>
      </c>
      <c r="K557" s="46"/>
      <c r="M557" s="44"/>
    </row>
    <row r="558" spans="2:15" ht="24.95" customHeight="1" x14ac:dyDescent="0.2">
      <c r="B558" s="130" t="s">
        <v>11</v>
      </c>
      <c r="C558" s="249">
        <v>49216</v>
      </c>
      <c r="D558" s="249">
        <v>10371</v>
      </c>
      <c r="E558" s="241">
        <v>59587</v>
      </c>
      <c r="F558" s="249">
        <v>78583</v>
      </c>
      <c r="G558" s="249">
        <v>13902</v>
      </c>
      <c r="H558" s="242">
        <v>92485</v>
      </c>
      <c r="I558" s="243">
        <v>0.4256602558</v>
      </c>
      <c r="J558" s="244">
        <v>1.5521002903318</v>
      </c>
      <c r="K558" s="46"/>
      <c r="M558" s="47"/>
    </row>
    <row r="559" spans="2:15" ht="24.95" customHeight="1" x14ac:dyDescent="0.2">
      <c r="B559" s="130" t="s">
        <v>12</v>
      </c>
      <c r="C559" s="249">
        <v>16305</v>
      </c>
      <c r="D559" s="249">
        <v>1359</v>
      </c>
      <c r="E559" s="241">
        <v>17664</v>
      </c>
      <c r="F559" s="249">
        <v>23572</v>
      </c>
      <c r="G559" s="249">
        <v>1939</v>
      </c>
      <c r="H559" s="242">
        <v>25511</v>
      </c>
      <c r="I559" s="243">
        <v>0.30736971060000001</v>
      </c>
      <c r="J559" s="244">
        <v>1.444236865942</v>
      </c>
      <c r="K559" s="46"/>
      <c r="M559" s="47"/>
    </row>
    <row r="560" spans="2:15" ht="24.95" customHeight="1" x14ac:dyDescent="0.2">
      <c r="B560" s="131" t="s">
        <v>14</v>
      </c>
      <c r="C560" s="228">
        <v>261544</v>
      </c>
      <c r="D560" s="228">
        <v>46086</v>
      </c>
      <c r="E560" s="245">
        <v>307630</v>
      </c>
      <c r="F560" s="228">
        <v>397046</v>
      </c>
      <c r="G560" s="228">
        <v>62185</v>
      </c>
      <c r="H560" s="246">
        <v>459231</v>
      </c>
      <c r="I560" s="247">
        <v>0.31619084110000001</v>
      </c>
      <c r="J560" s="248">
        <v>1.4928030426161001</v>
      </c>
      <c r="M560" s="47"/>
    </row>
    <row r="561" spans="2:15" ht="24.95" customHeight="1" x14ac:dyDescent="0.2">
      <c r="B561" s="48"/>
      <c r="C561" s="49"/>
      <c r="D561" s="49"/>
      <c r="E561" s="36"/>
      <c r="F561" s="49"/>
      <c r="G561" s="49"/>
      <c r="H561" s="36"/>
      <c r="I561" s="50"/>
      <c r="J561" s="51"/>
      <c r="K561" s="13"/>
      <c r="L561" s="13"/>
      <c r="M561" s="52"/>
      <c r="N561" s="13"/>
      <c r="O561" s="13"/>
    </row>
    <row r="562" spans="2:15" ht="24.95" customHeight="1" x14ac:dyDescent="0.2">
      <c r="B562" s="48"/>
      <c r="C562" s="53"/>
      <c r="D562" s="53"/>
      <c r="E562" s="54"/>
      <c r="F562" s="53"/>
      <c r="G562" s="61"/>
      <c r="H562" s="54"/>
      <c r="I562" s="50"/>
      <c r="J562" s="55"/>
    </row>
    <row r="563" spans="2:15" ht="24.95" customHeight="1" x14ac:dyDescent="0.2">
      <c r="B563" s="13"/>
      <c r="C563" s="13"/>
      <c r="D563" s="13"/>
      <c r="E563" s="13"/>
      <c r="F563" s="13"/>
      <c r="G563" s="251"/>
      <c r="H563" s="13"/>
      <c r="I563" s="13"/>
      <c r="J563" s="13"/>
    </row>
    <row r="564" spans="2:15" ht="24.95" customHeight="1" x14ac:dyDescent="0.2">
      <c r="G564" s="252"/>
    </row>
    <row r="565" spans="2:15" ht="24.95" customHeight="1" x14ac:dyDescent="0.2">
      <c r="G565" s="252"/>
    </row>
    <row r="566" spans="2:15" ht="24.95" customHeight="1" x14ac:dyDescent="0.2">
      <c r="G566" s="252"/>
    </row>
    <row r="567" spans="2:15" ht="24.95" customHeight="1" x14ac:dyDescent="0.2">
      <c r="G567" s="252"/>
    </row>
    <row r="568" spans="2:15" ht="24.95" customHeight="1" x14ac:dyDescent="0.2">
      <c r="G568" s="252"/>
    </row>
    <row r="569" spans="2:15" ht="24.95" customHeight="1" x14ac:dyDescent="0.2">
      <c r="G569" s="252"/>
    </row>
    <row r="570" spans="2:15" ht="24.95" customHeight="1" x14ac:dyDescent="0.2">
      <c r="G570" s="252"/>
    </row>
    <row r="571" spans="2:15" ht="24.95" customHeight="1" x14ac:dyDescent="0.2">
      <c r="G571" s="252"/>
    </row>
    <row r="572" spans="2:15" ht="24.95" customHeight="1" x14ac:dyDescent="0.2">
      <c r="G572" s="253"/>
    </row>
    <row r="573" spans="2:15" ht="24.95" customHeight="1" x14ac:dyDescent="0.2">
      <c r="G573" s="253"/>
    </row>
    <row r="574" spans="2:15" ht="25.5" customHeight="1" x14ac:dyDescent="0.2">
      <c r="B574" s="283" t="s">
        <v>161</v>
      </c>
      <c r="C574" s="283"/>
      <c r="D574" s="283"/>
      <c r="E574" s="283"/>
      <c r="F574" s="283"/>
      <c r="G574" s="283"/>
      <c r="H574" s="283"/>
      <c r="I574" s="283"/>
      <c r="J574" s="283"/>
      <c r="K574" s="283"/>
      <c r="L574" s="283"/>
      <c r="M574" s="283"/>
    </row>
    <row r="575" spans="2:15" ht="15" customHeight="1" x14ac:dyDescent="0.2">
      <c r="B575" s="56"/>
      <c r="C575" s="56"/>
      <c r="D575" s="56"/>
      <c r="E575" s="56"/>
      <c r="F575" s="56"/>
      <c r="G575" s="56"/>
    </row>
    <row r="576" spans="2:15" ht="24.95" customHeight="1" x14ac:dyDescent="0.2">
      <c r="B576" s="281" t="s">
        <v>13</v>
      </c>
      <c r="C576" s="281"/>
      <c r="D576" s="281"/>
      <c r="E576" s="281"/>
      <c r="F576" s="281"/>
      <c r="G576" s="281"/>
      <c r="H576" s="281"/>
      <c r="I576" s="38"/>
      <c r="J576" s="38"/>
      <c r="K576" s="38"/>
      <c r="L576" s="38"/>
      <c r="M576" s="13"/>
      <c r="N576" s="13"/>
      <c r="O576" s="13"/>
    </row>
    <row r="577" spans="2:15" ht="24.95" customHeight="1" x14ac:dyDescent="0.2">
      <c r="B577" s="129" t="s">
        <v>35</v>
      </c>
      <c r="C577" s="280" t="s">
        <v>62</v>
      </c>
      <c r="D577" s="280"/>
      <c r="E577" s="280" t="s">
        <v>110</v>
      </c>
      <c r="F577" s="280"/>
      <c r="G577" s="280" t="s">
        <v>0</v>
      </c>
      <c r="H577" s="280"/>
      <c r="I577" s="38"/>
      <c r="J577" s="38"/>
      <c r="K577" s="38"/>
      <c r="L577" s="38"/>
      <c r="M577" s="13"/>
      <c r="N577" s="13"/>
      <c r="O577" s="13"/>
    </row>
    <row r="578" spans="2:15" ht="24.95" customHeight="1" x14ac:dyDescent="0.2">
      <c r="B578" s="235" t="s">
        <v>176</v>
      </c>
      <c r="C578" s="264">
        <v>60977</v>
      </c>
      <c r="D578" s="264"/>
      <c r="E578" s="264">
        <v>4378</v>
      </c>
      <c r="F578" s="264"/>
      <c r="G578" s="266">
        <v>65355</v>
      </c>
      <c r="H578" s="260"/>
      <c r="I578" s="38"/>
      <c r="J578" s="38"/>
      <c r="K578" s="38"/>
      <c r="L578" s="38"/>
      <c r="M578" s="13"/>
      <c r="N578" s="13"/>
      <c r="O578" s="13"/>
    </row>
    <row r="579" spans="2:15" ht="24.95" customHeight="1" x14ac:dyDescent="0.2">
      <c r="B579" s="235" t="s">
        <v>156</v>
      </c>
      <c r="C579" s="261">
        <v>261544</v>
      </c>
      <c r="D579" s="261"/>
      <c r="E579" s="261">
        <v>46086</v>
      </c>
      <c r="F579" s="261"/>
      <c r="G579" s="266">
        <v>307630</v>
      </c>
      <c r="H579" s="260"/>
      <c r="I579" s="38"/>
      <c r="J579" s="38"/>
      <c r="K579" s="38"/>
      <c r="L579" s="38"/>
      <c r="M579" s="13"/>
      <c r="N579" s="13"/>
      <c r="O579" s="13"/>
    </row>
    <row r="580" spans="2:15" ht="24.95" customHeight="1" x14ac:dyDescent="0.2">
      <c r="B580" s="111" t="s">
        <v>43</v>
      </c>
      <c r="C580" s="271">
        <f>(C579-C578)/C578</f>
        <v>3.2892238056972301</v>
      </c>
      <c r="D580" s="271"/>
      <c r="E580" s="271">
        <f>(E579-E578)/E578</f>
        <v>9.5267245317496574</v>
      </c>
      <c r="F580" s="271"/>
      <c r="G580" s="271">
        <f>(G579-G578)/G578</f>
        <v>3.7070614337082088</v>
      </c>
      <c r="H580" s="271"/>
      <c r="I580" s="38"/>
      <c r="J580" s="38"/>
      <c r="K580" s="38"/>
      <c r="L580" s="38"/>
      <c r="M580" s="13"/>
      <c r="N580" s="13"/>
      <c r="O580" s="13"/>
    </row>
    <row r="581" spans="2:15" ht="24.95" customHeight="1" x14ac:dyDescent="0.2">
      <c r="B581" s="37"/>
      <c r="C581" s="38"/>
      <c r="D581" s="38"/>
      <c r="E581" s="38"/>
      <c r="F581" s="57"/>
      <c r="G581" s="37"/>
      <c r="H581" s="37"/>
      <c r="I581" s="38"/>
      <c r="J581" s="38"/>
      <c r="K581" s="38"/>
      <c r="L581" s="38"/>
      <c r="M581" s="13"/>
      <c r="N581" s="13"/>
      <c r="O581" s="13"/>
    </row>
    <row r="582" spans="2:15" ht="24.95" customHeight="1" x14ac:dyDescent="0.2">
      <c r="B582" s="37"/>
      <c r="C582" s="38"/>
      <c r="D582" s="38"/>
      <c r="E582" s="38"/>
      <c r="F582" s="57"/>
      <c r="G582" s="37"/>
      <c r="H582" s="37"/>
      <c r="I582" s="38"/>
      <c r="J582" s="38"/>
      <c r="K582" s="38"/>
      <c r="L582" s="38"/>
      <c r="M582" s="13"/>
      <c r="N582" s="13"/>
      <c r="O582" s="13"/>
    </row>
    <row r="583" spans="2:15" ht="24.95" customHeight="1" x14ac:dyDescent="0.2">
      <c r="B583" s="37"/>
      <c r="C583" s="38"/>
      <c r="D583" s="38"/>
      <c r="E583" s="38"/>
      <c r="F583" s="57"/>
      <c r="G583" s="37"/>
      <c r="H583" s="37"/>
      <c r="I583" s="38"/>
      <c r="J583" s="38"/>
      <c r="K583" s="38"/>
      <c r="L583" s="38"/>
      <c r="M583" s="13"/>
      <c r="N583" s="13"/>
      <c r="O583" s="13"/>
    </row>
    <row r="584" spans="2:15" ht="24.95" customHeight="1" x14ac:dyDescent="0.2">
      <c r="B584" s="37"/>
      <c r="C584" s="38"/>
      <c r="D584" s="38"/>
      <c r="E584" s="38"/>
      <c r="F584" s="57"/>
      <c r="G584" s="37"/>
      <c r="H584" s="37"/>
      <c r="I584" s="38"/>
      <c r="J584" s="38"/>
      <c r="K584" s="38"/>
      <c r="L584" s="38"/>
      <c r="M584" s="13"/>
      <c r="N584" s="13"/>
      <c r="O584" s="13"/>
    </row>
    <row r="585" spans="2:15" ht="24.95" customHeight="1" x14ac:dyDescent="0.2">
      <c r="B585" s="37"/>
      <c r="C585" s="38"/>
      <c r="D585" s="38"/>
      <c r="E585" s="38"/>
      <c r="F585" s="57"/>
      <c r="G585" s="37"/>
      <c r="H585" s="37"/>
      <c r="I585" s="38"/>
      <c r="J585" s="38"/>
      <c r="K585" s="38"/>
      <c r="L585" s="38"/>
      <c r="M585" s="13"/>
      <c r="N585" s="13"/>
      <c r="O585" s="13"/>
    </row>
    <row r="586" spans="2:15" ht="24.95" customHeight="1" x14ac:dyDescent="0.2">
      <c r="B586" s="37"/>
      <c r="C586" s="38"/>
      <c r="D586" s="38"/>
      <c r="E586" s="38"/>
      <c r="F586" s="57"/>
      <c r="G586" s="37"/>
      <c r="H586" s="37"/>
      <c r="I586" s="38"/>
      <c r="J586" s="38"/>
      <c r="K586" s="38"/>
      <c r="L586" s="38"/>
      <c r="M586" s="13"/>
      <c r="N586" s="13"/>
      <c r="O586" s="13"/>
    </row>
    <row r="587" spans="2:15" ht="24.95" customHeight="1" x14ac:dyDescent="0.2">
      <c r="B587" s="37"/>
      <c r="C587" s="38"/>
      <c r="D587" s="38"/>
      <c r="E587" s="38"/>
      <c r="F587" s="57"/>
      <c r="G587" s="37"/>
      <c r="H587" s="37"/>
      <c r="I587" s="38"/>
      <c r="J587" s="38"/>
      <c r="K587" s="38"/>
      <c r="L587" s="38"/>
      <c r="M587" s="13"/>
      <c r="N587" s="13"/>
      <c r="O587" s="13"/>
    </row>
    <row r="588" spans="2:15" ht="24.95" customHeight="1" x14ac:dyDescent="0.2">
      <c r="B588" s="287"/>
      <c r="C588" s="287"/>
      <c r="D588" s="287"/>
      <c r="E588" s="287"/>
      <c r="F588" s="287"/>
      <c r="G588" s="287"/>
      <c r="H588" s="287"/>
      <c r="I588" s="287"/>
      <c r="J588" s="287"/>
      <c r="K588" s="287"/>
      <c r="L588" s="287"/>
      <c r="M588" s="58"/>
      <c r="N588" s="58"/>
      <c r="O588" s="58"/>
    </row>
    <row r="589" spans="2:15" ht="24.95" customHeight="1" x14ac:dyDescent="0.2">
      <c r="B589" s="58"/>
      <c r="C589" s="58"/>
      <c r="D589" s="58"/>
      <c r="E589" s="58"/>
      <c r="F589" s="58"/>
      <c r="G589" s="58"/>
      <c r="H589" s="58"/>
      <c r="I589" s="58"/>
      <c r="J589" s="58"/>
      <c r="K589" s="58"/>
      <c r="L589" s="58"/>
      <c r="M589" s="58"/>
      <c r="N589" s="58"/>
      <c r="O589" s="58"/>
    </row>
    <row r="590" spans="2:15" ht="24.95" customHeight="1" x14ac:dyDescent="0.2">
      <c r="B590" s="58"/>
      <c r="C590" s="58"/>
      <c r="D590" s="58"/>
      <c r="E590" s="58"/>
      <c r="F590" s="58"/>
      <c r="G590" s="58"/>
      <c r="H590" s="58"/>
      <c r="I590" s="58"/>
      <c r="J590" s="58"/>
      <c r="K590" s="58"/>
      <c r="L590" s="58"/>
      <c r="M590" s="58"/>
      <c r="N590" s="58"/>
      <c r="O590" s="58"/>
    </row>
    <row r="591" spans="2:15" ht="24.95" customHeight="1" x14ac:dyDescent="0.2">
      <c r="B591" s="58"/>
      <c r="C591" s="58"/>
      <c r="D591" s="58"/>
      <c r="E591" s="58"/>
      <c r="F591" s="58"/>
      <c r="G591" s="58"/>
      <c r="H591" s="58"/>
      <c r="I591" s="58"/>
      <c r="J591" s="58"/>
      <c r="K591" s="58"/>
      <c r="L591" s="58"/>
      <c r="M591" s="58"/>
      <c r="N591" s="58"/>
      <c r="O591" s="58"/>
    </row>
    <row r="592" spans="2:15" ht="24.95" customHeight="1" x14ac:dyDescent="0.2">
      <c r="B592" s="42"/>
      <c r="C592" s="42"/>
      <c r="D592" s="42"/>
      <c r="E592" s="42"/>
      <c r="F592" s="42"/>
      <c r="G592" s="42"/>
      <c r="H592" s="42"/>
      <c r="I592" s="42"/>
      <c r="J592" s="42"/>
      <c r="K592" s="42"/>
      <c r="L592" s="42"/>
      <c r="M592" s="58"/>
      <c r="N592" s="58"/>
      <c r="O592" s="58"/>
    </row>
    <row r="593" spans="2:13" ht="24.95" customHeight="1" x14ac:dyDescent="0.2">
      <c r="B593" s="273" t="s">
        <v>15</v>
      </c>
      <c r="C593" s="273"/>
      <c r="D593" s="273"/>
      <c r="E593" s="273"/>
      <c r="F593" s="273"/>
      <c r="G593" s="273"/>
      <c r="H593" s="273"/>
      <c r="I593" s="273"/>
      <c r="J593" s="273"/>
    </row>
    <row r="594" spans="2:13" ht="24.95" customHeight="1" x14ac:dyDescent="0.2">
      <c r="B594" s="138" t="s">
        <v>35</v>
      </c>
      <c r="C594" s="272" t="s">
        <v>40</v>
      </c>
      <c r="D594" s="272"/>
      <c r="E594" s="272" t="s">
        <v>41</v>
      </c>
      <c r="F594" s="272"/>
      <c r="G594" s="272" t="s">
        <v>42</v>
      </c>
      <c r="H594" s="272"/>
      <c r="I594" s="272" t="s">
        <v>89</v>
      </c>
      <c r="J594" s="272"/>
      <c r="L594" s="39"/>
    </row>
    <row r="595" spans="2:13" ht="24.95" customHeight="1" x14ac:dyDescent="0.2">
      <c r="B595" s="235" t="s">
        <v>176</v>
      </c>
      <c r="C595" s="264">
        <v>106086</v>
      </c>
      <c r="D595" s="264"/>
      <c r="E595" s="264">
        <v>9691</v>
      </c>
      <c r="F595" s="264"/>
      <c r="G595" s="266">
        <v>115777</v>
      </c>
      <c r="H595" s="266"/>
      <c r="I595" s="279">
        <v>0.14491222600000001</v>
      </c>
      <c r="J595" s="279"/>
    </row>
    <row r="596" spans="2:13" ht="24.95" customHeight="1" x14ac:dyDescent="0.2">
      <c r="B596" s="235" t="s">
        <v>156</v>
      </c>
      <c r="C596" s="261">
        <v>397046</v>
      </c>
      <c r="D596" s="261"/>
      <c r="E596" s="261">
        <v>62185</v>
      </c>
      <c r="F596" s="261"/>
      <c r="G596" s="266">
        <v>459231</v>
      </c>
      <c r="H596" s="266"/>
      <c r="I596" s="263">
        <v>0.31619084110000001</v>
      </c>
      <c r="J596" s="263"/>
    </row>
    <row r="597" spans="2:13" ht="24.95" customHeight="1" x14ac:dyDescent="0.2">
      <c r="B597" s="103" t="s">
        <v>43</v>
      </c>
      <c r="C597" s="274">
        <f>(C596-C595)/C595</f>
        <v>2.7426804667910942</v>
      </c>
      <c r="D597" s="274"/>
      <c r="E597" s="274">
        <f>(E596-E595)/E595</f>
        <v>5.4167784542358888</v>
      </c>
      <c r="F597" s="274"/>
      <c r="G597" s="274">
        <f>(G596-G595)/G595</f>
        <v>2.966513210741339</v>
      </c>
      <c r="H597" s="274"/>
      <c r="I597" s="274">
        <f>(I596-I595)/I595</f>
        <v>1.1819473058125545</v>
      </c>
      <c r="J597" s="274"/>
    </row>
    <row r="598" spans="2:13" ht="24.95" customHeight="1" x14ac:dyDescent="0.2">
      <c r="B598" s="37"/>
      <c r="C598" s="38"/>
      <c r="D598" s="38"/>
      <c r="E598" s="38"/>
      <c r="F598" s="38"/>
      <c r="G598" s="40"/>
      <c r="H598" s="40"/>
      <c r="I598" s="40"/>
      <c r="J598" s="40"/>
      <c r="K598" s="13"/>
    </row>
    <row r="599" spans="2:13" ht="24.95" customHeight="1" x14ac:dyDescent="0.2"/>
    <row r="600" spans="2:13" ht="24.95" customHeight="1" x14ac:dyDescent="0.2"/>
    <row r="601" spans="2:13" ht="24.95" customHeight="1" x14ac:dyDescent="0.2"/>
    <row r="602" spans="2:13" ht="24.95" customHeight="1" x14ac:dyDescent="0.2">
      <c r="L602" s="41"/>
    </row>
    <row r="603" spans="2:13" ht="24.95" customHeight="1" x14ac:dyDescent="0.2"/>
    <row r="604" spans="2:13" ht="24.95" customHeight="1" x14ac:dyDescent="0.2"/>
    <row r="605" spans="2:13" ht="24.95" customHeight="1" x14ac:dyDescent="0.2">
      <c r="L605" s="27"/>
    </row>
    <row r="606" spans="2:13" ht="24.95" customHeight="1" x14ac:dyDescent="0.2"/>
    <row r="607" spans="2:13" ht="24.95" customHeight="1" x14ac:dyDescent="0.2">
      <c r="M607" s="31">
        <v>6</v>
      </c>
    </row>
    <row r="608" spans="2:13" s="122" customFormat="1" ht="25.5" customHeight="1" x14ac:dyDescent="0.2">
      <c r="B608" s="300" t="s">
        <v>162</v>
      </c>
      <c r="C608" s="300"/>
      <c r="D608" s="300"/>
      <c r="E608" s="300"/>
      <c r="F608" s="300"/>
      <c r="G608" s="300"/>
      <c r="H608" s="300"/>
      <c r="I608" s="300"/>
      <c r="J608" s="300"/>
      <c r="K608" s="300"/>
      <c r="L608" s="300"/>
      <c r="M608" s="300"/>
    </row>
    <row r="609" spans="2:15" ht="15" customHeight="1" x14ac:dyDescent="0.2">
      <c r="B609" s="28"/>
      <c r="C609" s="32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</row>
    <row r="610" spans="2:15" ht="24.95" customHeight="1" x14ac:dyDescent="0.2">
      <c r="B610" s="284" t="s">
        <v>13</v>
      </c>
      <c r="C610" s="284"/>
      <c r="D610" s="284"/>
      <c r="E610" s="284"/>
      <c r="F610" s="284"/>
      <c r="G610" s="284"/>
      <c r="H610" s="284"/>
      <c r="I610" s="285"/>
      <c r="J610" s="285"/>
      <c r="K610" s="285"/>
      <c r="L610" s="285"/>
      <c r="M610" s="285"/>
      <c r="N610" s="285"/>
    </row>
    <row r="611" spans="2:15" ht="24.95" customHeight="1" x14ac:dyDescent="0.2">
      <c r="B611" s="91" t="s">
        <v>35</v>
      </c>
      <c r="C611" s="286" t="s">
        <v>51</v>
      </c>
      <c r="D611" s="286"/>
      <c r="E611" s="286" t="s">
        <v>50</v>
      </c>
      <c r="F611" s="286"/>
      <c r="G611" s="286" t="s">
        <v>0</v>
      </c>
      <c r="H611" s="286"/>
    </row>
    <row r="612" spans="2:15" ht="24.95" customHeight="1" x14ac:dyDescent="0.2">
      <c r="B612" s="235" t="s">
        <v>159</v>
      </c>
      <c r="C612" s="264">
        <v>812842</v>
      </c>
      <c r="D612" s="264"/>
      <c r="E612" s="264">
        <v>160353</v>
      </c>
      <c r="F612" s="264"/>
      <c r="G612" s="266">
        <v>973195</v>
      </c>
      <c r="H612" s="266"/>
    </row>
    <row r="613" spans="2:15" ht="24.95" customHeight="1" x14ac:dyDescent="0.2">
      <c r="B613" s="235" t="s">
        <v>160</v>
      </c>
      <c r="C613" s="261">
        <v>735293</v>
      </c>
      <c r="D613" s="261"/>
      <c r="E613" s="261">
        <v>101293</v>
      </c>
      <c r="F613" s="261"/>
      <c r="G613" s="266">
        <v>836586</v>
      </c>
      <c r="H613" s="266"/>
    </row>
    <row r="614" spans="2:15" ht="24.95" customHeight="1" x14ac:dyDescent="0.2">
      <c r="B614" s="111" t="s">
        <v>43</v>
      </c>
      <c r="C614" s="271">
        <f>(C613-C612)/C612</f>
        <v>-9.5404765009682077E-2</v>
      </c>
      <c r="D614" s="271"/>
      <c r="E614" s="271">
        <f>(E613-E612)/E612</f>
        <v>-0.3683124107437965</v>
      </c>
      <c r="F614" s="271"/>
      <c r="G614" s="271">
        <f>(G613-G612)/G612</f>
        <v>-0.14037166241092483</v>
      </c>
      <c r="H614" s="271"/>
    </row>
    <row r="615" spans="2:15" ht="24.95" customHeight="1" x14ac:dyDescent="0.2">
      <c r="B615" s="33"/>
      <c r="C615" s="34"/>
      <c r="D615" s="34"/>
      <c r="E615" s="34"/>
      <c r="F615" s="34"/>
      <c r="G615" s="34"/>
      <c r="H615" s="34"/>
      <c r="I615" s="13"/>
      <c r="J615" s="13"/>
      <c r="K615" s="13"/>
      <c r="L615" s="13"/>
      <c r="M615" s="13"/>
      <c r="N615" s="13"/>
      <c r="O615" s="13"/>
    </row>
    <row r="616" spans="2:15" ht="24.95" customHeight="1" x14ac:dyDescent="0.2">
      <c r="B616" s="33"/>
      <c r="C616" s="34"/>
      <c r="D616" s="34"/>
      <c r="E616" s="34"/>
      <c r="F616" s="34"/>
      <c r="G616" s="34"/>
      <c r="H616" s="34"/>
      <c r="I616" s="13"/>
      <c r="J616" s="13"/>
      <c r="K616" s="13"/>
      <c r="L616" s="13"/>
      <c r="M616" s="13"/>
      <c r="N616" s="13"/>
      <c r="O616" s="13"/>
    </row>
    <row r="617" spans="2:15" ht="24.95" customHeight="1" x14ac:dyDescent="0.2">
      <c r="B617" s="33"/>
      <c r="C617" s="34"/>
      <c r="D617" s="34"/>
      <c r="E617" s="34"/>
      <c r="F617" s="34"/>
      <c r="G617" s="34"/>
      <c r="H617" s="34"/>
      <c r="I617" s="13"/>
      <c r="J617" s="13"/>
      <c r="K617" s="13"/>
      <c r="L617" s="13"/>
      <c r="M617" s="13"/>
      <c r="N617" s="13"/>
      <c r="O617" s="13"/>
    </row>
    <row r="618" spans="2:15" ht="24.95" customHeight="1" x14ac:dyDescent="0.2">
      <c r="B618" s="33"/>
      <c r="C618" s="34"/>
      <c r="D618" s="34"/>
      <c r="E618" s="34"/>
      <c r="F618" s="34"/>
      <c r="G618" s="34"/>
      <c r="H618" s="34"/>
      <c r="I618" s="13"/>
      <c r="J618" s="13"/>
      <c r="K618" s="13"/>
      <c r="L618" s="13"/>
      <c r="M618" s="13"/>
      <c r="N618" s="13"/>
      <c r="O618" s="13"/>
    </row>
    <row r="619" spans="2:15" ht="24.95" customHeight="1" x14ac:dyDescent="0.2">
      <c r="B619" s="33"/>
      <c r="C619" s="34"/>
      <c r="D619" s="34"/>
      <c r="E619" s="34"/>
      <c r="F619" s="34"/>
      <c r="G619" s="34"/>
      <c r="H619" s="34"/>
      <c r="I619" s="13"/>
      <c r="J619" s="13"/>
      <c r="K619" s="13"/>
      <c r="L619" s="13"/>
      <c r="M619" s="13"/>
      <c r="N619" s="13"/>
      <c r="O619" s="13"/>
    </row>
    <row r="620" spans="2:15" ht="24.95" customHeight="1" x14ac:dyDescent="0.2">
      <c r="B620" s="33"/>
      <c r="C620" s="34"/>
      <c r="D620" s="34"/>
      <c r="E620" s="34"/>
      <c r="F620" s="34"/>
      <c r="G620" s="34"/>
      <c r="H620" s="34"/>
      <c r="I620" s="13"/>
      <c r="J620" s="13"/>
      <c r="K620" s="13"/>
      <c r="L620" s="13"/>
      <c r="M620" s="13"/>
      <c r="N620" s="13"/>
      <c r="O620" s="13"/>
    </row>
    <row r="621" spans="2:15" ht="24.95" customHeight="1" x14ac:dyDescent="0.2">
      <c r="B621" s="33"/>
      <c r="C621" s="34"/>
      <c r="D621" s="34"/>
      <c r="E621" s="34"/>
      <c r="F621" s="34"/>
      <c r="G621" s="34"/>
      <c r="H621" s="34"/>
      <c r="I621" s="13"/>
      <c r="J621" s="13"/>
      <c r="K621" s="13"/>
      <c r="L621" s="13"/>
      <c r="M621" s="13"/>
      <c r="N621" s="13"/>
      <c r="O621" s="13"/>
    </row>
    <row r="622" spans="2:15" ht="24.95" customHeight="1" x14ac:dyDescent="0.2">
      <c r="B622" s="33"/>
      <c r="C622" s="34"/>
      <c r="D622" s="34"/>
      <c r="E622" s="34"/>
      <c r="F622" s="34"/>
      <c r="G622" s="34"/>
      <c r="H622" s="34"/>
      <c r="I622" s="13"/>
      <c r="J622" s="13"/>
      <c r="K622" s="13"/>
      <c r="L622" s="13"/>
      <c r="M622" s="13"/>
      <c r="N622" s="13"/>
      <c r="O622" s="13"/>
    </row>
    <row r="623" spans="2:15" ht="24.95" customHeight="1" x14ac:dyDescent="0.2">
      <c r="B623" s="33"/>
      <c r="C623" s="34"/>
      <c r="D623" s="34"/>
      <c r="E623" s="34"/>
      <c r="F623" s="34"/>
      <c r="G623" s="34"/>
      <c r="H623" s="34"/>
      <c r="I623" s="13"/>
      <c r="J623" s="13"/>
      <c r="K623" s="13"/>
      <c r="L623" s="13"/>
      <c r="M623" s="13"/>
      <c r="N623" s="13"/>
      <c r="O623" s="13"/>
    </row>
    <row r="624" spans="2:15" ht="24.95" customHeight="1" x14ac:dyDescent="0.2"/>
    <row r="625" spans="2:12" ht="24.95" customHeight="1" x14ac:dyDescent="0.2"/>
    <row r="626" spans="2:12" ht="24.95" customHeight="1" x14ac:dyDescent="0.2"/>
    <row r="627" spans="2:12" ht="24.95" customHeight="1" x14ac:dyDescent="0.2"/>
    <row r="628" spans="2:12" ht="24.95" customHeight="1" x14ac:dyDescent="0.2"/>
    <row r="629" spans="2:12" ht="24.95" customHeight="1" x14ac:dyDescent="0.2"/>
    <row r="630" spans="2:12" ht="24.95" customHeight="1" x14ac:dyDescent="0.2"/>
    <row r="631" spans="2:12" ht="24.95" customHeight="1" x14ac:dyDescent="0.2"/>
    <row r="632" spans="2:12" ht="24.95" customHeight="1" x14ac:dyDescent="0.2"/>
    <row r="633" spans="2:12" ht="24.95" customHeight="1" x14ac:dyDescent="0.2"/>
    <row r="634" spans="2:12" ht="24.95" customHeight="1" x14ac:dyDescent="0.2"/>
    <row r="635" spans="2:12" ht="24.95" customHeight="1" x14ac:dyDescent="0.2"/>
    <row r="636" spans="2:12" ht="24.95" customHeight="1" x14ac:dyDescent="0.2">
      <c r="B636" s="273" t="s">
        <v>15</v>
      </c>
      <c r="C636" s="273"/>
      <c r="D636" s="273"/>
      <c r="E636" s="273"/>
      <c r="F636" s="273"/>
      <c r="G636" s="273"/>
      <c r="H636" s="273"/>
      <c r="I636" s="273"/>
      <c r="J636" s="273"/>
    </row>
    <row r="637" spans="2:12" ht="24.95" customHeight="1" x14ac:dyDescent="0.2">
      <c r="B637" s="138" t="s">
        <v>35</v>
      </c>
      <c r="C637" s="272" t="s">
        <v>40</v>
      </c>
      <c r="D637" s="272"/>
      <c r="E637" s="272" t="s">
        <v>41</v>
      </c>
      <c r="F637" s="272"/>
      <c r="G637" s="272" t="s">
        <v>42</v>
      </c>
      <c r="H637" s="272"/>
      <c r="I637" s="272" t="s">
        <v>89</v>
      </c>
      <c r="J637" s="272"/>
      <c r="L637" s="39"/>
    </row>
    <row r="638" spans="2:12" ht="24.95" customHeight="1" x14ac:dyDescent="0.2">
      <c r="B638" s="235" t="s">
        <v>159</v>
      </c>
      <c r="C638" s="264">
        <v>1305790</v>
      </c>
      <c r="D638" s="264"/>
      <c r="E638" s="264">
        <v>251281</v>
      </c>
      <c r="F638" s="264"/>
      <c r="G638" s="266">
        <v>1557071</v>
      </c>
      <c r="H638" s="266"/>
      <c r="I638" s="279">
        <v>0.23002718691881999</v>
      </c>
      <c r="J638" s="279"/>
    </row>
    <row r="639" spans="2:12" ht="24.95" customHeight="1" x14ac:dyDescent="0.2">
      <c r="B639" s="235" t="s">
        <v>160</v>
      </c>
      <c r="C639" s="261">
        <v>1173263</v>
      </c>
      <c r="D639" s="261"/>
      <c r="E639" s="261">
        <v>148059</v>
      </c>
      <c r="F639" s="261"/>
      <c r="G639" s="266">
        <v>1321322</v>
      </c>
      <c r="H639" s="266"/>
      <c r="I639" s="263">
        <v>0.18724750978648</v>
      </c>
      <c r="J639" s="263"/>
    </row>
    <row r="640" spans="2:12" ht="24.95" customHeight="1" x14ac:dyDescent="0.2">
      <c r="B640" s="103" t="s">
        <v>43</v>
      </c>
      <c r="C640" s="274">
        <f>(C639-C638)/C638</f>
        <v>-0.10149181721410028</v>
      </c>
      <c r="D640" s="274"/>
      <c r="E640" s="274">
        <f>(E639-E638)/E638</f>
        <v>-0.41078314715398301</v>
      </c>
      <c r="F640" s="274"/>
      <c r="G640" s="274">
        <f>(G639-G638)/G638</f>
        <v>-0.15140542724127545</v>
      </c>
      <c r="H640" s="274"/>
      <c r="I640" s="274">
        <f>(I639-I638)/I638</f>
        <v>-0.18597661304895047</v>
      </c>
      <c r="J640" s="274"/>
    </row>
    <row r="641" spans="2:12" ht="24.95" customHeight="1" x14ac:dyDescent="0.2">
      <c r="B641" s="37"/>
      <c r="C641" s="38"/>
      <c r="D641" s="38"/>
      <c r="E641" s="38"/>
      <c r="F641" s="38"/>
      <c r="G641" s="40"/>
      <c r="H641" s="40"/>
      <c r="I641" s="40"/>
      <c r="J641" s="40"/>
      <c r="K641" s="13"/>
    </row>
    <row r="642" spans="2:12" ht="24.95" customHeight="1" x14ac:dyDescent="0.2"/>
    <row r="643" spans="2:12" ht="24.95" customHeight="1" x14ac:dyDescent="0.2"/>
    <row r="644" spans="2:12" ht="24.95" customHeight="1" x14ac:dyDescent="0.2"/>
    <row r="645" spans="2:12" ht="24.95" customHeight="1" x14ac:dyDescent="0.2">
      <c r="L645" s="41"/>
    </row>
    <row r="646" spans="2:12" ht="24.95" customHeight="1" x14ac:dyDescent="0.2"/>
    <row r="647" spans="2:12" ht="24.95" customHeight="1" x14ac:dyDescent="0.2"/>
    <row r="648" spans="2:12" ht="24.95" customHeight="1" x14ac:dyDescent="0.2">
      <c r="L648" s="27"/>
    </row>
    <row r="649" spans="2:12" ht="24.95" customHeight="1" x14ac:dyDescent="0.2"/>
    <row r="650" spans="2:12" ht="24.95" customHeight="1" x14ac:dyDescent="0.2"/>
    <row r="651" spans="2:12" ht="24.95" customHeight="1" x14ac:dyDescent="0.2"/>
    <row r="652" spans="2:12" ht="24.95" customHeight="1" x14ac:dyDescent="0.2"/>
    <row r="653" spans="2:12" ht="24.95" customHeight="1" x14ac:dyDescent="0.2"/>
    <row r="654" spans="2:12" ht="24.95" customHeight="1" x14ac:dyDescent="0.2"/>
    <row r="655" spans="2:12" ht="24.95" customHeight="1" x14ac:dyDescent="0.2"/>
    <row r="656" spans="2:12" ht="24.95" customHeight="1" x14ac:dyDescent="0.2"/>
    <row r="657" spans="2:15" ht="24.95" customHeight="1" x14ac:dyDescent="0.2"/>
    <row r="658" spans="2:15" ht="24.95" customHeight="1" x14ac:dyDescent="0.2">
      <c r="O658" s="31"/>
    </row>
    <row r="659" spans="2:15" ht="24.95" customHeight="1" x14ac:dyDescent="0.2">
      <c r="O659" s="31"/>
    </row>
    <row r="660" spans="2:15" ht="24.95" customHeight="1" x14ac:dyDescent="0.2">
      <c r="O660" s="31"/>
    </row>
    <row r="661" spans="2:15" ht="24.95" customHeight="1" x14ac:dyDescent="0.2">
      <c r="B661" s="58"/>
      <c r="C661" s="58"/>
      <c r="D661" s="58"/>
      <c r="E661" s="58"/>
      <c r="F661" s="58"/>
      <c r="G661" s="58"/>
      <c r="H661" s="58"/>
      <c r="I661" s="58"/>
      <c r="J661" s="58"/>
      <c r="K661" s="58"/>
      <c r="L661" s="58"/>
      <c r="M661" s="58"/>
      <c r="N661" s="58"/>
      <c r="O661" s="58"/>
    </row>
    <row r="662" spans="2:15" ht="24.95" customHeight="1" x14ac:dyDescent="0.2">
      <c r="B662" s="58"/>
      <c r="C662" s="58"/>
      <c r="D662" s="58"/>
      <c r="E662" s="58"/>
      <c r="F662" s="58"/>
      <c r="G662" s="58"/>
      <c r="H662" s="58"/>
      <c r="I662" s="58"/>
      <c r="J662" s="58"/>
      <c r="K662" s="58"/>
      <c r="L662" s="58"/>
      <c r="M662" s="58"/>
      <c r="N662" s="58"/>
      <c r="O662" s="58"/>
    </row>
    <row r="663" spans="2:15" ht="24.95" customHeight="1" x14ac:dyDescent="0.2">
      <c r="B663" s="58"/>
      <c r="C663" s="58"/>
      <c r="D663" s="58"/>
      <c r="E663" s="58"/>
      <c r="F663" s="58"/>
      <c r="G663" s="58"/>
      <c r="H663" s="58"/>
      <c r="I663" s="58"/>
      <c r="J663" s="58"/>
      <c r="K663" s="58"/>
      <c r="L663" s="58"/>
      <c r="M663" s="58"/>
      <c r="N663" s="58"/>
      <c r="O663" s="58"/>
    </row>
    <row r="664" spans="2:15" ht="24.95" customHeight="1" x14ac:dyDescent="0.2">
      <c r="B664" s="58"/>
      <c r="C664" s="58"/>
      <c r="D664" s="58"/>
      <c r="E664" s="58"/>
      <c r="F664" s="58"/>
      <c r="G664" s="58"/>
      <c r="H664" s="58"/>
      <c r="I664" s="58"/>
      <c r="J664" s="58"/>
      <c r="K664" s="58"/>
      <c r="L664" s="58"/>
      <c r="M664" s="58"/>
      <c r="N664" s="58"/>
      <c r="O664" s="58"/>
    </row>
    <row r="665" spans="2:15" ht="24.95" customHeight="1" x14ac:dyDescent="0.2">
      <c r="B665" s="58"/>
      <c r="C665" s="58"/>
      <c r="D665" s="58"/>
      <c r="E665" s="58"/>
      <c r="F665" s="58"/>
      <c r="G665" s="58"/>
      <c r="H665" s="58"/>
      <c r="I665" s="58"/>
      <c r="J665" s="58"/>
      <c r="K665" s="58"/>
      <c r="L665" s="58"/>
      <c r="M665" s="58"/>
      <c r="N665" s="58"/>
      <c r="O665" s="58"/>
    </row>
    <row r="666" spans="2:15" ht="24.95" customHeight="1" x14ac:dyDescent="0.2">
      <c r="B666" s="58"/>
      <c r="C666" s="58"/>
      <c r="D666" s="58"/>
      <c r="E666" s="58"/>
      <c r="F666" s="58"/>
      <c r="G666" s="58"/>
      <c r="H666" s="58"/>
      <c r="I666" s="58"/>
      <c r="J666" s="58"/>
      <c r="K666" s="58"/>
      <c r="L666" s="58"/>
      <c r="M666" s="58"/>
      <c r="N666" s="58"/>
      <c r="O666" s="58"/>
    </row>
    <row r="667" spans="2:15" ht="24.95" customHeight="1" x14ac:dyDescent="0.2">
      <c r="B667" s="58"/>
      <c r="C667" s="58"/>
      <c r="D667" s="58"/>
      <c r="E667" s="58"/>
      <c r="F667" s="58"/>
      <c r="G667" s="58"/>
      <c r="H667" s="58"/>
      <c r="I667" s="58"/>
      <c r="J667" s="58"/>
      <c r="K667" s="58"/>
      <c r="L667" s="58"/>
      <c r="M667" s="58"/>
      <c r="N667" s="58"/>
      <c r="O667" s="58"/>
    </row>
    <row r="668" spans="2:15" ht="24.95" customHeight="1" x14ac:dyDescent="0.2">
      <c r="B668" s="58"/>
      <c r="C668" s="58"/>
      <c r="D668" s="58"/>
      <c r="E668" s="58"/>
      <c r="F668" s="58"/>
      <c r="G668" s="58"/>
      <c r="H668" s="58"/>
      <c r="I668" s="58"/>
      <c r="J668" s="58"/>
      <c r="K668" s="58"/>
      <c r="L668" s="58"/>
      <c r="M668" s="58"/>
      <c r="N668" s="58"/>
      <c r="O668" s="58"/>
    </row>
    <row r="669" spans="2:15" ht="24.95" customHeight="1" x14ac:dyDescent="0.2">
      <c r="B669" s="58"/>
      <c r="C669" s="58"/>
      <c r="D669" s="58"/>
      <c r="E669" s="58"/>
      <c r="F669" s="58"/>
      <c r="G669" s="58"/>
      <c r="H669" s="58"/>
      <c r="I669" s="58"/>
      <c r="J669" s="58"/>
      <c r="K669" s="58"/>
      <c r="L669" s="58"/>
      <c r="M669" s="58"/>
      <c r="N669" s="58"/>
      <c r="O669" s="58"/>
    </row>
    <row r="670" spans="2:15" ht="24.95" customHeight="1" x14ac:dyDescent="0.2">
      <c r="B670" s="58"/>
      <c r="C670" s="58"/>
      <c r="D670" s="58"/>
      <c r="E670" s="58"/>
      <c r="F670" s="58"/>
      <c r="G670" s="58"/>
      <c r="H670" s="58"/>
      <c r="I670" s="58"/>
      <c r="J670" s="58"/>
      <c r="K670" s="58"/>
      <c r="M670" s="31">
        <v>7</v>
      </c>
      <c r="N670" s="118"/>
      <c r="O670" s="13"/>
    </row>
    <row r="671" spans="2:15" ht="25.5" customHeight="1" x14ac:dyDescent="0.2">
      <c r="B671" s="282" t="s">
        <v>119</v>
      </c>
      <c r="C671" s="282"/>
      <c r="D671" s="282"/>
      <c r="E671" s="282"/>
      <c r="F671" s="282"/>
      <c r="G671" s="282"/>
      <c r="H671" s="282"/>
      <c r="I671" s="282"/>
      <c r="J671" s="282"/>
      <c r="K671" s="282"/>
      <c r="L671" s="282"/>
      <c r="M671" s="282"/>
    </row>
    <row r="672" spans="2:15" ht="15" customHeight="1" x14ac:dyDescent="0.2">
      <c r="B672" s="43"/>
      <c r="C672" s="43"/>
      <c r="D672" s="43"/>
      <c r="E672" s="43"/>
      <c r="F672" s="43"/>
      <c r="G672" s="43"/>
      <c r="H672" s="43"/>
      <c r="I672" s="43"/>
      <c r="J672" s="43"/>
      <c r="K672" s="43"/>
      <c r="L672" s="43"/>
      <c r="M672" s="43"/>
      <c r="N672" s="43"/>
      <c r="O672" s="117"/>
    </row>
    <row r="673" spans="2:15" ht="25.5" customHeight="1" x14ac:dyDescent="0.2">
      <c r="B673" s="282" t="s">
        <v>77</v>
      </c>
      <c r="C673" s="282"/>
      <c r="D673" s="282"/>
      <c r="E673" s="282"/>
      <c r="F673" s="282"/>
      <c r="G673" s="282"/>
      <c r="H673" s="282"/>
      <c r="I673" s="282"/>
      <c r="J673" s="282"/>
      <c r="K673" s="282"/>
      <c r="L673" s="282"/>
      <c r="M673" s="282"/>
    </row>
    <row r="674" spans="2:15" ht="15" customHeight="1" x14ac:dyDescent="0.2">
      <c r="B674" s="322"/>
      <c r="C674" s="322"/>
      <c r="D674" s="322"/>
      <c r="E674" s="322"/>
      <c r="F674" s="322"/>
      <c r="G674" s="322"/>
      <c r="M674" s="13"/>
      <c r="N674" s="13"/>
      <c r="O674" s="13"/>
    </row>
    <row r="675" spans="2:15" ht="24.95" customHeight="1" x14ac:dyDescent="0.2">
      <c r="B675" s="275" t="s">
        <v>17</v>
      </c>
      <c r="C675" s="275"/>
      <c r="D675" s="275"/>
      <c r="E675" s="275"/>
      <c r="F675" s="275"/>
      <c r="G675" s="275"/>
      <c r="H675" s="275"/>
      <c r="I675" s="275"/>
      <c r="J675" s="275"/>
    </row>
    <row r="676" spans="2:15" ht="24.95" customHeight="1" x14ac:dyDescent="0.2">
      <c r="B676" s="276" t="s">
        <v>36</v>
      </c>
      <c r="C676" s="278" t="s">
        <v>47</v>
      </c>
      <c r="D676" s="278"/>
      <c r="E676" s="278"/>
      <c r="F676" s="278" t="s">
        <v>48</v>
      </c>
      <c r="G676" s="278"/>
      <c r="H676" s="278"/>
      <c r="I676" s="134" t="s">
        <v>52</v>
      </c>
      <c r="J676" s="136" t="s">
        <v>53</v>
      </c>
      <c r="M676" s="44"/>
    </row>
    <row r="677" spans="2:15" ht="24.95" customHeight="1" x14ac:dyDescent="0.2">
      <c r="B677" s="277"/>
      <c r="C677" s="132" t="s">
        <v>66</v>
      </c>
      <c r="D677" s="132" t="s">
        <v>67</v>
      </c>
      <c r="E677" s="183" t="s">
        <v>72</v>
      </c>
      <c r="F677" s="132" t="s">
        <v>69</v>
      </c>
      <c r="G677" s="132" t="s">
        <v>70</v>
      </c>
      <c r="H677" s="133" t="s">
        <v>71</v>
      </c>
      <c r="I677" s="135" t="s">
        <v>85</v>
      </c>
      <c r="J677" s="137" t="s">
        <v>86</v>
      </c>
      <c r="K677" s="19"/>
      <c r="M677" s="44"/>
    </row>
    <row r="678" spans="2:15" ht="24.95" customHeight="1" x14ac:dyDescent="0.2">
      <c r="B678" s="130" t="s">
        <v>114</v>
      </c>
      <c r="C678" s="249">
        <v>428</v>
      </c>
      <c r="D678" s="249">
        <v>26</v>
      </c>
      <c r="E678" s="241">
        <v>454</v>
      </c>
      <c r="F678" s="249">
        <v>428</v>
      </c>
      <c r="G678" s="249">
        <v>26</v>
      </c>
      <c r="H678" s="242">
        <v>454</v>
      </c>
      <c r="I678" s="243">
        <v>0.141553288</v>
      </c>
      <c r="J678" s="244">
        <v>1</v>
      </c>
      <c r="K678" s="46"/>
      <c r="M678" s="44"/>
    </row>
    <row r="679" spans="2:15" ht="24.95" customHeight="1" x14ac:dyDescent="0.2">
      <c r="B679" s="130" t="s">
        <v>5</v>
      </c>
      <c r="C679" s="249">
        <v>1600</v>
      </c>
      <c r="D679" s="249">
        <v>260</v>
      </c>
      <c r="E679" s="241">
        <v>1860</v>
      </c>
      <c r="F679" s="249">
        <v>2885</v>
      </c>
      <c r="G679" s="249">
        <v>494</v>
      </c>
      <c r="H679" s="242">
        <v>3379</v>
      </c>
      <c r="I679" s="243">
        <v>0.17947650579999999</v>
      </c>
      <c r="J679" s="244">
        <v>1.8166666666667</v>
      </c>
      <c r="K679" s="46"/>
      <c r="M679" s="44"/>
    </row>
    <row r="680" spans="2:15" ht="24.95" customHeight="1" x14ac:dyDescent="0.2">
      <c r="B680" s="130" t="s">
        <v>22</v>
      </c>
      <c r="C680" s="249">
        <v>1614</v>
      </c>
      <c r="D680" s="249">
        <v>538</v>
      </c>
      <c r="E680" s="241">
        <v>2152</v>
      </c>
      <c r="F680" s="249">
        <v>2670</v>
      </c>
      <c r="G680" s="249">
        <v>823</v>
      </c>
      <c r="H680" s="242">
        <v>3493</v>
      </c>
      <c r="I680" s="243">
        <v>0.1334218905</v>
      </c>
      <c r="J680" s="244">
        <v>1.6231412639405001</v>
      </c>
      <c r="K680" s="46"/>
      <c r="M680" s="44"/>
    </row>
    <row r="681" spans="2:15" ht="24.95" customHeight="1" x14ac:dyDescent="0.2">
      <c r="B681" s="130" t="s">
        <v>7</v>
      </c>
      <c r="C681" s="249">
        <v>292</v>
      </c>
      <c r="D681" s="249">
        <v>368</v>
      </c>
      <c r="E681" s="241">
        <v>660</v>
      </c>
      <c r="F681" s="249">
        <v>292</v>
      </c>
      <c r="G681" s="249">
        <v>368</v>
      </c>
      <c r="H681" s="242">
        <v>660</v>
      </c>
      <c r="I681" s="243">
        <v>9.44984923E-2</v>
      </c>
      <c r="J681" s="244">
        <v>1</v>
      </c>
      <c r="K681" s="46"/>
      <c r="M681" s="44"/>
    </row>
    <row r="682" spans="2:15" ht="24.95" customHeight="1" x14ac:dyDescent="0.2">
      <c r="B682" s="130" t="s">
        <v>8</v>
      </c>
      <c r="C682" s="249">
        <v>353</v>
      </c>
      <c r="D682" s="249">
        <v>128</v>
      </c>
      <c r="E682" s="241">
        <v>481</v>
      </c>
      <c r="F682" s="249">
        <v>1570</v>
      </c>
      <c r="G682" s="249">
        <v>176</v>
      </c>
      <c r="H682" s="242">
        <v>1746</v>
      </c>
      <c r="I682" s="243">
        <v>0.17573565020000001</v>
      </c>
      <c r="J682" s="244">
        <v>3.6299376299375998</v>
      </c>
      <c r="K682" s="46"/>
      <c r="M682" s="44"/>
    </row>
    <row r="683" spans="2:15" ht="24.95" customHeight="1" x14ac:dyDescent="0.2">
      <c r="B683" s="130" t="s">
        <v>9</v>
      </c>
      <c r="C683" s="249">
        <v>706</v>
      </c>
      <c r="D683" s="249">
        <v>11</v>
      </c>
      <c r="E683" s="241">
        <v>717</v>
      </c>
      <c r="F683" s="249">
        <v>1703</v>
      </c>
      <c r="G683" s="249">
        <v>11</v>
      </c>
      <c r="H683" s="242">
        <v>1714</v>
      </c>
      <c r="I683" s="243">
        <v>0.2280178148</v>
      </c>
      <c r="J683" s="244">
        <v>2.3905160390516</v>
      </c>
      <c r="K683" s="46"/>
      <c r="M683" s="44"/>
    </row>
    <row r="684" spans="2:15" ht="24.95" customHeight="1" x14ac:dyDescent="0.2">
      <c r="B684" s="130" t="s">
        <v>10</v>
      </c>
      <c r="C684" s="249">
        <v>121</v>
      </c>
      <c r="D684" s="249">
        <v>0</v>
      </c>
      <c r="E684" s="241">
        <v>121</v>
      </c>
      <c r="F684" s="249">
        <v>422</v>
      </c>
      <c r="G684" s="249">
        <v>0</v>
      </c>
      <c r="H684" s="242">
        <v>422</v>
      </c>
      <c r="I684" s="243">
        <v>8.4845227400000001E-2</v>
      </c>
      <c r="J684" s="244">
        <v>3.4876033057850999</v>
      </c>
      <c r="K684" s="46"/>
      <c r="M684" s="44"/>
    </row>
    <row r="685" spans="2:15" ht="24.95" customHeight="1" x14ac:dyDescent="0.2">
      <c r="B685" s="130" t="s">
        <v>11</v>
      </c>
      <c r="C685" s="249">
        <v>154</v>
      </c>
      <c r="D685" s="249">
        <v>51</v>
      </c>
      <c r="E685" s="241">
        <v>205</v>
      </c>
      <c r="F685" s="249">
        <v>1264</v>
      </c>
      <c r="G685" s="249">
        <v>550</v>
      </c>
      <c r="H685" s="242">
        <v>1814</v>
      </c>
      <c r="I685" s="243">
        <v>0.34842889199999999</v>
      </c>
      <c r="J685" s="244">
        <v>8.8487804878049001</v>
      </c>
      <c r="K685" s="46"/>
      <c r="M685" s="47"/>
    </row>
    <row r="686" spans="2:15" ht="24.95" customHeight="1" x14ac:dyDescent="0.2">
      <c r="B686" s="130" t="s">
        <v>12</v>
      </c>
      <c r="C686" s="249">
        <v>151</v>
      </c>
      <c r="D686" s="249">
        <v>5</v>
      </c>
      <c r="E686" s="241">
        <v>156</v>
      </c>
      <c r="F686" s="249">
        <v>763</v>
      </c>
      <c r="G686" s="249">
        <v>5</v>
      </c>
      <c r="H686" s="242">
        <v>768</v>
      </c>
      <c r="I686" s="243">
        <v>0.32279845429999998</v>
      </c>
      <c r="J686" s="244">
        <v>4.9230769230769003</v>
      </c>
      <c r="K686" s="46"/>
      <c r="M686" s="47"/>
    </row>
    <row r="687" spans="2:15" ht="24.95" customHeight="1" x14ac:dyDescent="0.2">
      <c r="B687" s="131" t="s">
        <v>14</v>
      </c>
      <c r="C687" s="228">
        <v>5419</v>
      </c>
      <c r="D687" s="228">
        <v>1387</v>
      </c>
      <c r="E687" s="245">
        <v>6806</v>
      </c>
      <c r="F687" s="228">
        <v>11997</v>
      </c>
      <c r="G687" s="228">
        <v>2453</v>
      </c>
      <c r="H687" s="246">
        <v>14450</v>
      </c>
      <c r="I687" s="247">
        <v>0.16958080289999999</v>
      </c>
      <c r="J687" s="248">
        <v>2.1231266529532999</v>
      </c>
      <c r="M687" s="47"/>
    </row>
    <row r="688" spans="2:15" ht="24.95" customHeight="1" x14ac:dyDescent="0.2">
      <c r="B688" s="213"/>
      <c r="C688" s="49"/>
      <c r="D688" s="49"/>
      <c r="E688" s="36"/>
      <c r="F688" s="49"/>
      <c r="G688" s="49"/>
      <c r="H688" s="36"/>
      <c r="I688" s="50"/>
      <c r="J688" s="51"/>
      <c r="K688" s="13"/>
      <c r="L688" s="13"/>
      <c r="M688" s="52"/>
      <c r="N688" s="13"/>
      <c r="O688" s="13"/>
    </row>
    <row r="689" spans="2:14" ht="24.95" customHeight="1" x14ac:dyDescent="0.2">
      <c r="B689" s="48"/>
      <c r="C689" s="53"/>
      <c r="D689" s="53"/>
      <c r="E689" s="54"/>
      <c r="F689" s="53"/>
      <c r="G689" s="61"/>
      <c r="H689" s="54"/>
      <c r="I689" s="50"/>
      <c r="J689" s="55"/>
      <c r="L689" s="13">
        <v>0</v>
      </c>
    </row>
    <row r="690" spans="2:14" ht="24.95" customHeight="1" x14ac:dyDescent="0.2">
      <c r="B690" s="13"/>
      <c r="C690" s="13"/>
      <c r="D690" s="13"/>
      <c r="E690" s="13"/>
      <c r="F690" s="13"/>
      <c r="G690" s="251"/>
      <c r="H690" s="13"/>
      <c r="I690" s="13"/>
      <c r="J690" s="13"/>
    </row>
    <row r="691" spans="2:14" ht="24.95" customHeight="1" x14ac:dyDescent="0.2">
      <c r="G691" s="252"/>
    </row>
    <row r="692" spans="2:14" ht="24.95" customHeight="1" x14ac:dyDescent="0.2">
      <c r="G692" s="252"/>
    </row>
    <row r="693" spans="2:14" ht="24.95" customHeight="1" x14ac:dyDescent="0.2">
      <c r="G693" s="252"/>
    </row>
    <row r="694" spans="2:14" ht="24.95" customHeight="1" x14ac:dyDescent="0.2">
      <c r="G694" s="252"/>
    </row>
    <row r="695" spans="2:14" ht="24.95" customHeight="1" x14ac:dyDescent="0.2">
      <c r="G695" s="252"/>
    </row>
    <row r="696" spans="2:14" ht="24.95" customHeight="1" x14ac:dyDescent="0.2">
      <c r="G696" s="252"/>
    </row>
    <row r="697" spans="2:14" ht="24.95" customHeight="1" x14ac:dyDescent="0.2">
      <c r="G697" s="252"/>
    </row>
    <row r="698" spans="2:14" ht="24.95" customHeight="1" x14ac:dyDescent="0.2">
      <c r="G698" s="252"/>
    </row>
    <row r="699" spans="2:14" ht="24.95" customHeight="1" x14ac:dyDescent="0.2">
      <c r="G699" s="253"/>
    </row>
    <row r="700" spans="2:14" ht="24.95" customHeight="1" x14ac:dyDescent="0.2"/>
    <row r="701" spans="2:14" ht="25.5" customHeight="1" x14ac:dyDescent="0.2">
      <c r="B701" s="283" t="s">
        <v>163</v>
      </c>
      <c r="C701" s="283"/>
      <c r="D701" s="283"/>
      <c r="E701" s="283"/>
      <c r="F701" s="283"/>
      <c r="G701" s="283"/>
      <c r="H701" s="283"/>
      <c r="I701" s="283"/>
      <c r="J701" s="283"/>
      <c r="K701" s="283"/>
      <c r="L701" s="283"/>
      <c r="M701" s="283"/>
    </row>
    <row r="702" spans="2:14" ht="15" customHeight="1" x14ac:dyDescent="0.2">
      <c r="B702" s="56"/>
      <c r="C702" s="56"/>
      <c r="D702" s="56"/>
      <c r="E702" s="56"/>
      <c r="F702" s="56"/>
      <c r="G702" s="56"/>
    </row>
    <row r="703" spans="2:14" ht="24.95" customHeight="1" x14ac:dyDescent="0.2">
      <c r="B703" s="284" t="s">
        <v>13</v>
      </c>
      <c r="C703" s="284"/>
      <c r="D703" s="284"/>
      <c r="E703" s="284"/>
      <c r="F703" s="284"/>
      <c r="G703" s="284"/>
      <c r="H703" s="284"/>
      <c r="I703" s="285"/>
      <c r="J703" s="285"/>
      <c r="K703" s="285"/>
      <c r="L703" s="285"/>
      <c r="M703" s="285"/>
      <c r="N703" s="285"/>
    </row>
    <row r="704" spans="2:14" ht="24.95" customHeight="1" x14ac:dyDescent="0.2">
      <c r="B704" s="91" t="s">
        <v>35</v>
      </c>
      <c r="C704" s="286" t="s">
        <v>62</v>
      </c>
      <c r="D704" s="286"/>
      <c r="E704" s="286" t="s">
        <v>110</v>
      </c>
      <c r="F704" s="286"/>
      <c r="G704" s="286" t="s">
        <v>0</v>
      </c>
      <c r="H704" s="286"/>
    </row>
    <row r="705" spans="2:15" ht="24.95" customHeight="1" x14ac:dyDescent="0.2">
      <c r="B705" s="235" t="s">
        <v>176</v>
      </c>
      <c r="C705" s="264">
        <v>1651</v>
      </c>
      <c r="D705" s="264"/>
      <c r="E705" s="264">
        <v>127</v>
      </c>
      <c r="F705" s="264"/>
      <c r="G705" s="266">
        <v>1778</v>
      </c>
      <c r="H705" s="266"/>
    </row>
    <row r="706" spans="2:15" ht="24.95" customHeight="1" x14ac:dyDescent="0.2">
      <c r="B706" s="235" t="s">
        <v>156</v>
      </c>
      <c r="C706" s="261">
        <v>5419</v>
      </c>
      <c r="D706" s="261"/>
      <c r="E706" s="261">
        <v>1387</v>
      </c>
      <c r="F706" s="261"/>
      <c r="G706" s="266">
        <v>6806</v>
      </c>
      <c r="H706" s="266"/>
    </row>
    <row r="707" spans="2:15" ht="24.95" customHeight="1" x14ac:dyDescent="0.2">
      <c r="B707" s="111" t="s">
        <v>43</v>
      </c>
      <c r="C707" s="271">
        <f>(C706-C705)/C705</f>
        <v>2.2822531798909753</v>
      </c>
      <c r="D707" s="271"/>
      <c r="E707" s="271">
        <f>(E706-E705)/E705</f>
        <v>9.9212598425196852</v>
      </c>
      <c r="F707" s="271"/>
      <c r="G707" s="271">
        <f>(G706-G705)/G705</f>
        <v>2.8278965129358831</v>
      </c>
      <c r="H707" s="271"/>
    </row>
    <row r="708" spans="2:15" ht="24.95" customHeight="1" x14ac:dyDescent="0.2">
      <c r="B708" s="37"/>
      <c r="C708" s="38"/>
      <c r="D708" s="38"/>
      <c r="E708" s="38"/>
      <c r="F708" s="57"/>
      <c r="G708" s="37"/>
      <c r="H708" s="37"/>
      <c r="I708" s="38"/>
      <c r="J708" s="38"/>
      <c r="K708" s="38"/>
      <c r="L708" s="38"/>
      <c r="M708" s="13"/>
      <c r="N708" s="13"/>
      <c r="O708" s="13"/>
    </row>
    <row r="709" spans="2:15" ht="24.95" customHeight="1" x14ac:dyDescent="0.2">
      <c r="B709" s="37"/>
      <c r="C709" s="38"/>
      <c r="D709" s="38"/>
      <c r="E709" s="38"/>
      <c r="F709" s="57"/>
      <c r="G709" s="37"/>
      <c r="H709" s="37"/>
      <c r="I709" s="38"/>
      <c r="J709" s="38"/>
      <c r="K709" s="38"/>
      <c r="L709" s="38"/>
      <c r="M709" s="13"/>
      <c r="N709" s="13"/>
      <c r="O709" s="13"/>
    </row>
    <row r="710" spans="2:15" ht="24.95" customHeight="1" x14ac:dyDescent="0.2">
      <c r="B710" s="37"/>
      <c r="C710" s="38"/>
      <c r="D710" s="38"/>
      <c r="E710" s="38"/>
      <c r="F710" s="57"/>
      <c r="G710" s="37"/>
      <c r="H710" s="37"/>
      <c r="I710" s="38"/>
      <c r="J710" s="38"/>
      <c r="K710" s="38"/>
      <c r="L710" s="38"/>
      <c r="M710" s="13"/>
      <c r="N710" s="13"/>
      <c r="O710" s="13"/>
    </row>
    <row r="711" spans="2:15" ht="24.95" customHeight="1" x14ac:dyDescent="0.2">
      <c r="B711" s="37"/>
      <c r="C711" s="38"/>
      <c r="D711" s="38"/>
      <c r="E711" s="38"/>
      <c r="F711" s="57"/>
      <c r="G711" s="37"/>
      <c r="H711" s="37"/>
      <c r="I711" s="38"/>
      <c r="J711" s="38"/>
      <c r="K711" s="38"/>
      <c r="L711" s="38"/>
      <c r="M711" s="13"/>
      <c r="N711" s="13"/>
      <c r="O711" s="13"/>
    </row>
    <row r="712" spans="2:15" ht="24.95" customHeight="1" x14ac:dyDescent="0.2">
      <c r="B712" s="37"/>
      <c r="C712" s="38"/>
      <c r="D712" s="38"/>
      <c r="E712" s="38"/>
      <c r="F712" s="57"/>
      <c r="G712" s="37"/>
      <c r="H712" s="37"/>
      <c r="I712" s="38"/>
      <c r="J712" s="38"/>
      <c r="K712" s="38"/>
      <c r="L712" s="38"/>
      <c r="M712" s="13"/>
      <c r="N712" s="13"/>
      <c r="O712" s="13"/>
    </row>
    <row r="713" spans="2:15" ht="24.95" customHeight="1" x14ac:dyDescent="0.2">
      <c r="B713" s="37"/>
      <c r="C713" s="38"/>
      <c r="D713" s="38"/>
      <c r="E713" s="38"/>
      <c r="F713" s="57"/>
      <c r="G713" s="37"/>
      <c r="H713" s="37"/>
      <c r="I713" s="38"/>
      <c r="J713" s="38"/>
      <c r="K713" s="38"/>
      <c r="L713" s="38"/>
      <c r="M713" s="13"/>
      <c r="N713" s="13"/>
      <c r="O713" s="13"/>
    </row>
    <row r="714" spans="2:15" ht="24.95" customHeight="1" x14ac:dyDescent="0.2">
      <c r="B714" s="37"/>
      <c r="C714" s="38"/>
      <c r="D714" s="38"/>
      <c r="E714" s="38"/>
      <c r="F714" s="57"/>
      <c r="G714" s="37"/>
      <c r="H714" s="37"/>
      <c r="I714" s="38"/>
      <c r="J714" s="38"/>
      <c r="K714" s="38"/>
      <c r="L714" s="38"/>
      <c r="M714" s="13"/>
      <c r="N714" s="13"/>
      <c r="O714" s="13"/>
    </row>
    <row r="715" spans="2:15" ht="24.95" customHeight="1" x14ac:dyDescent="0.2">
      <c r="B715" s="287"/>
      <c r="C715" s="287"/>
      <c r="D715" s="287"/>
      <c r="E715" s="287"/>
      <c r="F715" s="287"/>
      <c r="G715" s="287"/>
      <c r="H715" s="287"/>
      <c r="I715" s="287"/>
      <c r="J715" s="287"/>
      <c r="K715" s="287"/>
      <c r="L715" s="287"/>
      <c r="M715" s="58"/>
      <c r="N715" s="58"/>
      <c r="O715" s="58"/>
    </row>
    <row r="716" spans="2:15" ht="24.95" customHeight="1" x14ac:dyDescent="0.2">
      <c r="B716" s="58"/>
      <c r="C716" s="58"/>
      <c r="D716" s="58"/>
      <c r="E716" s="58"/>
      <c r="F716" s="58"/>
      <c r="G716" s="58"/>
      <c r="H716" s="58"/>
      <c r="I716" s="58"/>
      <c r="J716" s="58"/>
      <c r="K716" s="58"/>
      <c r="L716" s="58"/>
      <c r="M716" s="58"/>
      <c r="N716" s="58"/>
      <c r="O716" s="58"/>
    </row>
    <row r="717" spans="2:15" ht="24.95" customHeight="1" x14ac:dyDescent="0.2">
      <c r="B717" s="58"/>
      <c r="C717" s="58"/>
      <c r="D717" s="58"/>
      <c r="E717" s="58"/>
      <c r="F717" s="58"/>
      <c r="G717" s="58"/>
      <c r="H717" s="58"/>
      <c r="I717" s="58"/>
      <c r="J717" s="58"/>
      <c r="K717" s="58"/>
      <c r="L717" s="58"/>
      <c r="M717" s="58"/>
      <c r="N717" s="58"/>
      <c r="O717" s="58"/>
    </row>
    <row r="718" spans="2:15" ht="24.95" customHeight="1" x14ac:dyDescent="0.2">
      <c r="B718" s="58"/>
      <c r="C718" s="58"/>
      <c r="D718" s="58"/>
      <c r="E718" s="58"/>
      <c r="F718" s="58"/>
      <c r="G718" s="58"/>
      <c r="H718" s="58"/>
      <c r="I718" s="58"/>
      <c r="J718" s="58"/>
      <c r="K718" s="58"/>
      <c r="L718" s="58"/>
      <c r="M718" s="58"/>
      <c r="N718" s="58"/>
      <c r="O718" s="58"/>
    </row>
    <row r="719" spans="2:15" ht="24.95" customHeight="1" x14ac:dyDescent="0.2">
      <c r="B719" s="42"/>
      <c r="C719" s="42"/>
      <c r="D719" s="42"/>
      <c r="E719" s="42"/>
      <c r="F719" s="42"/>
      <c r="G719" s="42"/>
      <c r="H719" s="42"/>
      <c r="I719" s="42"/>
      <c r="J719" s="42"/>
      <c r="K719" s="42"/>
      <c r="L719" s="42"/>
      <c r="M719" s="58"/>
      <c r="N719" s="58"/>
      <c r="O719" s="58"/>
    </row>
    <row r="720" spans="2:15" ht="24.95" customHeight="1" x14ac:dyDescent="0.2">
      <c r="B720" s="273" t="s">
        <v>15</v>
      </c>
      <c r="C720" s="273"/>
      <c r="D720" s="273"/>
      <c r="E720" s="273"/>
      <c r="F720" s="273"/>
      <c r="G720" s="273"/>
      <c r="H720" s="273"/>
      <c r="I720" s="273"/>
      <c r="J720" s="273"/>
    </row>
    <row r="721" spans="2:14" ht="24.95" customHeight="1" x14ac:dyDescent="0.2">
      <c r="B721" s="138" t="s">
        <v>35</v>
      </c>
      <c r="C721" s="272" t="s">
        <v>40</v>
      </c>
      <c r="D721" s="272"/>
      <c r="E721" s="272" t="s">
        <v>41</v>
      </c>
      <c r="F721" s="272"/>
      <c r="G721" s="272" t="s">
        <v>42</v>
      </c>
      <c r="H721" s="272"/>
      <c r="I721" s="272" t="s">
        <v>89</v>
      </c>
      <c r="J721" s="272"/>
      <c r="L721" s="39"/>
    </row>
    <row r="722" spans="2:14" ht="24.95" customHeight="1" x14ac:dyDescent="0.2">
      <c r="B722" s="235" t="s">
        <v>176</v>
      </c>
      <c r="C722" s="264">
        <v>4297</v>
      </c>
      <c r="D722" s="264"/>
      <c r="E722" s="264">
        <v>1282</v>
      </c>
      <c r="F722" s="264"/>
      <c r="G722" s="266">
        <v>5579</v>
      </c>
      <c r="H722" s="266"/>
      <c r="I722" s="279">
        <v>0.11880083230000001</v>
      </c>
      <c r="J722" s="279"/>
    </row>
    <row r="723" spans="2:14" ht="24.95" customHeight="1" x14ac:dyDescent="0.2">
      <c r="B723" s="235" t="s">
        <v>156</v>
      </c>
      <c r="C723" s="261">
        <v>11997</v>
      </c>
      <c r="D723" s="261"/>
      <c r="E723" s="261">
        <v>2453</v>
      </c>
      <c r="F723" s="261"/>
      <c r="G723" s="266">
        <v>14450</v>
      </c>
      <c r="H723" s="266"/>
      <c r="I723" s="263">
        <v>0.16958080289999999</v>
      </c>
      <c r="J723" s="263"/>
    </row>
    <row r="724" spans="2:14" ht="24.95" customHeight="1" x14ac:dyDescent="0.2">
      <c r="B724" s="103" t="s">
        <v>43</v>
      </c>
      <c r="C724" s="274">
        <f>(C723-C722)/C722</f>
        <v>1.7919478706074006</v>
      </c>
      <c r="D724" s="274"/>
      <c r="E724" s="274">
        <f>(E723-E722)/E722</f>
        <v>0.91341653666146649</v>
      </c>
      <c r="F724" s="274"/>
      <c r="G724" s="274">
        <f>(G723-G722)/G722</f>
        <v>1.5900699050008962</v>
      </c>
      <c r="H724" s="274"/>
      <c r="I724" s="274">
        <f>(I723-I722)/I722</f>
        <v>0.42743783538290908</v>
      </c>
      <c r="J724" s="274"/>
    </row>
    <row r="725" spans="2:14" ht="24.95" customHeight="1" x14ac:dyDescent="0.2">
      <c r="B725" s="37"/>
      <c r="C725" s="38"/>
      <c r="D725" s="38"/>
      <c r="E725" s="38"/>
      <c r="F725" s="38"/>
      <c r="G725" s="40"/>
      <c r="H725" s="40"/>
      <c r="I725" s="40"/>
      <c r="J725" s="40"/>
      <c r="K725" s="13"/>
    </row>
    <row r="726" spans="2:14" ht="24.95" customHeight="1" x14ac:dyDescent="0.2"/>
    <row r="727" spans="2:14" ht="24.95" customHeight="1" x14ac:dyDescent="0.2"/>
    <row r="728" spans="2:14" ht="24.95" customHeight="1" x14ac:dyDescent="0.2"/>
    <row r="729" spans="2:14" ht="24.95" customHeight="1" x14ac:dyDescent="0.2">
      <c r="L729" s="41"/>
    </row>
    <row r="730" spans="2:14" ht="24.95" customHeight="1" x14ac:dyDescent="0.2"/>
    <row r="731" spans="2:14" ht="24.95" customHeight="1" x14ac:dyDescent="0.2"/>
    <row r="732" spans="2:14" ht="24.95" customHeight="1" x14ac:dyDescent="0.2">
      <c r="L732" s="27"/>
    </row>
    <row r="733" spans="2:14" ht="24.95" customHeight="1" x14ac:dyDescent="0.2"/>
    <row r="734" spans="2:14" ht="24.95" customHeight="1" x14ac:dyDescent="0.2">
      <c r="M734" s="31">
        <v>8</v>
      </c>
    </row>
    <row r="735" spans="2:14" s="122" customFormat="1" ht="25.5" customHeight="1" x14ac:dyDescent="0.2">
      <c r="B735" s="300" t="s">
        <v>164</v>
      </c>
      <c r="C735" s="300"/>
      <c r="D735" s="300"/>
      <c r="E735" s="300"/>
      <c r="F735" s="300"/>
      <c r="G735" s="300"/>
      <c r="H735" s="300"/>
      <c r="I735" s="300"/>
      <c r="J735" s="300"/>
      <c r="K735" s="300"/>
      <c r="L735" s="300"/>
      <c r="M735" s="300"/>
    </row>
    <row r="736" spans="2:14" ht="15" customHeight="1" x14ac:dyDescent="0.2">
      <c r="B736" s="28"/>
      <c r="C736" s="32"/>
      <c r="D736" s="32"/>
      <c r="E736" s="32"/>
      <c r="F736" s="32"/>
      <c r="G736" s="32"/>
      <c r="H736" s="32"/>
      <c r="I736" s="32"/>
      <c r="J736" s="32"/>
      <c r="K736" s="32"/>
      <c r="L736" s="32"/>
      <c r="M736" s="32"/>
      <c r="N736" s="32"/>
    </row>
    <row r="737" spans="2:15" ht="24.95" customHeight="1" x14ac:dyDescent="0.2">
      <c r="B737" s="284" t="s">
        <v>13</v>
      </c>
      <c r="C737" s="284"/>
      <c r="D737" s="284"/>
      <c r="E737" s="284"/>
      <c r="F737" s="284"/>
      <c r="G737" s="284"/>
      <c r="H737" s="284"/>
      <c r="I737" s="285"/>
      <c r="J737" s="285"/>
      <c r="K737" s="285"/>
      <c r="L737" s="285"/>
      <c r="M737" s="285"/>
      <c r="N737" s="285"/>
    </row>
    <row r="738" spans="2:15" ht="24.95" customHeight="1" x14ac:dyDescent="0.2">
      <c r="B738" s="91" t="s">
        <v>35</v>
      </c>
      <c r="C738" s="286" t="s">
        <v>51</v>
      </c>
      <c r="D738" s="286"/>
      <c r="E738" s="286" t="s">
        <v>50</v>
      </c>
      <c r="F738" s="286"/>
      <c r="G738" s="286" t="s">
        <v>0</v>
      </c>
      <c r="H738" s="286"/>
    </row>
    <row r="739" spans="2:15" ht="24.95" customHeight="1" x14ac:dyDescent="0.2">
      <c r="B739" s="235" t="s">
        <v>159</v>
      </c>
      <c r="C739" s="264">
        <v>23543</v>
      </c>
      <c r="D739" s="264"/>
      <c r="E739" s="264">
        <v>4201</v>
      </c>
      <c r="F739" s="264"/>
      <c r="G739" s="266">
        <v>27744</v>
      </c>
      <c r="H739" s="266"/>
    </row>
    <row r="740" spans="2:15" ht="24.95" customHeight="1" x14ac:dyDescent="0.2">
      <c r="B740" s="235" t="s">
        <v>160</v>
      </c>
      <c r="C740" s="261">
        <v>14840</v>
      </c>
      <c r="D740" s="261"/>
      <c r="E740" s="261">
        <v>2217</v>
      </c>
      <c r="F740" s="261"/>
      <c r="G740" s="266">
        <v>17057</v>
      </c>
      <c r="H740" s="266"/>
    </row>
    <row r="741" spans="2:15" ht="24.95" customHeight="1" x14ac:dyDescent="0.2">
      <c r="B741" s="111" t="s">
        <v>43</v>
      </c>
      <c r="C741" s="271">
        <f>(C740-C739)/C739</f>
        <v>-0.36966401902901075</v>
      </c>
      <c r="D741" s="271"/>
      <c r="E741" s="271">
        <f>(E740-E739)/E739</f>
        <v>-0.4722685074982147</v>
      </c>
      <c r="F741" s="271"/>
      <c r="G741" s="271">
        <f>(G740-G739)/G739</f>
        <v>-0.38520040369088809</v>
      </c>
      <c r="H741" s="271"/>
    </row>
    <row r="742" spans="2:15" ht="24.95" customHeight="1" x14ac:dyDescent="0.2">
      <c r="B742" s="33"/>
      <c r="C742" s="34"/>
      <c r="D742" s="34"/>
      <c r="E742" s="34"/>
      <c r="F742" s="34"/>
      <c r="G742" s="34"/>
      <c r="H742" s="34"/>
      <c r="I742" s="13"/>
      <c r="J742" s="13"/>
      <c r="K742" s="13"/>
      <c r="L742" s="13"/>
      <c r="M742" s="13"/>
      <c r="N742" s="13"/>
      <c r="O742" s="13"/>
    </row>
    <row r="743" spans="2:15" ht="24.95" customHeight="1" x14ac:dyDescent="0.2">
      <c r="B743" s="33"/>
      <c r="C743" s="34"/>
      <c r="D743" s="34"/>
      <c r="E743" s="34"/>
      <c r="F743" s="34"/>
      <c r="G743" s="34"/>
      <c r="H743" s="34"/>
      <c r="I743" s="13"/>
      <c r="J743" s="13"/>
      <c r="K743" s="13"/>
      <c r="L743" s="13"/>
      <c r="M743" s="13"/>
      <c r="N743" s="13"/>
      <c r="O743" s="13"/>
    </row>
    <row r="744" spans="2:15" ht="24.95" customHeight="1" x14ac:dyDescent="0.2">
      <c r="B744" s="33"/>
      <c r="C744" s="34"/>
      <c r="D744" s="34"/>
      <c r="E744" s="34"/>
      <c r="F744" s="34"/>
      <c r="G744" s="34"/>
      <c r="H744" s="34"/>
      <c r="I744" s="13"/>
      <c r="J744" s="13"/>
      <c r="K744" s="13"/>
      <c r="L744" s="13"/>
      <c r="M744" s="13"/>
      <c r="N744" s="13"/>
      <c r="O744" s="13"/>
    </row>
    <row r="745" spans="2:15" ht="24.95" customHeight="1" x14ac:dyDescent="0.2">
      <c r="B745" s="33"/>
      <c r="C745" s="34"/>
      <c r="D745" s="34"/>
      <c r="E745" s="34"/>
      <c r="F745" s="34"/>
      <c r="G745" s="34"/>
      <c r="H745" s="34"/>
      <c r="I745" s="13"/>
      <c r="J745" s="13"/>
      <c r="K745" s="13"/>
      <c r="L745" s="13"/>
      <c r="M745" s="13"/>
      <c r="N745" s="13"/>
      <c r="O745" s="13"/>
    </row>
    <row r="746" spans="2:15" ht="24.95" customHeight="1" x14ac:dyDescent="0.2">
      <c r="B746" s="33"/>
      <c r="C746" s="34"/>
      <c r="D746" s="34"/>
      <c r="E746" s="34"/>
      <c r="F746" s="34"/>
      <c r="G746" s="34"/>
      <c r="H746" s="34"/>
      <c r="I746" s="13"/>
      <c r="J746" s="13"/>
      <c r="K746" s="13"/>
      <c r="L746" s="13"/>
      <c r="M746" s="13"/>
      <c r="N746" s="13"/>
      <c r="O746" s="13"/>
    </row>
    <row r="747" spans="2:15" ht="24.95" customHeight="1" x14ac:dyDescent="0.2">
      <c r="B747" s="33"/>
      <c r="C747" s="34"/>
      <c r="D747" s="34"/>
      <c r="E747" s="34"/>
      <c r="F747" s="34"/>
      <c r="G747" s="34"/>
      <c r="H747" s="34"/>
      <c r="I747" s="13"/>
      <c r="J747" s="13"/>
      <c r="K747" s="13"/>
      <c r="L747" s="13"/>
      <c r="M747" s="13"/>
      <c r="N747" s="13"/>
      <c r="O747" s="13"/>
    </row>
    <row r="748" spans="2:15" ht="24.95" customHeight="1" x14ac:dyDescent="0.2">
      <c r="B748" s="33"/>
      <c r="C748" s="34"/>
      <c r="D748" s="34"/>
      <c r="E748" s="34"/>
      <c r="F748" s="34"/>
      <c r="G748" s="34"/>
      <c r="H748" s="34"/>
      <c r="I748" s="13"/>
      <c r="J748" s="13"/>
      <c r="K748" s="13"/>
      <c r="L748" s="13"/>
      <c r="M748" s="13"/>
      <c r="N748" s="13"/>
      <c r="O748" s="13"/>
    </row>
    <row r="749" spans="2:15" ht="24.95" customHeight="1" x14ac:dyDescent="0.2">
      <c r="B749" s="33"/>
      <c r="C749" s="34"/>
      <c r="D749" s="34"/>
      <c r="E749" s="34"/>
      <c r="F749" s="34"/>
      <c r="G749" s="34"/>
      <c r="H749" s="34"/>
      <c r="I749" s="13"/>
      <c r="J749" s="13"/>
      <c r="K749" s="13"/>
      <c r="L749" s="13"/>
      <c r="M749" s="13"/>
      <c r="N749" s="13"/>
      <c r="O749" s="13"/>
    </row>
    <row r="750" spans="2:15" ht="24.95" customHeight="1" x14ac:dyDescent="0.2">
      <c r="B750" s="33"/>
      <c r="C750" s="34"/>
      <c r="D750" s="34"/>
      <c r="E750" s="34"/>
      <c r="F750" s="34"/>
      <c r="G750" s="34"/>
      <c r="H750" s="34"/>
      <c r="I750" s="13"/>
      <c r="J750" s="13"/>
      <c r="K750" s="13"/>
      <c r="L750" s="13"/>
      <c r="M750" s="13"/>
      <c r="N750" s="13"/>
      <c r="O750" s="13"/>
    </row>
    <row r="751" spans="2:15" ht="24.95" customHeight="1" x14ac:dyDescent="0.2"/>
    <row r="752" spans="2:15" ht="24.95" customHeight="1" x14ac:dyDescent="0.2"/>
    <row r="753" spans="2:12" ht="24.95" customHeight="1" x14ac:dyDescent="0.2"/>
    <row r="754" spans="2:12" ht="24.95" customHeight="1" x14ac:dyDescent="0.2"/>
    <row r="755" spans="2:12" ht="24.95" customHeight="1" x14ac:dyDescent="0.2"/>
    <row r="756" spans="2:12" ht="24.95" customHeight="1" x14ac:dyDescent="0.2"/>
    <row r="757" spans="2:12" ht="24.95" customHeight="1" x14ac:dyDescent="0.2"/>
    <row r="758" spans="2:12" ht="24.95" customHeight="1" x14ac:dyDescent="0.2"/>
    <row r="759" spans="2:12" ht="24.95" customHeight="1" x14ac:dyDescent="0.2"/>
    <row r="760" spans="2:12" ht="24.95" customHeight="1" x14ac:dyDescent="0.2"/>
    <row r="761" spans="2:12" ht="24.95" customHeight="1" x14ac:dyDescent="0.2"/>
    <row r="762" spans="2:12" ht="24.95" customHeight="1" x14ac:dyDescent="0.2"/>
    <row r="763" spans="2:12" ht="24.95" customHeight="1" x14ac:dyDescent="0.2">
      <c r="B763" s="273" t="s">
        <v>15</v>
      </c>
      <c r="C763" s="273"/>
      <c r="D763" s="273"/>
      <c r="E763" s="273"/>
      <c r="F763" s="273"/>
      <c r="G763" s="273"/>
      <c r="H763" s="273"/>
      <c r="I763" s="273"/>
      <c r="J763" s="273"/>
    </row>
    <row r="764" spans="2:12" ht="24.95" customHeight="1" x14ac:dyDescent="0.2">
      <c r="B764" s="138" t="s">
        <v>35</v>
      </c>
      <c r="C764" s="272" t="s">
        <v>40</v>
      </c>
      <c r="D764" s="272"/>
      <c r="E764" s="272" t="s">
        <v>41</v>
      </c>
      <c r="F764" s="272"/>
      <c r="G764" s="272" t="s">
        <v>42</v>
      </c>
      <c r="H764" s="272"/>
      <c r="I764" s="272" t="s">
        <v>89</v>
      </c>
      <c r="J764" s="272"/>
      <c r="L764" s="39"/>
    </row>
    <row r="765" spans="2:12" ht="24.95" customHeight="1" x14ac:dyDescent="0.2">
      <c r="B765" s="235" t="s">
        <v>159</v>
      </c>
      <c r="C765" s="264">
        <v>56365</v>
      </c>
      <c r="D765" s="264"/>
      <c r="E765" s="264">
        <v>13001</v>
      </c>
      <c r="F765" s="264"/>
      <c r="G765" s="266">
        <v>69366</v>
      </c>
      <c r="H765" s="266"/>
      <c r="I765" s="279">
        <v>0.14112045532281001</v>
      </c>
      <c r="J765" s="279"/>
    </row>
    <row r="766" spans="2:12" ht="24.95" customHeight="1" x14ac:dyDescent="0.2">
      <c r="B766" s="235" t="s">
        <v>160</v>
      </c>
      <c r="C766" s="261">
        <v>38189</v>
      </c>
      <c r="D766" s="261"/>
      <c r="E766" s="261">
        <v>5081</v>
      </c>
      <c r="F766" s="261"/>
      <c r="G766" s="266">
        <v>43270</v>
      </c>
      <c r="H766" s="266"/>
      <c r="I766" s="263">
        <v>0.11475871479730999</v>
      </c>
      <c r="J766" s="263"/>
    </row>
    <row r="767" spans="2:12" ht="24.95" customHeight="1" x14ac:dyDescent="0.2">
      <c r="B767" s="103" t="s">
        <v>43</v>
      </c>
      <c r="C767" s="274">
        <f>(C766-C765)/C765</f>
        <v>-0.32246961767054022</v>
      </c>
      <c r="D767" s="274"/>
      <c r="E767" s="274">
        <f>(E766-E765)/E765</f>
        <v>-0.60918390893008234</v>
      </c>
      <c r="F767" s="274"/>
      <c r="G767" s="274">
        <f>(G766-G765)/G765</f>
        <v>-0.37620736383819164</v>
      </c>
      <c r="H767" s="274"/>
      <c r="I767" s="274">
        <f>(I766-I765)/I765</f>
        <v>-0.18680311415661252</v>
      </c>
      <c r="J767" s="274"/>
    </row>
    <row r="768" spans="2:12" ht="24.95" customHeight="1" x14ac:dyDescent="0.2">
      <c r="B768" s="37"/>
      <c r="C768" s="38"/>
      <c r="D768" s="38"/>
      <c r="E768" s="38"/>
      <c r="F768" s="38"/>
      <c r="G768" s="40"/>
      <c r="H768" s="40"/>
      <c r="I768" s="40"/>
      <c r="J768" s="40"/>
      <c r="K768" s="13"/>
    </row>
    <row r="769" spans="12:12" ht="24.95" customHeight="1" x14ac:dyDescent="0.2"/>
    <row r="770" spans="12:12" ht="24.95" customHeight="1" x14ac:dyDescent="0.2"/>
    <row r="771" spans="12:12" ht="24.95" customHeight="1" x14ac:dyDescent="0.2"/>
    <row r="772" spans="12:12" ht="24.95" customHeight="1" x14ac:dyDescent="0.2">
      <c r="L772" s="41"/>
    </row>
    <row r="773" spans="12:12" ht="24.95" customHeight="1" x14ac:dyDescent="0.2"/>
    <row r="774" spans="12:12" ht="24.95" customHeight="1" x14ac:dyDescent="0.2"/>
    <row r="775" spans="12:12" ht="24.95" customHeight="1" x14ac:dyDescent="0.2">
      <c r="L775" s="27"/>
    </row>
    <row r="776" spans="12:12" ht="24.95" customHeight="1" x14ac:dyDescent="0.2"/>
    <row r="777" spans="12:12" ht="24.95" customHeight="1" x14ac:dyDescent="0.2"/>
    <row r="778" spans="12:12" ht="24.95" customHeight="1" x14ac:dyDescent="0.2"/>
    <row r="779" spans="12:12" ht="24.95" customHeight="1" x14ac:dyDescent="0.2"/>
    <row r="780" spans="12:12" ht="24.95" customHeight="1" x14ac:dyDescent="0.2"/>
    <row r="781" spans="12:12" ht="24.95" customHeight="1" x14ac:dyDescent="0.2"/>
    <row r="782" spans="12:12" ht="24.95" customHeight="1" x14ac:dyDescent="0.2"/>
    <row r="783" spans="12:12" ht="24.95" customHeight="1" x14ac:dyDescent="0.2"/>
    <row r="784" spans="12:12" ht="24.95" customHeight="1" x14ac:dyDescent="0.2"/>
    <row r="785" spans="2:15" ht="24.95" customHeight="1" x14ac:dyDescent="0.2">
      <c r="O785" s="31"/>
    </row>
    <row r="786" spans="2:15" ht="24.95" customHeight="1" x14ac:dyDescent="0.2">
      <c r="O786" s="31"/>
    </row>
    <row r="787" spans="2:15" ht="24.95" customHeight="1" x14ac:dyDescent="0.2">
      <c r="O787" s="31"/>
    </row>
    <row r="788" spans="2:15" ht="24.95" customHeight="1" x14ac:dyDescent="0.2">
      <c r="B788" s="58"/>
      <c r="C788" s="58"/>
      <c r="D788" s="58"/>
      <c r="E788" s="58"/>
      <c r="F788" s="58"/>
      <c r="G788" s="58"/>
      <c r="H788" s="58"/>
      <c r="I788" s="58"/>
      <c r="J788" s="58"/>
      <c r="K788" s="58"/>
      <c r="L788" s="58"/>
      <c r="M788" s="58"/>
      <c r="N788" s="58"/>
      <c r="O788" s="58"/>
    </row>
    <row r="789" spans="2:15" ht="24.95" customHeight="1" x14ac:dyDescent="0.2">
      <c r="B789" s="58"/>
      <c r="C789" s="58"/>
      <c r="D789" s="58"/>
      <c r="E789" s="58"/>
      <c r="F789" s="58"/>
      <c r="G789" s="58"/>
      <c r="H789" s="58"/>
      <c r="I789" s="58"/>
      <c r="J789" s="58"/>
      <c r="K789" s="58"/>
      <c r="L789" s="58"/>
      <c r="M789" s="58"/>
      <c r="N789" s="58"/>
      <c r="O789" s="58"/>
    </row>
    <row r="790" spans="2:15" ht="24.95" customHeight="1" x14ac:dyDescent="0.2">
      <c r="B790" s="58"/>
      <c r="C790" s="58"/>
      <c r="D790" s="58"/>
      <c r="E790" s="58"/>
      <c r="F790" s="58"/>
      <c r="G790" s="58"/>
      <c r="H790" s="58"/>
      <c r="I790" s="58"/>
      <c r="J790" s="58"/>
      <c r="K790" s="58"/>
      <c r="L790" s="58"/>
      <c r="M790" s="58"/>
      <c r="N790" s="58"/>
      <c r="O790" s="58"/>
    </row>
    <row r="791" spans="2:15" ht="24.95" customHeight="1" x14ac:dyDescent="0.2">
      <c r="B791" s="58"/>
      <c r="C791" s="58"/>
      <c r="D791" s="58"/>
      <c r="E791" s="58"/>
      <c r="F791" s="58"/>
      <c r="G791" s="58"/>
      <c r="H791" s="58"/>
      <c r="I791" s="58"/>
      <c r="J791" s="58"/>
      <c r="K791" s="58"/>
      <c r="L791" s="58"/>
      <c r="M791" s="58"/>
      <c r="N791" s="58"/>
      <c r="O791" s="58"/>
    </row>
    <row r="792" spans="2:15" ht="24.95" customHeight="1" x14ac:dyDescent="0.2">
      <c r="B792" s="58"/>
      <c r="C792" s="58"/>
      <c r="D792" s="58"/>
      <c r="E792" s="58"/>
      <c r="F792" s="58"/>
      <c r="G792" s="58"/>
      <c r="H792" s="58"/>
      <c r="I792" s="58"/>
      <c r="J792" s="58"/>
      <c r="K792" s="58"/>
      <c r="L792" s="58"/>
      <c r="M792" s="58"/>
      <c r="N792" s="58"/>
      <c r="O792" s="58"/>
    </row>
    <row r="793" spans="2:15" ht="24.95" customHeight="1" x14ac:dyDescent="0.2">
      <c r="B793" s="58"/>
      <c r="C793" s="58"/>
      <c r="D793" s="58"/>
      <c r="E793" s="58"/>
      <c r="F793" s="58"/>
      <c r="G793" s="58"/>
      <c r="H793" s="58"/>
      <c r="I793" s="58"/>
      <c r="J793" s="58"/>
      <c r="K793" s="58"/>
      <c r="L793" s="58"/>
      <c r="M793" s="58"/>
      <c r="N793" s="58"/>
      <c r="O793" s="58"/>
    </row>
    <row r="794" spans="2:15" ht="24.95" customHeight="1" x14ac:dyDescent="0.2">
      <c r="B794" s="58"/>
      <c r="C794" s="58"/>
      <c r="D794" s="58"/>
      <c r="E794" s="58"/>
      <c r="F794" s="58"/>
      <c r="G794" s="58"/>
      <c r="H794" s="58"/>
      <c r="I794" s="58"/>
      <c r="J794" s="58"/>
      <c r="K794" s="58"/>
      <c r="L794" s="58"/>
      <c r="M794" s="58"/>
      <c r="N794" s="58"/>
      <c r="O794" s="58"/>
    </row>
    <row r="795" spans="2:15" ht="24.95" customHeight="1" x14ac:dyDescent="0.2">
      <c r="B795" s="58"/>
      <c r="C795" s="58"/>
      <c r="D795" s="58"/>
      <c r="E795" s="58"/>
      <c r="F795" s="58"/>
      <c r="G795" s="58"/>
      <c r="H795" s="58"/>
      <c r="I795" s="58"/>
      <c r="J795" s="58"/>
      <c r="K795" s="58"/>
      <c r="L795" s="58"/>
      <c r="M795" s="58"/>
      <c r="N795" s="58"/>
      <c r="O795" s="58"/>
    </row>
    <row r="796" spans="2:15" ht="24.95" customHeight="1" x14ac:dyDescent="0.2">
      <c r="B796" s="58"/>
      <c r="C796" s="58"/>
      <c r="D796" s="58"/>
      <c r="E796" s="58"/>
      <c r="F796" s="58"/>
      <c r="G796" s="58"/>
      <c r="H796" s="58"/>
      <c r="I796" s="58"/>
      <c r="J796" s="58"/>
      <c r="K796" s="58"/>
      <c r="L796" s="58"/>
      <c r="M796" s="58"/>
      <c r="N796" s="58"/>
      <c r="O796" s="58"/>
    </row>
    <row r="797" spans="2:15" ht="24.95" customHeight="1" x14ac:dyDescent="0.2">
      <c r="B797" s="58"/>
      <c r="C797" s="58"/>
      <c r="D797" s="58"/>
      <c r="E797" s="58"/>
      <c r="F797" s="58"/>
      <c r="G797" s="58"/>
      <c r="H797" s="58"/>
      <c r="I797" s="58"/>
      <c r="J797" s="58"/>
      <c r="K797" s="58"/>
      <c r="M797" s="31">
        <v>9</v>
      </c>
      <c r="N797" s="58"/>
    </row>
    <row r="798" spans="2:15" ht="25.5" customHeight="1" x14ac:dyDescent="0.2">
      <c r="B798" s="282" t="s">
        <v>120</v>
      </c>
      <c r="C798" s="282"/>
      <c r="D798" s="282"/>
      <c r="E798" s="282"/>
      <c r="F798" s="282"/>
      <c r="G798" s="282"/>
      <c r="H798" s="282"/>
      <c r="I798" s="282"/>
      <c r="J798" s="282"/>
      <c r="K798" s="282"/>
      <c r="L798" s="282"/>
      <c r="M798" s="282"/>
    </row>
    <row r="799" spans="2:15" ht="15" customHeight="1" x14ac:dyDescent="0.2">
      <c r="M799" s="13"/>
      <c r="N799" s="13"/>
      <c r="O799" s="13"/>
    </row>
    <row r="800" spans="2:15" ht="25.5" customHeight="1" x14ac:dyDescent="0.2">
      <c r="B800" s="282" t="s">
        <v>79</v>
      </c>
      <c r="C800" s="282"/>
      <c r="D800" s="282"/>
      <c r="E800" s="282"/>
      <c r="F800" s="282"/>
      <c r="G800" s="282"/>
      <c r="H800" s="282"/>
      <c r="I800" s="282"/>
      <c r="J800" s="282"/>
      <c r="K800" s="282"/>
      <c r="L800" s="282"/>
      <c r="M800" s="282"/>
    </row>
    <row r="801" spans="2:15" ht="15" customHeight="1" x14ac:dyDescent="0.2">
      <c r="B801" s="56"/>
      <c r="C801" s="56"/>
      <c r="D801" s="56"/>
      <c r="E801" s="56"/>
      <c r="F801" s="56"/>
      <c r="G801" s="56"/>
      <c r="M801" s="13"/>
      <c r="N801" s="13"/>
      <c r="O801" s="13"/>
    </row>
    <row r="802" spans="2:15" ht="24.95" customHeight="1" x14ac:dyDescent="0.2">
      <c r="B802" s="275" t="s">
        <v>20</v>
      </c>
      <c r="C802" s="275"/>
      <c r="D802" s="275"/>
      <c r="E802" s="275"/>
      <c r="F802" s="275"/>
      <c r="G802" s="275"/>
      <c r="H802" s="275"/>
      <c r="I802" s="275"/>
      <c r="J802" s="275"/>
    </row>
    <row r="803" spans="2:15" ht="24.95" customHeight="1" x14ac:dyDescent="0.2">
      <c r="B803" s="276" t="s">
        <v>36</v>
      </c>
      <c r="C803" s="278" t="s">
        <v>47</v>
      </c>
      <c r="D803" s="278"/>
      <c r="E803" s="278"/>
      <c r="F803" s="278" t="s">
        <v>48</v>
      </c>
      <c r="G803" s="278"/>
      <c r="H803" s="278"/>
      <c r="I803" s="134" t="s">
        <v>52</v>
      </c>
      <c r="J803" s="136" t="s">
        <v>53</v>
      </c>
      <c r="M803" s="44"/>
    </row>
    <row r="804" spans="2:15" ht="24.95" customHeight="1" x14ac:dyDescent="0.2">
      <c r="B804" s="277"/>
      <c r="C804" s="132" t="s">
        <v>66</v>
      </c>
      <c r="D804" s="132" t="s">
        <v>67</v>
      </c>
      <c r="E804" s="183" t="s">
        <v>72</v>
      </c>
      <c r="F804" s="132" t="s">
        <v>69</v>
      </c>
      <c r="G804" s="132" t="s">
        <v>70</v>
      </c>
      <c r="H804" s="133" t="s">
        <v>71</v>
      </c>
      <c r="I804" s="135" t="s">
        <v>85</v>
      </c>
      <c r="J804" s="137" t="s">
        <v>86</v>
      </c>
      <c r="K804" s="19"/>
      <c r="M804" s="44"/>
    </row>
    <row r="805" spans="2:15" ht="24.95" customHeight="1" x14ac:dyDescent="0.2">
      <c r="B805" s="130" t="s">
        <v>114</v>
      </c>
      <c r="C805" s="249">
        <v>4400</v>
      </c>
      <c r="D805" s="249">
        <v>29</v>
      </c>
      <c r="E805" s="241">
        <v>4429</v>
      </c>
      <c r="F805" s="249">
        <v>8713</v>
      </c>
      <c r="G805" s="249">
        <v>59</v>
      </c>
      <c r="H805" s="242">
        <v>8772</v>
      </c>
      <c r="I805" s="243">
        <v>0.1148062634</v>
      </c>
      <c r="J805" s="244">
        <v>1.9805825242718</v>
      </c>
      <c r="K805" s="46"/>
      <c r="M805" s="44"/>
    </row>
    <row r="806" spans="2:15" ht="24.95" customHeight="1" x14ac:dyDescent="0.2">
      <c r="B806" s="130" t="s">
        <v>5</v>
      </c>
      <c r="C806" s="249">
        <v>5585</v>
      </c>
      <c r="D806" s="249">
        <v>885</v>
      </c>
      <c r="E806" s="241">
        <v>6470</v>
      </c>
      <c r="F806" s="249">
        <v>9238</v>
      </c>
      <c r="G806" s="249">
        <v>998</v>
      </c>
      <c r="H806" s="242">
        <v>10236</v>
      </c>
      <c r="I806" s="243">
        <v>0.14326985640000001</v>
      </c>
      <c r="J806" s="244">
        <v>1.5820710973725001</v>
      </c>
      <c r="K806" s="46"/>
      <c r="M806" s="44"/>
    </row>
    <row r="807" spans="2:15" ht="24.95" customHeight="1" x14ac:dyDescent="0.2">
      <c r="B807" s="130" t="s">
        <v>22</v>
      </c>
      <c r="C807" s="249">
        <v>4543</v>
      </c>
      <c r="D807" s="249">
        <v>458</v>
      </c>
      <c r="E807" s="241">
        <v>5001</v>
      </c>
      <c r="F807" s="249">
        <v>9347</v>
      </c>
      <c r="G807" s="249">
        <v>741</v>
      </c>
      <c r="H807" s="242">
        <v>10088</v>
      </c>
      <c r="I807" s="243">
        <v>0.146924942</v>
      </c>
      <c r="J807" s="244">
        <v>2.0171965606878999</v>
      </c>
      <c r="K807" s="46"/>
      <c r="M807" s="44"/>
    </row>
    <row r="808" spans="2:15" ht="24.95" customHeight="1" x14ac:dyDescent="0.2">
      <c r="B808" s="130" t="s">
        <v>7</v>
      </c>
      <c r="C808" s="249">
        <v>4460</v>
      </c>
      <c r="D808" s="249">
        <v>46</v>
      </c>
      <c r="E808" s="241">
        <v>4506</v>
      </c>
      <c r="F808" s="249">
        <v>9137</v>
      </c>
      <c r="G808" s="249">
        <v>92</v>
      </c>
      <c r="H808" s="242">
        <v>9229</v>
      </c>
      <c r="I808" s="243">
        <v>0.11538546249999999</v>
      </c>
      <c r="J808" s="244">
        <v>2.0481580115401998</v>
      </c>
      <c r="K808" s="46"/>
      <c r="M808" s="44"/>
    </row>
    <row r="809" spans="2:15" ht="24.95" customHeight="1" x14ac:dyDescent="0.2">
      <c r="B809" s="130" t="s">
        <v>8</v>
      </c>
      <c r="C809" s="249">
        <v>4014</v>
      </c>
      <c r="D809" s="249">
        <v>919</v>
      </c>
      <c r="E809" s="241">
        <v>4933</v>
      </c>
      <c r="F809" s="249">
        <v>7987</v>
      </c>
      <c r="G809" s="249">
        <v>1326</v>
      </c>
      <c r="H809" s="242">
        <v>9313</v>
      </c>
      <c r="I809" s="243">
        <v>0.12722734590000001</v>
      </c>
      <c r="J809" s="244">
        <v>1.8878978309345</v>
      </c>
      <c r="K809" s="46"/>
      <c r="M809" s="44"/>
    </row>
    <row r="810" spans="2:15" ht="24.95" customHeight="1" x14ac:dyDescent="0.2">
      <c r="B810" s="130" t="s">
        <v>9</v>
      </c>
      <c r="C810" s="249">
        <v>3960</v>
      </c>
      <c r="D810" s="249">
        <v>70</v>
      </c>
      <c r="E810" s="241">
        <v>4030</v>
      </c>
      <c r="F810" s="249">
        <v>7249</v>
      </c>
      <c r="G810" s="249">
        <v>90</v>
      </c>
      <c r="H810" s="242">
        <v>7339</v>
      </c>
      <c r="I810" s="243">
        <v>0.1177959557</v>
      </c>
      <c r="J810" s="244">
        <v>1.8210918114143999</v>
      </c>
      <c r="K810" s="46"/>
      <c r="M810" s="44"/>
    </row>
    <row r="811" spans="2:15" ht="24.95" customHeight="1" x14ac:dyDescent="0.2">
      <c r="B811" s="130" t="s">
        <v>10</v>
      </c>
      <c r="C811" s="249">
        <v>2654</v>
      </c>
      <c r="D811" s="249">
        <v>5</v>
      </c>
      <c r="E811" s="241">
        <v>2659</v>
      </c>
      <c r="F811" s="249">
        <v>5267</v>
      </c>
      <c r="G811" s="249">
        <v>5</v>
      </c>
      <c r="H811" s="242">
        <v>5272</v>
      </c>
      <c r="I811" s="243">
        <v>0.1144483973</v>
      </c>
      <c r="J811" s="244">
        <v>1.9827002632569</v>
      </c>
      <c r="K811" s="46"/>
      <c r="M811" s="44"/>
    </row>
    <row r="812" spans="2:15" ht="24.95" customHeight="1" x14ac:dyDescent="0.2">
      <c r="B812" s="130" t="s">
        <v>11</v>
      </c>
      <c r="C812" s="249">
        <v>2290</v>
      </c>
      <c r="D812" s="249">
        <v>145</v>
      </c>
      <c r="E812" s="241">
        <v>2435</v>
      </c>
      <c r="F812" s="249">
        <v>3824</v>
      </c>
      <c r="G812" s="249">
        <v>192</v>
      </c>
      <c r="H812" s="242">
        <v>4016</v>
      </c>
      <c r="I812" s="243">
        <v>9.9664080500000002E-2</v>
      </c>
      <c r="J812" s="244">
        <v>1.6492813141684</v>
      </c>
      <c r="K812" s="46"/>
      <c r="M812" s="47"/>
    </row>
    <row r="813" spans="2:15" ht="24.95" customHeight="1" x14ac:dyDescent="0.2">
      <c r="B813" s="130" t="s">
        <v>12</v>
      </c>
      <c r="C813" s="249">
        <v>4940</v>
      </c>
      <c r="D813" s="249">
        <v>224</v>
      </c>
      <c r="E813" s="241">
        <v>5164</v>
      </c>
      <c r="F813" s="249">
        <v>7719</v>
      </c>
      <c r="G813" s="249">
        <v>284</v>
      </c>
      <c r="H813" s="242">
        <v>8003</v>
      </c>
      <c r="I813" s="243">
        <v>0.1877627415</v>
      </c>
      <c r="J813" s="244">
        <v>1.5497676219984999</v>
      </c>
      <c r="K813" s="46"/>
      <c r="M813" s="47"/>
    </row>
    <row r="814" spans="2:15" ht="24.95" customHeight="1" x14ac:dyDescent="0.2">
      <c r="B814" s="131" t="s">
        <v>14</v>
      </c>
      <c r="C814" s="228">
        <v>36846</v>
      </c>
      <c r="D814" s="228">
        <v>2781</v>
      </c>
      <c r="E814" s="245">
        <v>39627</v>
      </c>
      <c r="F814" s="228">
        <v>68481</v>
      </c>
      <c r="G814" s="228">
        <v>3787</v>
      </c>
      <c r="H814" s="246">
        <v>72268</v>
      </c>
      <c r="I814" s="247">
        <v>0.12882395730000001</v>
      </c>
      <c r="J814" s="248">
        <v>1.8237060590002001</v>
      </c>
      <c r="M814" s="47"/>
    </row>
    <row r="815" spans="2:15" ht="24.95" customHeight="1" x14ac:dyDescent="0.2">
      <c r="B815" s="213"/>
      <c r="C815" s="53"/>
      <c r="D815" s="53"/>
      <c r="E815" s="54"/>
      <c r="F815" s="53"/>
      <c r="G815" s="53"/>
      <c r="H815" s="54"/>
      <c r="I815" s="50"/>
      <c r="J815" s="51"/>
      <c r="K815" s="13"/>
      <c r="M815" s="59"/>
    </row>
    <row r="816" spans="2:15" ht="24.95" customHeight="1" x14ac:dyDescent="0.2">
      <c r="B816" s="48"/>
      <c r="C816" s="60"/>
      <c r="D816" s="60"/>
      <c r="E816" s="61"/>
      <c r="F816" s="60"/>
      <c r="G816" s="254"/>
      <c r="H816" s="61"/>
      <c r="I816" s="62"/>
      <c r="J816" s="63"/>
    </row>
    <row r="817" spans="2:15" ht="24.95" customHeight="1" x14ac:dyDescent="0.2"/>
    <row r="818" spans="2:15" ht="24.95" customHeight="1" x14ac:dyDescent="0.2"/>
    <row r="819" spans="2:15" ht="24.95" customHeight="1" x14ac:dyDescent="0.2"/>
    <row r="820" spans="2:15" ht="24.95" customHeight="1" x14ac:dyDescent="0.2"/>
    <row r="821" spans="2:15" ht="24.95" customHeight="1" x14ac:dyDescent="0.2"/>
    <row r="822" spans="2:15" ht="24.95" customHeight="1" x14ac:dyDescent="0.2"/>
    <row r="823" spans="2:15" ht="24.95" customHeight="1" x14ac:dyDescent="0.2">
      <c r="B823" s="64"/>
      <c r="C823" s="64"/>
      <c r="D823" s="64"/>
      <c r="E823" s="64"/>
      <c r="H823" s="64"/>
      <c r="I823" s="64"/>
      <c r="J823" s="64"/>
    </row>
    <row r="824" spans="2:15" ht="24.95" customHeight="1" x14ac:dyDescent="0.2">
      <c r="B824" s="64"/>
      <c r="C824" s="64"/>
      <c r="D824" s="64"/>
      <c r="E824" s="64"/>
      <c r="H824" s="64"/>
      <c r="I824" s="64"/>
      <c r="J824" s="64"/>
    </row>
    <row r="825" spans="2:15" ht="24.95" customHeight="1" x14ac:dyDescent="0.2">
      <c r="B825" s="64"/>
      <c r="C825" s="64"/>
      <c r="D825" s="64"/>
      <c r="E825" s="64"/>
      <c r="F825" s="64"/>
      <c r="H825" s="64"/>
      <c r="I825" s="64"/>
      <c r="J825" s="64"/>
      <c r="K825" s="64"/>
    </row>
    <row r="826" spans="2:15" ht="24.95" customHeight="1" x14ac:dyDescent="0.2">
      <c r="B826" s="64"/>
      <c r="C826" s="64"/>
      <c r="D826" s="64"/>
      <c r="E826" s="64"/>
      <c r="F826" s="64"/>
      <c r="G826" s="72"/>
      <c r="H826" s="64"/>
      <c r="I826" s="64"/>
      <c r="J826" s="64"/>
      <c r="K826" s="64"/>
    </row>
    <row r="827" spans="2:15" ht="24.95" customHeight="1" x14ac:dyDescent="0.2">
      <c r="B827" s="64"/>
      <c r="C827" s="64"/>
      <c r="D827" s="64"/>
      <c r="E827" s="64"/>
      <c r="F827" s="64"/>
      <c r="G827" s="64"/>
      <c r="H827" s="64"/>
      <c r="I827" s="64"/>
      <c r="J827" s="64"/>
      <c r="K827" s="64"/>
    </row>
    <row r="828" spans="2:15" ht="25.5" customHeight="1" x14ac:dyDescent="0.2">
      <c r="B828" s="283" t="s">
        <v>165</v>
      </c>
      <c r="C828" s="283"/>
      <c r="D828" s="283"/>
      <c r="E828" s="283"/>
      <c r="F828" s="283"/>
      <c r="G828" s="283"/>
      <c r="H828" s="283"/>
      <c r="I828" s="283"/>
      <c r="J828" s="283"/>
      <c r="K828" s="283"/>
      <c r="L828" s="283"/>
      <c r="M828" s="283"/>
    </row>
    <row r="829" spans="2:15" ht="15" customHeight="1" x14ac:dyDescent="0.2">
      <c r="B829" s="56"/>
      <c r="C829" s="56"/>
      <c r="D829" s="56"/>
      <c r="E829" s="56"/>
      <c r="F829" s="56"/>
      <c r="G829" s="56"/>
    </row>
    <row r="830" spans="2:15" ht="24.95" customHeight="1" x14ac:dyDescent="0.2">
      <c r="B830" s="281" t="s">
        <v>13</v>
      </c>
      <c r="C830" s="281"/>
      <c r="D830" s="281"/>
      <c r="E830" s="281"/>
      <c r="F830" s="281"/>
      <c r="G830" s="281"/>
      <c r="H830" s="281"/>
      <c r="I830" s="38"/>
      <c r="J830" s="38"/>
      <c r="K830" s="38"/>
      <c r="L830" s="38"/>
      <c r="M830" s="13"/>
      <c r="N830" s="13"/>
      <c r="O830" s="13"/>
    </row>
    <row r="831" spans="2:15" ht="24.95" customHeight="1" x14ac:dyDescent="0.2">
      <c r="B831" s="129" t="s">
        <v>35</v>
      </c>
      <c r="C831" s="280" t="s">
        <v>62</v>
      </c>
      <c r="D831" s="280"/>
      <c r="E831" s="280" t="s">
        <v>110</v>
      </c>
      <c r="F831" s="280"/>
      <c r="G831" s="280" t="s">
        <v>0</v>
      </c>
      <c r="H831" s="280"/>
      <c r="I831" s="38"/>
      <c r="J831" s="38"/>
      <c r="K831" s="38"/>
      <c r="L831" s="38"/>
      <c r="M831" s="13"/>
      <c r="N831" s="13"/>
      <c r="O831" s="13"/>
    </row>
    <row r="832" spans="2:15" ht="24.95" customHeight="1" x14ac:dyDescent="0.2">
      <c r="B832" s="235" t="s">
        <v>176</v>
      </c>
      <c r="C832" s="264">
        <v>10887</v>
      </c>
      <c r="D832" s="264"/>
      <c r="E832" s="264">
        <v>194</v>
      </c>
      <c r="F832" s="264"/>
      <c r="G832" s="266">
        <v>11081</v>
      </c>
      <c r="H832" s="260"/>
      <c r="I832" s="38"/>
      <c r="J832" s="38"/>
      <c r="K832" s="38"/>
      <c r="L832" s="38"/>
      <c r="M832" s="13"/>
      <c r="N832" s="13"/>
      <c r="O832" s="13"/>
    </row>
    <row r="833" spans="2:16" ht="24.95" customHeight="1" x14ac:dyDescent="0.2">
      <c r="B833" s="235" t="s">
        <v>156</v>
      </c>
      <c r="C833" s="261">
        <v>36846</v>
      </c>
      <c r="D833" s="261"/>
      <c r="E833" s="261">
        <v>2781</v>
      </c>
      <c r="F833" s="261"/>
      <c r="G833" s="266">
        <v>39627</v>
      </c>
      <c r="H833" s="260"/>
      <c r="I833" s="38"/>
      <c r="J833" s="38"/>
      <c r="K833" s="38"/>
      <c r="L833" s="38"/>
      <c r="M833" s="13"/>
      <c r="N833" s="13"/>
      <c r="O833" s="13"/>
    </row>
    <row r="834" spans="2:16" ht="24.95" customHeight="1" x14ac:dyDescent="0.2">
      <c r="B834" s="111" t="s">
        <v>43</v>
      </c>
      <c r="C834" s="271">
        <f>(C833-C832)/C832</f>
        <v>2.3844034169192616</v>
      </c>
      <c r="D834" s="271"/>
      <c r="E834" s="271">
        <f>(E833-E832)/E832</f>
        <v>13.335051546391753</v>
      </c>
      <c r="F834" s="271"/>
      <c r="G834" s="271">
        <f>(G833-G832)/G832</f>
        <v>2.5761212886923563</v>
      </c>
      <c r="H834" s="271"/>
      <c r="I834" s="38"/>
      <c r="J834" s="38"/>
      <c r="K834" s="38"/>
      <c r="L834" s="38"/>
      <c r="M834" s="13"/>
      <c r="N834" s="13"/>
      <c r="O834" s="13"/>
    </row>
    <row r="835" spans="2:16" ht="24.95" customHeight="1" x14ac:dyDescent="0.2">
      <c r="B835" s="37"/>
      <c r="C835" s="38"/>
      <c r="D835" s="38"/>
      <c r="E835" s="38"/>
      <c r="F835" s="57"/>
      <c r="G835" s="37"/>
      <c r="H835" s="37"/>
      <c r="I835" s="38"/>
      <c r="J835" s="38"/>
      <c r="K835" s="38"/>
      <c r="L835" s="38"/>
      <c r="M835" s="13"/>
      <c r="N835" s="13"/>
      <c r="O835" s="13"/>
      <c r="P835" s="13"/>
    </row>
    <row r="836" spans="2:16" ht="24.95" customHeight="1" x14ac:dyDescent="0.2">
      <c r="B836" s="37"/>
      <c r="C836" s="38"/>
      <c r="D836" s="38"/>
      <c r="E836" s="38"/>
      <c r="F836" s="57"/>
      <c r="G836" s="37"/>
      <c r="H836" s="37"/>
      <c r="I836" s="38"/>
      <c r="J836" s="38"/>
      <c r="K836" s="38"/>
      <c r="L836" s="38"/>
      <c r="M836" s="13"/>
      <c r="N836" s="13"/>
      <c r="O836" s="13"/>
      <c r="P836" s="13"/>
    </row>
    <row r="837" spans="2:16" ht="24.95" customHeight="1" x14ac:dyDescent="0.2">
      <c r="B837" s="37"/>
      <c r="C837" s="38"/>
      <c r="D837" s="38"/>
      <c r="E837" s="38"/>
      <c r="F837" s="57"/>
      <c r="G837" s="37"/>
      <c r="H837" s="37"/>
      <c r="I837" s="38"/>
      <c r="J837" s="38"/>
      <c r="K837" s="38"/>
      <c r="L837" s="38"/>
      <c r="M837" s="13"/>
      <c r="N837" s="13"/>
      <c r="O837" s="13"/>
      <c r="P837" s="13"/>
    </row>
    <row r="838" spans="2:16" ht="24.95" customHeight="1" x14ac:dyDescent="0.2">
      <c r="B838" s="37"/>
      <c r="C838" s="38"/>
      <c r="D838" s="38"/>
      <c r="E838" s="38"/>
      <c r="F838" s="57"/>
      <c r="G838" s="37"/>
      <c r="H838" s="37"/>
      <c r="I838" s="38"/>
      <c r="J838" s="38"/>
      <c r="K838" s="38"/>
      <c r="L838" s="38"/>
      <c r="M838" s="13"/>
      <c r="N838" s="13"/>
      <c r="O838" s="13"/>
      <c r="P838" s="13"/>
    </row>
    <row r="839" spans="2:16" ht="24.95" customHeight="1" x14ac:dyDescent="0.2">
      <c r="B839" s="37"/>
      <c r="C839" s="38"/>
      <c r="D839" s="38"/>
      <c r="E839" s="38"/>
      <c r="F839" s="57"/>
      <c r="G839" s="37"/>
      <c r="H839" s="37"/>
      <c r="I839" s="38"/>
      <c r="J839" s="38"/>
      <c r="K839" s="38"/>
      <c r="L839" s="38"/>
      <c r="M839" s="13"/>
      <c r="N839" s="13"/>
      <c r="O839" s="13"/>
      <c r="P839" s="13"/>
    </row>
    <row r="840" spans="2:16" ht="24.95" customHeight="1" x14ac:dyDescent="0.2">
      <c r="B840" s="37"/>
      <c r="C840" s="38"/>
      <c r="D840" s="38"/>
      <c r="E840" s="38"/>
      <c r="F840" s="57"/>
      <c r="G840" s="37"/>
      <c r="H840" s="37"/>
      <c r="I840" s="38"/>
      <c r="J840" s="38"/>
      <c r="K840" s="38"/>
      <c r="L840" s="38"/>
      <c r="M840" s="13"/>
      <c r="N840" s="13"/>
      <c r="O840" s="13"/>
      <c r="P840" s="13"/>
    </row>
    <row r="841" spans="2:16" ht="24.95" customHeight="1" x14ac:dyDescent="0.2">
      <c r="B841" s="37"/>
      <c r="C841" s="38"/>
      <c r="D841" s="38"/>
      <c r="E841" s="38"/>
      <c r="F841" s="57"/>
      <c r="G841" s="37"/>
      <c r="H841" s="37"/>
      <c r="I841" s="38"/>
      <c r="J841" s="38"/>
      <c r="K841" s="38"/>
      <c r="L841" s="38"/>
      <c r="M841" s="13"/>
      <c r="N841" s="13"/>
      <c r="O841" s="13"/>
      <c r="P841" s="13"/>
    </row>
    <row r="842" spans="2:16" ht="24.95" customHeight="1" x14ac:dyDescent="0.2">
      <c r="B842" s="147"/>
      <c r="C842" s="147"/>
      <c r="D842" s="147"/>
      <c r="E842" s="147"/>
      <c r="F842" s="147"/>
      <c r="G842" s="147"/>
      <c r="H842" s="147"/>
      <c r="I842" s="147"/>
      <c r="J842" s="147"/>
      <c r="K842" s="147"/>
      <c r="L842" s="147"/>
      <c r="M842" s="58"/>
      <c r="N842" s="58"/>
      <c r="O842" s="58"/>
      <c r="P842" s="58"/>
    </row>
    <row r="843" spans="2:16" ht="24.95" customHeight="1" x14ac:dyDescent="0.2">
      <c r="B843" s="58"/>
      <c r="C843" s="58"/>
      <c r="D843" s="58"/>
      <c r="E843" s="58"/>
      <c r="F843" s="58"/>
      <c r="G843" s="58"/>
      <c r="H843" s="58"/>
      <c r="I843" s="58"/>
      <c r="J843" s="58"/>
      <c r="K843" s="58"/>
      <c r="L843" s="58"/>
      <c r="M843" s="58"/>
      <c r="N843" s="58"/>
      <c r="O843" s="58"/>
      <c r="P843" s="58"/>
    </row>
    <row r="844" spans="2:16" ht="24.95" customHeight="1" x14ac:dyDescent="0.2">
      <c r="B844" s="58"/>
      <c r="C844" s="58"/>
      <c r="D844" s="58"/>
      <c r="E844" s="58"/>
      <c r="F844" s="58"/>
      <c r="G844" s="58"/>
      <c r="H844" s="58"/>
      <c r="I844" s="58"/>
      <c r="J844" s="58"/>
      <c r="K844" s="58"/>
      <c r="L844" s="58"/>
      <c r="M844" s="58"/>
      <c r="N844" s="58"/>
      <c r="O844" s="58"/>
      <c r="P844" s="58"/>
    </row>
    <row r="845" spans="2:16" s="13" customFormat="1" ht="24.95" customHeight="1" x14ac:dyDescent="0.2">
      <c r="B845" s="118"/>
      <c r="C845" s="118"/>
      <c r="D845" s="118"/>
      <c r="E845" s="118"/>
      <c r="F845" s="118"/>
      <c r="G845" s="118"/>
      <c r="H845" s="118"/>
      <c r="I845" s="118"/>
      <c r="J845" s="118"/>
      <c r="K845" s="118"/>
      <c r="L845" s="118"/>
      <c r="M845" s="118"/>
      <c r="N845" s="118"/>
      <c r="O845" s="118"/>
      <c r="P845" s="118"/>
    </row>
    <row r="846" spans="2:16" ht="24.95" customHeight="1" x14ac:dyDescent="0.2">
      <c r="B846" s="42"/>
      <c r="C846" s="42"/>
      <c r="D846" s="42"/>
      <c r="E846" s="42"/>
      <c r="F846" s="42"/>
      <c r="G846" s="42"/>
      <c r="H846" s="42"/>
      <c r="I846" s="42"/>
      <c r="J846" s="42"/>
      <c r="K846" s="42"/>
      <c r="L846" s="42"/>
      <c r="M846" s="58"/>
      <c r="N846" s="58"/>
      <c r="O846" s="58"/>
      <c r="P846" s="58"/>
    </row>
    <row r="847" spans="2:16" ht="24.95" customHeight="1" x14ac:dyDescent="0.2">
      <c r="B847" s="273" t="s">
        <v>15</v>
      </c>
      <c r="C847" s="273"/>
      <c r="D847" s="273"/>
      <c r="E847" s="273"/>
      <c r="F847" s="273"/>
      <c r="G847" s="273"/>
      <c r="H847" s="273"/>
      <c r="I847" s="273"/>
      <c r="J847" s="273"/>
    </row>
    <row r="848" spans="2:16" ht="24.95" customHeight="1" x14ac:dyDescent="0.2">
      <c r="B848" s="138" t="s">
        <v>35</v>
      </c>
      <c r="C848" s="272" t="s">
        <v>112</v>
      </c>
      <c r="D848" s="272"/>
      <c r="E848" s="272" t="s">
        <v>111</v>
      </c>
      <c r="F848" s="272"/>
      <c r="G848" s="272" t="s">
        <v>42</v>
      </c>
      <c r="H848" s="272"/>
      <c r="I848" s="272" t="s">
        <v>18</v>
      </c>
      <c r="J848" s="272"/>
      <c r="L848" s="39"/>
    </row>
    <row r="849" spans="2:16" ht="24.95" customHeight="1" x14ac:dyDescent="0.2">
      <c r="B849" s="235" t="s">
        <v>176</v>
      </c>
      <c r="C849" s="264">
        <v>22354</v>
      </c>
      <c r="D849" s="264"/>
      <c r="E849" s="264">
        <v>803</v>
      </c>
      <c r="F849" s="264"/>
      <c r="G849" s="266">
        <v>23157</v>
      </c>
      <c r="H849" s="266"/>
      <c r="I849" s="279">
        <v>4.7076306200000001E-2</v>
      </c>
      <c r="J849" s="279"/>
    </row>
    <row r="850" spans="2:16" ht="24.95" customHeight="1" x14ac:dyDescent="0.2">
      <c r="B850" s="235" t="s">
        <v>156</v>
      </c>
      <c r="C850" s="261">
        <v>68481</v>
      </c>
      <c r="D850" s="261"/>
      <c r="E850" s="261">
        <v>3787</v>
      </c>
      <c r="F850" s="261"/>
      <c r="G850" s="266">
        <v>72268</v>
      </c>
      <c r="H850" s="266"/>
      <c r="I850" s="263">
        <v>0.12882395730000001</v>
      </c>
      <c r="J850" s="263"/>
    </row>
    <row r="851" spans="2:16" ht="24.95" customHeight="1" x14ac:dyDescent="0.2">
      <c r="B851" s="103" t="s">
        <v>43</v>
      </c>
      <c r="C851" s="274">
        <f>(C850-C849)/C849</f>
        <v>2.063478572067639</v>
      </c>
      <c r="D851" s="274"/>
      <c r="E851" s="274">
        <f>(E850-E849)/E849</f>
        <v>3.7160647571606478</v>
      </c>
      <c r="F851" s="274"/>
      <c r="G851" s="274">
        <f>(G850-G849)/G849</f>
        <v>2.1207842121172864</v>
      </c>
      <c r="H851" s="274"/>
      <c r="I851" s="274">
        <f>(I850-I849)/I849</f>
        <v>1.7364924672021105</v>
      </c>
      <c r="J851" s="274"/>
    </row>
    <row r="852" spans="2:16" ht="24.95" customHeight="1" x14ac:dyDescent="0.2">
      <c r="M852" s="58"/>
      <c r="N852" s="58"/>
      <c r="O852" s="58"/>
      <c r="P852" s="58"/>
    </row>
    <row r="853" spans="2:16" ht="24.95" customHeight="1" x14ac:dyDescent="0.2">
      <c r="M853" s="58"/>
      <c r="N853" s="58"/>
      <c r="O853" s="58"/>
      <c r="P853" s="58"/>
    </row>
    <row r="854" spans="2:16" ht="24.95" customHeight="1" x14ac:dyDescent="0.2">
      <c r="M854" s="58"/>
      <c r="N854" s="58"/>
      <c r="O854" s="58"/>
      <c r="P854" s="58"/>
    </row>
    <row r="855" spans="2:16" ht="24.95" customHeight="1" x14ac:dyDescent="0.2">
      <c r="B855" s="58"/>
      <c r="C855" s="58"/>
      <c r="D855" s="58"/>
      <c r="E855" s="58"/>
      <c r="F855" s="58"/>
      <c r="G855" s="58"/>
      <c r="H855" s="58"/>
      <c r="I855" s="58"/>
      <c r="J855" s="58"/>
      <c r="K855" s="58"/>
      <c r="L855" s="58"/>
      <c r="M855" s="58"/>
      <c r="N855" s="58"/>
      <c r="O855" s="58"/>
      <c r="P855" s="58"/>
    </row>
    <row r="856" spans="2:16" ht="24.95" customHeight="1" x14ac:dyDescent="0.2">
      <c r="B856" s="58"/>
      <c r="C856" s="58"/>
      <c r="D856" s="58"/>
      <c r="E856" s="58"/>
      <c r="F856" s="58"/>
      <c r="G856" s="58"/>
      <c r="H856" s="58"/>
      <c r="I856" s="58"/>
      <c r="J856" s="58"/>
      <c r="K856" s="58"/>
      <c r="L856" s="58"/>
      <c r="M856" s="58"/>
      <c r="N856" s="58"/>
      <c r="O856" s="58"/>
      <c r="P856" s="58"/>
    </row>
    <row r="857" spans="2:16" ht="24.95" customHeight="1" x14ac:dyDescent="0.2">
      <c r="B857" s="58"/>
      <c r="C857" s="58"/>
      <c r="D857" s="58"/>
      <c r="E857" s="58"/>
      <c r="F857" s="58"/>
      <c r="G857" s="58"/>
      <c r="H857" s="58"/>
      <c r="I857" s="58"/>
      <c r="J857" s="58"/>
      <c r="K857" s="58"/>
      <c r="L857" s="58"/>
      <c r="M857" s="58"/>
      <c r="N857" s="58"/>
      <c r="O857" s="58"/>
      <c r="P857" s="58"/>
    </row>
    <row r="858" spans="2:16" ht="24.95" customHeight="1" x14ac:dyDescent="0.2">
      <c r="B858" s="58"/>
      <c r="C858" s="58"/>
      <c r="D858" s="58"/>
      <c r="E858" s="58"/>
      <c r="F858" s="58"/>
      <c r="G858" s="58"/>
      <c r="H858" s="58"/>
      <c r="I858" s="58"/>
      <c r="J858" s="58"/>
      <c r="K858" s="58"/>
      <c r="L858" s="58"/>
      <c r="M858" s="58"/>
      <c r="N858" s="58"/>
      <c r="O858" s="58"/>
      <c r="P858" s="58"/>
    </row>
    <row r="859" spans="2:16" ht="24.95" customHeight="1" x14ac:dyDescent="0.2">
      <c r="B859" s="58"/>
      <c r="C859" s="58"/>
      <c r="D859" s="58"/>
      <c r="E859" s="58"/>
      <c r="F859" s="58"/>
      <c r="G859" s="58"/>
      <c r="H859" s="58"/>
      <c r="I859" s="58"/>
      <c r="J859" s="58"/>
      <c r="K859" s="58"/>
      <c r="L859" s="58"/>
      <c r="M859" s="58"/>
      <c r="N859" s="58"/>
      <c r="O859" s="58"/>
      <c r="P859" s="58"/>
    </row>
    <row r="860" spans="2:16" ht="24.95" customHeight="1" x14ac:dyDescent="0.2">
      <c r="B860" s="58"/>
      <c r="C860" s="58"/>
      <c r="D860" s="58"/>
      <c r="E860" s="58"/>
      <c r="F860" s="58"/>
      <c r="G860" s="58"/>
      <c r="H860" s="58"/>
      <c r="I860" s="58"/>
      <c r="J860" s="58"/>
      <c r="K860" s="58"/>
      <c r="L860" s="58"/>
      <c r="N860" s="58"/>
      <c r="O860" s="58"/>
    </row>
    <row r="861" spans="2:16" ht="24.95" customHeight="1" x14ac:dyDescent="0.2">
      <c r="B861" s="58"/>
      <c r="C861" s="58"/>
      <c r="D861" s="58"/>
      <c r="E861" s="58"/>
      <c r="F861" s="58"/>
      <c r="G861" s="58"/>
      <c r="H861" s="58"/>
      <c r="I861" s="58"/>
      <c r="J861" s="58"/>
      <c r="K861" s="58"/>
      <c r="L861" s="58"/>
      <c r="M861" s="31">
        <v>10</v>
      </c>
      <c r="N861" s="58"/>
      <c r="O861" s="58"/>
    </row>
    <row r="862" spans="2:16" ht="25.5" customHeight="1" x14ac:dyDescent="0.2">
      <c r="B862" s="300" t="s">
        <v>166</v>
      </c>
      <c r="C862" s="300"/>
      <c r="D862" s="300"/>
      <c r="E862" s="300"/>
      <c r="F862" s="300"/>
      <c r="G862" s="300"/>
      <c r="H862" s="300"/>
      <c r="I862" s="300"/>
      <c r="J862" s="300"/>
      <c r="K862" s="300"/>
      <c r="L862" s="300"/>
      <c r="M862" s="300"/>
    </row>
    <row r="863" spans="2:16" ht="15" customHeight="1" x14ac:dyDescent="0.2">
      <c r="P863" s="58"/>
    </row>
    <row r="864" spans="2:16" ht="24.95" customHeight="1" x14ac:dyDescent="0.2">
      <c r="B864" s="281" t="s">
        <v>13</v>
      </c>
      <c r="C864" s="281"/>
      <c r="D864" s="281"/>
      <c r="E864" s="281"/>
      <c r="F864" s="281"/>
      <c r="G864" s="281"/>
      <c r="H864" s="281"/>
      <c r="I864" s="38"/>
      <c r="J864" s="38"/>
      <c r="K864" s="38"/>
      <c r="L864" s="38"/>
      <c r="M864" s="13"/>
      <c r="N864" s="13"/>
      <c r="O864" s="13"/>
    </row>
    <row r="865" spans="2:16" ht="24.95" customHeight="1" x14ac:dyDescent="0.2">
      <c r="B865" s="129" t="s">
        <v>35</v>
      </c>
      <c r="C865" s="280" t="s">
        <v>62</v>
      </c>
      <c r="D865" s="280"/>
      <c r="E865" s="280" t="s">
        <v>110</v>
      </c>
      <c r="F865" s="280"/>
      <c r="G865" s="280" t="s">
        <v>0</v>
      </c>
      <c r="H865" s="280"/>
      <c r="I865" s="38"/>
      <c r="J865" s="38"/>
      <c r="K865" s="38"/>
      <c r="L865" s="38"/>
      <c r="M865" s="13"/>
      <c r="N865" s="13"/>
      <c r="O865" s="13"/>
    </row>
    <row r="866" spans="2:16" ht="24.95" customHeight="1" x14ac:dyDescent="0.2">
      <c r="B866" s="235" t="s">
        <v>159</v>
      </c>
      <c r="C866" s="264">
        <v>143152</v>
      </c>
      <c r="D866" s="264"/>
      <c r="E866" s="264">
        <v>8337</v>
      </c>
      <c r="F866" s="264"/>
      <c r="G866" s="266">
        <v>151489</v>
      </c>
      <c r="H866" s="260"/>
      <c r="I866" s="38"/>
      <c r="J866" s="38"/>
      <c r="K866" s="38"/>
      <c r="L866" s="38"/>
      <c r="M866" s="13"/>
      <c r="N866" s="13"/>
      <c r="O866" s="13"/>
    </row>
    <row r="867" spans="2:16" ht="24.95" customHeight="1" x14ac:dyDescent="0.2">
      <c r="B867" s="235" t="s">
        <v>160</v>
      </c>
      <c r="C867" s="261">
        <v>93849</v>
      </c>
      <c r="D867" s="261"/>
      <c r="E867" s="261">
        <v>5122</v>
      </c>
      <c r="F867" s="261"/>
      <c r="G867" s="266">
        <v>98971</v>
      </c>
      <c r="H867" s="260"/>
      <c r="I867" s="38"/>
      <c r="J867" s="38"/>
      <c r="K867" s="38"/>
      <c r="L867" s="38"/>
      <c r="M867" s="13"/>
      <c r="N867" s="13"/>
      <c r="O867" s="13"/>
    </row>
    <row r="868" spans="2:16" ht="24.95" customHeight="1" x14ac:dyDescent="0.2">
      <c r="B868" s="111" t="s">
        <v>43</v>
      </c>
      <c r="C868" s="271">
        <f>(C867-C866)/C866</f>
        <v>-0.34441013747624905</v>
      </c>
      <c r="D868" s="271"/>
      <c r="E868" s="271">
        <f>(E867-E866)/E866</f>
        <v>-0.38563032265803049</v>
      </c>
      <c r="F868" s="271"/>
      <c r="G868" s="271">
        <f>(G867-G866)/G866</f>
        <v>-0.34667863673270005</v>
      </c>
      <c r="H868" s="271"/>
      <c r="I868" s="38"/>
      <c r="J868" s="38"/>
      <c r="K868" s="38"/>
      <c r="L868" s="38"/>
      <c r="M868" s="13"/>
      <c r="N868" s="13"/>
      <c r="O868" s="13"/>
    </row>
    <row r="869" spans="2:16" ht="24.95" customHeight="1" x14ac:dyDescent="0.2">
      <c r="B869" s="37"/>
      <c r="C869" s="38"/>
      <c r="D869" s="38"/>
      <c r="E869" s="38"/>
      <c r="F869" s="57"/>
      <c r="G869" s="37"/>
      <c r="H869" s="37"/>
      <c r="I869" s="38"/>
      <c r="J869" s="38"/>
      <c r="K869" s="38"/>
      <c r="L869" s="38"/>
      <c r="M869" s="13"/>
      <c r="N869" s="13"/>
      <c r="O869" s="13"/>
      <c r="P869" s="58"/>
    </row>
    <row r="870" spans="2:16" ht="24.95" customHeight="1" x14ac:dyDescent="0.2">
      <c r="B870" s="37"/>
      <c r="C870" s="38"/>
      <c r="D870" s="38"/>
      <c r="E870" s="38"/>
      <c r="F870" s="57"/>
      <c r="G870" s="37"/>
      <c r="H870" s="37"/>
      <c r="I870" s="38"/>
      <c r="J870" s="38"/>
      <c r="K870" s="38"/>
      <c r="L870" s="38"/>
      <c r="M870" s="13"/>
      <c r="N870" s="13"/>
      <c r="O870" s="13"/>
      <c r="P870" s="58"/>
    </row>
    <row r="871" spans="2:16" ht="24.95" customHeight="1" x14ac:dyDescent="0.2">
      <c r="B871" s="37"/>
      <c r="C871" s="38"/>
      <c r="D871" s="38"/>
      <c r="E871" s="38"/>
      <c r="F871" s="57"/>
      <c r="G871" s="37"/>
      <c r="H871" s="37"/>
      <c r="I871" s="38"/>
      <c r="J871" s="38"/>
      <c r="K871" s="38"/>
      <c r="L871" s="38"/>
      <c r="M871" s="13"/>
      <c r="N871" s="13"/>
      <c r="O871" s="13"/>
      <c r="P871" s="58"/>
    </row>
    <row r="872" spans="2:16" ht="24.95" customHeight="1" x14ac:dyDescent="0.2">
      <c r="B872" s="37"/>
      <c r="C872" s="38"/>
      <c r="D872" s="38"/>
      <c r="E872" s="38"/>
      <c r="F872" s="57"/>
      <c r="G872" s="37"/>
      <c r="H872" s="37"/>
      <c r="I872" s="38"/>
      <c r="J872" s="38"/>
      <c r="K872" s="38"/>
      <c r="L872" s="38"/>
      <c r="M872" s="13"/>
      <c r="N872" s="13"/>
      <c r="O872" s="13"/>
      <c r="P872" s="58"/>
    </row>
    <row r="873" spans="2:16" ht="24.95" customHeight="1" x14ac:dyDescent="0.2">
      <c r="B873" s="37"/>
      <c r="C873" s="38"/>
      <c r="D873" s="38"/>
      <c r="E873" s="38"/>
      <c r="F873" s="57"/>
      <c r="G873" s="37"/>
      <c r="H873" s="37"/>
      <c r="I873" s="38"/>
      <c r="J873" s="38"/>
      <c r="K873" s="38"/>
      <c r="L873" s="38"/>
      <c r="M873" s="13"/>
      <c r="N873" s="13"/>
      <c r="O873" s="13"/>
      <c r="P873" s="58"/>
    </row>
    <row r="874" spans="2:16" ht="24.95" customHeight="1" x14ac:dyDescent="0.2">
      <c r="B874" s="37"/>
      <c r="C874" s="38"/>
      <c r="D874" s="38"/>
      <c r="E874" s="38"/>
      <c r="F874" s="57"/>
      <c r="G874" s="37"/>
      <c r="H874" s="37"/>
      <c r="I874" s="38"/>
      <c r="J874" s="38"/>
      <c r="K874" s="38"/>
      <c r="L874" s="38"/>
      <c r="M874" s="13"/>
      <c r="N874" s="13"/>
      <c r="O874" s="13"/>
      <c r="P874" s="58"/>
    </row>
    <row r="875" spans="2:16" ht="24.95" customHeight="1" x14ac:dyDescent="0.2">
      <c r="B875" s="37"/>
      <c r="C875" s="38"/>
      <c r="D875" s="38"/>
      <c r="E875" s="38"/>
      <c r="F875" s="57"/>
      <c r="G875" s="37"/>
      <c r="H875" s="37"/>
      <c r="I875" s="38"/>
      <c r="J875" s="38"/>
      <c r="K875" s="38"/>
      <c r="L875" s="38"/>
      <c r="M875" s="13"/>
      <c r="N875" s="13"/>
      <c r="O875" s="13"/>
      <c r="P875" s="58"/>
    </row>
    <row r="876" spans="2:16" ht="24.95" customHeight="1" x14ac:dyDescent="0.2">
      <c r="B876" s="147"/>
      <c r="C876" s="147"/>
      <c r="D876" s="147"/>
      <c r="E876" s="147"/>
      <c r="F876" s="147"/>
      <c r="G876" s="147"/>
      <c r="H876" s="147"/>
      <c r="I876" s="147"/>
      <c r="J876" s="147"/>
      <c r="K876" s="147"/>
      <c r="L876" s="147"/>
      <c r="M876" s="58"/>
      <c r="N876" s="58"/>
      <c r="O876" s="58"/>
      <c r="P876" s="58"/>
    </row>
    <row r="877" spans="2:16" ht="24.95" customHeight="1" x14ac:dyDescent="0.2">
      <c r="B877" s="58"/>
      <c r="C877" s="58"/>
      <c r="D877" s="58"/>
      <c r="E877" s="58"/>
      <c r="F877" s="58"/>
      <c r="G877" s="58"/>
      <c r="H877" s="58"/>
      <c r="I877" s="58"/>
      <c r="J877" s="58"/>
      <c r="K877" s="58"/>
      <c r="L877" s="58"/>
      <c r="M877" s="58"/>
      <c r="N877" s="58"/>
      <c r="O877" s="58"/>
      <c r="P877" s="58"/>
    </row>
    <row r="878" spans="2:16" ht="24.95" customHeight="1" x14ac:dyDescent="0.2">
      <c r="B878" s="58"/>
      <c r="C878" s="58"/>
      <c r="D878" s="58"/>
      <c r="E878" s="58"/>
      <c r="F878" s="58"/>
      <c r="G878" s="58"/>
      <c r="H878" s="58"/>
      <c r="I878" s="58"/>
      <c r="J878" s="58"/>
      <c r="K878" s="58"/>
      <c r="L878" s="58"/>
      <c r="M878" s="58"/>
      <c r="N878" s="58"/>
      <c r="O878" s="58"/>
      <c r="P878" s="58"/>
    </row>
    <row r="879" spans="2:16" ht="24.95" customHeight="1" x14ac:dyDescent="0.2">
      <c r="B879" s="58"/>
      <c r="C879" s="58"/>
      <c r="D879" s="58"/>
      <c r="E879" s="58"/>
      <c r="F879" s="58"/>
      <c r="G879" s="58"/>
      <c r="H879" s="58"/>
      <c r="I879" s="58"/>
      <c r="J879" s="58"/>
      <c r="K879" s="58"/>
      <c r="L879" s="58"/>
      <c r="M879" s="58"/>
      <c r="N879" s="58"/>
      <c r="O879" s="58"/>
      <c r="P879" s="58"/>
    </row>
    <row r="880" spans="2:16" ht="24.95" customHeight="1" x14ac:dyDescent="0.2">
      <c r="B880" s="58"/>
      <c r="C880" s="58"/>
      <c r="D880" s="58"/>
      <c r="E880" s="58"/>
      <c r="F880" s="58"/>
      <c r="G880" s="58"/>
      <c r="H880" s="58"/>
      <c r="I880" s="58"/>
      <c r="J880" s="58"/>
      <c r="K880" s="58"/>
      <c r="L880" s="58"/>
      <c r="M880" s="58"/>
      <c r="N880" s="58"/>
      <c r="O880" s="58"/>
      <c r="P880" s="58"/>
    </row>
    <row r="881" spans="2:16" ht="24.95" customHeight="1" x14ac:dyDescent="0.2">
      <c r="B881" s="58"/>
      <c r="C881" s="58"/>
      <c r="D881" s="58"/>
      <c r="E881" s="58"/>
      <c r="F881" s="58"/>
      <c r="G881" s="58"/>
      <c r="H881" s="58"/>
      <c r="I881" s="58"/>
      <c r="J881" s="58"/>
      <c r="K881" s="58"/>
      <c r="L881" s="58"/>
      <c r="M881" s="58"/>
      <c r="N881" s="58"/>
      <c r="O881" s="58"/>
      <c r="P881" s="58"/>
    </row>
    <row r="882" spans="2:16" ht="24.95" customHeight="1" x14ac:dyDescent="0.2">
      <c r="B882" s="58"/>
      <c r="C882" s="58"/>
      <c r="D882" s="58"/>
      <c r="E882" s="58"/>
      <c r="F882" s="58"/>
      <c r="G882" s="58"/>
      <c r="H882" s="58"/>
      <c r="I882" s="58"/>
      <c r="J882" s="58"/>
      <c r="K882" s="58"/>
      <c r="L882" s="58"/>
      <c r="M882" s="58"/>
      <c r="N882" s="58"/>
      <c r="O882" s="58"/>
      <c r="P882" s="58"/>
    </row>
    <row r="883" spans="2:16" ht="24.95" customHeight="1" x14ac:dyDescent="0.2">
      <c r="B883" s="58"/>
      <c r="C883" s="58"/>
      <c r="D883" s="58"/>
      <c r="E883" s="58"/>
      <c r="F883" s="58"/>
      <c r="G883" s="58"/>
      <c r="H883" s="58"/>
      <c r="I883" s="58"/>
      <c r="J883" s="58"/>
      <c r="K883" s="58"/>
      <c r="L883" s="58"/>
      <c r="M883" s="58"/>
      <c r="N883" s="58"/>
      <c r="O883" s="58"/>
      <c r="P883" s="58"/>
    </row>
    <row r="884" spans="2:16" ht="24.95" customHeight="1" x14ac:dyDescent="0.2">
      <c r="B884" s="58"/>
      <c r="C884" s="58"/>
      <c r="D884" s="58"/>
      <c r="E884" s="58"/>
      <c r="F884" s="58"/>
      <c r="G884" s="58"/>
      <c r="H884" s="58"/>
      <c r="I884" s="58"/>
      <c r="J884" s="58"/>
      <c r="K884" s="58"/>
      <c r="L884" s="58"/>
      <c r="M884" s="58"/>
      <c r="N884" s="58"/>
      <c r="O884" s="58"/>
      <c r="P884" s="58"/>
    </row>
    <row r="885" spans="2:16" ht="24.95" customHeight="1" x14ac:dyDescent="0.2">
      <c r="B885" s="58"/>
      <c r="C885" s="58"/>
      <c r="D885" s="58"/>
      <c r="E885" s="58"/>
      <c r="F885" s="58"/>
      <c r="G885" s="58"/>
      <c r="H885" s="58"/>
      <c r="I885" s="58"/>
      <c r="J885" s="58"/>
      <c r="K885" s="58"/>
      <c r="L885" s="58"/>
      <c r="M885" s="58"/>
      <c r="N885" s="58"/>
      <c r="O885" s="58"/>
      <c r="P885" s="58"/>
    </row>
    <row r="886" spans="2:16" ht="24.95" customHeight="1" x14ac:dyDescent="0.2">
      <c r="B886" s="58"/>
      <c r="C886" s="58"/>
      <c r="D886" s="58"/>
      <c r="E886" s="58"/>
      <c r="F886" s="58"/>
      <c r="G886" s="58"/>
      <c r="H886" s="58"/>
      <c r="I886" s="58"/>
      <c r="J886" s="58"/>
      <c r="K886" s="58"/>
      <c r="L886" s="58"/>
      <c r="M886" s="58"/>
      <c r="N886" s="58"/>
      <c r="O886" s="58"/>
      <c r="P886" s="58"/>
    </row>
    <row r="887" spans="2:16" ht="24.95" customHeight="1" x14ac:dyDescent="0.2">
      <c r="B887" s="58"/>
      <c r="C887" s="58"/>
      <c r="D887" s="58"/>
      <c r="E887" s="58"/>
      <c r="F887" s="58"/>
      <c r="G887" s="58"/>
      <c r="H887" s="58"/>
      <c r="I887" s="58"/>
      <c r="J887" s="58"/>
      <c r="K887" s="58"/>
      <c r="L887" s="58"/>
      <c r="M887" s="58"/>
      <c r="N887" s="58"/>
      <c r="O887" s="58"/>
      <c r="P887" s="58"/>
    </row>
    <row r="888" spans="2:16" ht="24.95" customHeight="1" x14ac:dyDescent="0.2">
      <c r="B888" s="58"/>
      <c r="C888" s="58"/>
      <c r="D888" s="58"/>
      <c r="E888" s="58"/>
      <c r="F888" s="58"/>
      <c r="G888" s="58"/>
      <c r="H888" s="58"/>
      <c r="I888" s="58"/>
      <c r="J888" s="58"/>
      <c r="K888" s="58"/>
      <c r="L888" s="58"/>
      <c r="M888" s="58"/>
      <c r="N888" s="58"/>
      <c r="O888" s="58"/>
      <c r="P888" s="58"/>
    </row>
    <row r="889" spans="2:16" ht="24.95" customHeight="1" x14ac:dyDescent="0.2">
      <c r="B889" s="58"/>
      <c r="C889" s="58"/>
      <c r="D889" s="58"/>
      <c r="E889" s="58"/>
      <c r="F889" s="58"/>
      <c r="G889" s="58"/>
      <c r="H889" s="58"/>
      <c r="I889" s="58"/>
      <c r="J889" s="58"/>
      <c r="K889" s="58"/>
      <c r="L889" s="58"/>
      <c r="M889" s="58"/>
      <c r="N889" s="58"/>
      <c r="O889" s="58"/>
      <c r="P889" s="58"/>
    </row>
    <row r="890" spans="2:16" ht="24.95" customHeight="1" x14ac:dyDescent="0.2">
      <c r="B890" s="273" t="s">
        <v>15</v>
      </c>
      <c r="C890" s="273"/>
      <c r="D890" s="273"/>
      <c r="E890" s="273"/>
      <c r="F890" s="273"/>
      <c r="G890" s="273"/>
      <c r="H890" s="273"/>
      <c r="I890" s="273"/>
      <c r="J890" s="273"/>
    </row>
    <row r="891" spans="2:16" ht="24.95" customHeight="1" x14ac:dyDescent="0.2">
      <c r="B891" s="138" t="s">
        <v>35</v>
      </c>
      <c r="C891" s="272" t="s">
        <v>40</v>
      </c>
      <c r="D891" s="272"/>
      <c r="E891" s="272" t="s">
        <v>41</v>
      </c>
      <c r="F891" s="272"/>
      <c r="G891" s="272" t="s">
        <v>42</v>
      </c>
      <c r="H891" s="272"/>
      <c r="I891" s="272" t="s">
        <v>89</v>
      </c>
      <c r="J891" s="272"/>
      <c r="L891" s="39"/>
    </row>
    <row r="892" spans="2:16" ht="24.95" customHeight="1" x14ac:dyDescent="0.2">
      <c r="B892" s="235" t="s">
        <v>159</v>
      </c>
      <c r="C892" s="264">
        <v>247035</v>
      </c>
      <c r="D892" s="264"/>
      <c r="E892" s="264">
        <v>13350</v>
      </c>
      <c r="F892" s="264"/>
      <c r="G892" s="266">
        <v>260385</v>
      </c>
      <c r="H892" s="266"/>
      <c r="I892" s="279">
        <v>6.5913117708319993E-2</v>
      </c>
      <c r="J892" s="279"/>
    </row>
    <row r="893" spans="2:16" ht="24.95" customHeight="1" x14ac:dyDescent="0.2">
      <c r="B893" s="235" t="s">
        <v>160</v>
      </c>
      <c r="C893" s="261">
        <v>175840</v>
      </c>
      <c r="D893" s="261"/>
      <c r="E893" s="261">
        <v>12577</v>
      </c>
      <c r="F893" s="261"/>
      <c r="G893" s="266">
        <v>188417</v>
      </c>
      <c r="H893" s="266"/>
      <c r="I893" s="263">
        <v>5.6888625310134999E-2</v>
      </c>
      <c r="J893" s="263"/>
    </row>
    <row r="894" spans="2:16" ht="24.95" customHeight="1" x14ac:dyDescent="0.2">
      <c r="B894" s="103" t="s">
        <v>43</v>
      </c>
      <c r="C894" s="274">
        <f>(C893-C892)/C892</f>
        <v>-0.28819802861942639</v>
      </c>
      <c r="D894" s="274"/>
      <c r="E894" s="274">
        <f>(E893-E892)/E892</f>
        <v>-5.7902621722846444E-2</v>
      </c>
      <c r="F894" s="274"/>
      <c r="G894" s="274">
        <f>(G893-G892)/G892</f>
        <v>-0.27639072911266011</v>
      </c>
      <c r="H894" s="274"/>
      <c r="I894" s="274">
        <f>(I893-I892)/I892</f>
        <v>-0.13691496794492947</v>
      </c>
      <c r="J894" s="274"/>
    </row>
    <row r="895" spans="2:16" ht="24.95" customHeight="1" x14ac:dyDescent="0.2">
      <c r="B895" s="37"/>
      <c r="C895" s="38"/>
      <c r="D895" s="38"/>
      <c r="E895" s="38"/>
      <c r="F895" s="57"/>
      <c r="G895" s="37"/>
      <c r="H895" s="37"/>
      <c r="I895" s="38"/>
      <c r="J895" s="38"/>
      <c r="K895" s="38"/>
      <c r="L895" s="38"/>
      <c r="M895" s="13"/>
      <c r="N895" s="13"/>
      <c r="O895" s="13"/>
      <c r="P895" s="58"/>
    </row>
    <row r="896" spans="2:16" ht="24.95" customHeight="1" x14ac:dyDescent="0.2">
      <c r="B896" s="37"/>
      <c r="C896" s="38"/>
      <c r="D896" s="38"/>
      <c r="E896" s="38"/>
      <c r="F896" s="57"/>
      <c r="G896" s="37"/>
      <c r="H896" s="37"/>
      <c r="I896" s="38"/>
      <c r="J896" s="38"/>
      <c r="K896" s="38"/>
      <c r="L896" s="38"/>
      <c r="M896" s="13"/>
      <c r="N896" s="13"/>
      <c r="O896" s="13"/>
      <c r="P896" s="58"/>
    </row>
    <row r="897" spans="2:16" ht="24.95" customHeight="1" x14ac:dyDescent="0.2">
      <c r="B897" s="37"/>
      <c r="C897" s="38"/>
      <c r="D897" s="38"/>
      <c r="E897" s="38"/>
      <c r="F897" s="57"/>
      <c r="G897" s="37"/>
      <c r="H897" s="37"/>
      <c r="I897" s="38"/>
      <c r="J897" s="38"/>
      <c r="K897" s="38"/>
      <c r="L897" s="38"/>
      <c r="M897" s="13"/>
      <c r="N897" s="13"/>
      <c r="O897" s="13"/>
      <c r="P897" s="58"/>
    </row>
    <row r="898" spans="2:16" ht="24.95" customHeight="1" x14ac:dyDescent="0.2">
      <c r="B898" s="37"/>
      <c r="C898" s="38"/>
      <c r="D898" s="38"/>
      <c r="E898" s="38"/>
      <c r="F898" s="57"/>
      <c r="G898" s="37"/>
      <c r="H898" s="37"/>
      <c r="I898" s="38"/>
      <c r="J898" s="38"/>
      <c r="K898" s="38"/>
      <c r="L898" s="38"/>
      <c r="M898" s="13"/>
      <c r="N898" s="13"/>
      <c r="O898" s="13"/>
      <c r="P898" s="58"/>
    </row>
    <row r="899" spans="2:16" ht="24.95" customHeight="1" x14ac:dyDescent="0.2">
      <c r="B899" s="37"/>
      <c r="C899" s="38"/>
      <c r="D899" s="38"/>
      <c r="E899" s="38"/>
      <c r="F899" s="57"/>
      <c r="G899" s="37"/>
      <c r="H899" s="37"/>
      <c r="I899" s="38"/>
      <c r="J899" s="38"/>
      <c r="K899" s="38"/>
      <c r="L899" s="38"/>
      <c r="M899" s="13"/>
      <c r="N899" s="13"/>
      <c r="O899" s="13"/>
      <c r="P899" s="58"/>
    </row>
    <row r="900" spans="2:16" ht="24.95" customHeight="1" x14ac:dyDescent="0.2"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13"/>
      <c r="N900" s="13"/>
      <c r="O900" s="13"/>
      <c r="P900" s="58"/>
    </row>
    <row r="901" spans="2:16" ht="24.95" customHeight="1" x14ac:dyDescent="0.2"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13"/>
      <c r="N901" s="13"/>
      <c r="O901" s="13"/>
      <c r="P901" s="58"/>
    </row>
    <row r="902" spans="2:16" ht="24.95" customHeight="1" x14ac:dyDescent="0.2"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58"/>
      <c r="N902" s="58"/>
      <c r="O902" s="58"/>
      <c r="P902" s="58"/>
    </row>
    <row r="903" spans="2:16" ht="24.95" customHeight="1" x14ac:dyDescent="0.2"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58"/>
      <c r="N903" s="58"/>
      <c r="O903" s="58"/>
      <c r="P903" s="58"/>
    </row>
    <row r="904" spans="2:16" ht="24.95" customHeight="1" x14ac:dyDescent="0.2">
      <c r="B904" s="58"/>
      <c r="C904" s="58"/>
      <c r="D904" s="58"/>
      <c r="E904" s="58"/>
      <c r="F904" s="58"/>
      <c r="G904" s="58"/>
      <c r="H904" s="58"/>
      <c r="I904" s="58"/>
      <c r="J904" s="58"/>
      <c r="K904" s="58"/>
      <c r="L904" s="58"/>
      <c r="M904" s="58"/>
      <c r="N904" s="58"/>
      <c r="O904" s="58"/>
      <c r="P904" s="58"/>
    </row>
    <row r="905" spans="2:16" ht="24.95" customHeight="1" x14ac:dyDescent="0.2">
      <c r="B905" s="58"/>
      <c r="C905" s="58"/>
      <c r="D905" s="58"/>
      <c r="E905" s="58"/>
      <c r="F905" s="58"/>
      <c r="G905" s="58"/>
      <c r="H905" s="58"/>
      <c r="I905" s="58"/>
      <c r="J905" s="58"/>
      <c r="K905" s="58"/>
      <c r="L905" s="58"/>
      <c r="M905" s="58"/>
      <c r="N905" s="58"/>
      <c r="O905" s="58"/>
      <c r="P905" s="58"/>
    </row>
    <row r="906" spans="2:16" ht="24.95" customHeight="1" x14ac:dyDescent="0.2">
      <c r="B906" s="58"/>
      <c r="C906" s="58"/>
      <c r="D906" s="58"/>
      <c r="E906" s="58"/>
      <c r="F906" s="58"/>
      <c r="G906" s="58"/>
      <c r="H906" s="58"/>
      <c r="I906" s="58"/>
      <c r="J906" s="58"/>
      <c r="K906" s="58"/>
      <c r="L906" s="58"/>
      <c r="M906" s="58"/>
      <c r="N906" s="58"/>
      <c r="O906" s="58"/>
      <c r="P906" s="58"/>
    </row>
    <row r="907" spans="2:16" ht="24.95" customHeight="1" x14ac:dyDescent="0.2">
      <c r="B907" s="58"/>
      <c r="C907" s="58"/>
      <c r="D907" s="58"/>
      <c r="E907" s="58"/>
      <c r="F907" s="58"/>
      <c r="G907" s="58"/>
      <c r="H907" s="58"/>
      <c r="I907" s="58"/>
      <c r="J907" s="58"/>
      <c r="K907" s="58"/>
      <c r="L907" s="58"/>
      <c r="M907" s="58"/>
      <c r="N907" s="58"/>
      <c r="O907" s="58"/>
      <c r="P907" s="58"/>
    </row>
    <row r="908" spans="2:16" ht="24.95" customHeight="1" x14ac:dyDescent="0.2">
      <c r="B908" s="58"/>
      <c r="C908" s="58"/>
      <c r="D908" s="58"/>
      <c r="E908" s="58"/>
      <c r="F908" s="58"/>
      <c r="G908" s="58"/>
      <c r="H908" s="58"/>
      <c r="I908" s="58"/>
      <c r="J908" s="58"/>
      <c r="K908" s="58"/>
      <c r="L908" s="58"/>
      <c r="M908" s="58"/>
      <c r="N908" s="58"/>
      <c r="O908" s="58"/>
      <c r="P908" s="58"/>
    </row>
    <row r="909" spans="2:16" ht="24.95" customHeight="1" x14ac:dyDescent="0.2">
      <c r="B909" s="58"/>
      <c r="C909" s="58"/>
      <c r="D909" s="58"/>
      <c r="E909" s="58"/>
      <c r="F909" s="58"/>
      <c r="G909" s="58"/>
      <c r="H909" s="58"/>
      <c r="I909" s="58"/>
      <c r="J909" s="58"/>
      <c r="K909" s="58"/>
      <c r="L909" s="58"/>
      <c r="M909" s="58"/>
      <c r="N909" s="58"/>
      <c r="O909" s="58"/>
      <c r="P909" s="58"/>
    </row>
    <row r="910" spans="2:16" ht="24.95" customHeight="1" x14ac:dyDescent="0.2">
      <c r="B910" s="58"/>
      <c r="C910" s="58"/>
      <c r="D910" s="58"/>
      <c r="E910" s="58"/>
      <c r="F910" s="58"/>
      <c r="G910" s="58"/>
      <c r="H910" s="58"/>
      <c r="I910" s="58"/>
      <c r="J910" s="58"/>
      <c r="K910" s="58"/>
      <c r="L910" s="58"/>
      <c r="M910" s="58"/>
      <c r="N910" s="58"/>
      <c r="O910" s="58"/>
      <c r="P910" s="58"/>
    </row>
    <row r="911" spans="2:16" ht="24.95" customHeight="1" x14ac:dyDescent="0.2">
      <c r="B911" s="58"/>
      <c r="C911" s="58"/>
      <c r="D911" s="58"/>
      <c r="E911" s="58"/>
      <c r="F911" s="58"/>
      <c r="G911" s="58"/>
      <c r="H911" s="58"/>
      <c r="I911" s="58"/>
      <c r="J911" s="58"/>
      <c r="K911" s="58"/>
      <c r="L911" s="58"/>
      <c r="M911" s="58"/>
      <c r="N911" s="58"/>
      <c r="O911" s="58"/>
      <c r="P911" s="58"/>
    </row>
    <row r="912" spans="2:16" ht="24.95" customHeight="1" x14ac:dyDescent="0.2">
      <c r="B912" s="58"/>
      <c r="C912" s="58"/>
      <c r="D912" s="58"/>
      <c r="E912" s="58"/>
      <c r="F912" s="58"/>
      <c r="G912" s="58"/>
      <c r="H912" s="58"/>
      <c r="I912" s="58"/>
      <c r="J912" s="58"/>
      <c r="K912" s="58"/>
      <c r="L912" s="58"/>
      <c r="M912" s="58"/>
      <c r="N912" s="58"/>
      <c r="O912" s="58"/>
      <c r="P912" s="58"/>
    </row>
    <row r="913" spans="2:16" ht="24.95" customHeight="1" x14ac:dyDescent="0.2">
      <c r="B913" s="58"/>
      <c r="C913" s="58"/>
      <c r="D913" s="58"/>
      <c r="E913" s="58"/>
      <c r="F913" s="58"/>
      <c r="G913" s="58"/>
      <c r="H913" s="58"/>
      <c r="I913" s="58"/>
      <c r="J913" s="58"/>
      <c r="K913" s="58"/>
      <c r="L913" s="58"/>
      <c r="M913" s="58"/>
      <c r="N913" s="58"/>
      <c r="P913" s="58"/>
    </row>
    <row r="914" spans="2:16" ht="24.95" customHeight="1" x14ac:dyDescent="0.2">
      <c r="B914" s="58"/>
      <c r="C914" s="58"/>
      <c r="D914" s="58"/>
      <c r="E914" s="58"/>
      <c r="F914" s="58"/>
      <c r="G914" s="58"/>
      <c r="H914" s="58"/>
      <c r="I914" s="58"/>
      <c r="J914" s="58"/>
      <c r="K914" s="58"/>
      <c r="L914" s="58"/>
      <c r="M914" s="58"/>
      <c r="N914" s="58"/>
      <c r="O914" s="22"/>
      <c r="P914" s="58"/>
    </row>
    <row r="915" spans="2:16" s="58" customFormat="1" ht="24.95" customHeight="1" x14ac:dyDescent="0.2"/>
    <row r="916" spans="2:16" s="58" customFormat="1" ht="24.95" customHeight="1" x14ac:dyDescent="0.2"/>
    <row r="917" spans="2:16" s="58" customFormat="1" ht="24.95" customHeight="1" x14ac:dyDescent="0.2"/>
    <row r="918" spans="2:16" s="58" customFormat="1" ht="24.95" customHeight="1" x14ac:dyDescent="0.2"/>
    <row r="919" spans="2:16" s="58" customFormat="1" ht="24.95" customHeight="1" x14ac:dyDescent="0.2"/>
    <row r="920" spans="2:16" s="58" customFormat="1" ht="24.95" customHeight="1" x14ac:dyDescent="0.2"/>
    <row r="921" spans="2:16" s="58" customFormat="1" ht="24.95" customHeight="1" x14ac:dyDescent="0.2"/>
    <row r="922" spans="2:16" s="58" customFormat="1" ht="24.95" customHeight="1" x14ac:dyDescent="0.2"/>
    <row r="923" spans="2:16" s="58" customFormat="1" ht="24.95" customHeight="1" x14ac:dyDescent="0.2"/>
    <row r="924" spans="2:16" s="58" customFormat="1" ht="24.95" customHeight="1" x14ac:dyDescent="0.2">
      <c r="M924" s="22">
        <v>11</v>
      </c>
    </row>
    <row r="925" spans="2:16" ht="25.5" customHeight="1" x14ac:dyDescent="0.2">
      <c r="B925" s="282" t="s">
        <v>121</v>
      </c>
      <c r="C925" s="282"/>
      <c r="D925" s="282"/>
      <c r="E925" s="282"/>
      <c r="F925" s="282"/>
      <c r="G925" s="282"/>
      <c r="H925" s="282"/>
      <c r="I925" s="282"/>
      <c r="J925" s="282"/>
      <c r="K925" s="282"/>
      <c r="L925" s="282"/>
      <c r="M925" s="282"/>
    </row>
    <row r="926" spans="2:16" ht="15" customHeight="1" x14ac:dyDescent="0.2">
      <c r="B926" s="65"/>
      <c r="C926" s="65"/>
      <c r="D926" s="65"/>
      <c r="E926" s="65"/>
      <c r="F926" s="65"/>
      <c r="G926" s="65"/>
      <c r="H926" s="65"/>
      <c r="I926" s="65"/>
      <c r="J926" s="65"/>
      <c r="K926" s="65"/>
      <c r="L926" s="65"/>
    </row>
    <row r="927" spans="2:16" ht="25.5" customHeight="1" x14ac:dyDescent="0.2">
      <c r="B927" s="282" t="s">
        <v>92</v>
      </c>
      <c r="C927" s="282"/>
      <c r="D927" s="282"/>
      <c r="E927" s="282"/>
      <c r="F927" s="282"/>
      <c r="G927" s="282"/>
      <c r="H927" s="282"/>
      <c r="I927" s="282"/>
      <c r="J927" s="282"/>
      <c r="K927" s="282"/>
      <c r="L927" s="282"/>
      <c r="M927" s="282"/>
    </row>
    <row r="928" spans="2:16" ht="15" customHeight="1" x14ac:dyDescent="0.2">
      <c r="B928" s="56"/>
      <c r="C928" s="56"/>
      <c r="D928" s="56"/>
      <c r="E928" s="56"/>
      <c r="F928" s="56"/>
      <c r="G928" s="56"/>
    </row>
    <row r="929" spans="2:15" ht="24.95" customHeight="1" x14ac:dyDescent="0.2">
      <c r="B929" s="275" t="s">
        <v>116</v>
      </c>
      <c r="C929" s="275"/>
      <c r="D929" s="275"/>
      <c r="E929" s="275"/>
      <c r="F929" s="275"/>
      <c r="G929" s="275"/>
      <c r="H929" s="275"/>
      <c r="I929" s="275"/>
      <c r="J929" s="275"/>
    </row>
    <row r="930" spans="2:15" ht="24.95" customHeight="1" x14ac:dyDescent="0.2">
      <c r="B930" s="276" t="s">
        <v>36</v>
      </c>
      <c r="C930" s="278" t="s">
        <v>47</v>
      </c>
      <c r="D930" s="278"/>
      <c r="E930" s="278"/>
      <c r="F930" s="278" t="s">
        <v>48</v>
      </c>
      <c r="G930" s="278"/>
      <c r="H930" s="278"/>
      <c r="I930" s="134" t="s">
        <v>52</v>
      </c>
      <c r="J930" s="136" t="s">
        <v>53</v>
      </c>
      <c r="M930" s="44"/>
    </row>
    <row r="931" spans="2:15" ht="24.95" customHeight="1" x14ac:dyDescent="0.2">
      <c r="B931" s="277"/>
      <c r="C931" s="132" t="s">
        <v>66</v>
      </c>
      <c r="D931" s="132" t="s">
        <v>67</v>
      </c>
      <c r="E931" s="183" t="s">
        <v>68</v>
      </c>
      <c r="F931" s="132" t="s">
        <v>69</v>
      </c>
      <c r="G931" s="132" t="s">
        <v>70</v>
      </c>
      <c r="H931" s="133" t="s">
        <v>71</v>
      </c>
      <c r="I931" s="135" t="s">
        <v>85</v>
      </c>
      <c r="J931" s="137" t="s">
        <v>86</v>
      </c>
      <c r="K931" s="19"/>
      <c r="M931" s="44"/>
    </row>
    <row r="932" spans="2:15" ht="24.95" customHeight="1" x14ac:dyDescent="0.2">
      <c r="B932" s="130" t="s">
        <v>114</v>
      </c>
      <c r="C932" s="249">
        <v>4392</v>
      </c>
      <c r="D932" s="249">
        <v>70</v>
      </c>
      <c r="E932" s="241">
        <v>4462</v>
      </c>
      <c r="F932" s="249">
        <v>10752</v>
      </c>
      <c r="G932" s="249">
        <v>70</v>
      </c>
      <c r="H932" s="242">
        <v>10822</v>
      </c>
      <c r="I932" s="243">
        <v>8.2268875899999996E-2</v>
      </c>
      <c r="J932" s="244">
        <v>2.4253697893321</v>
      </c>
      <c r="K932" s="46"/>
      <c r="M932" s="44"/>
    </row>
    <row r="933" spans="2:15" ht="24.95" customHeight="1" x14ac:dyDescent="0.2">
      <c r="B933" s="130" t="s">
        <v>5</v>
      </c>
      <c r="C933" s="249">
        <v>2295</v>
      </c>
      <c r="D933" s="249">
        <v>833</v>
      </c>
      <c r="E933" s="241">
        <v>3128</v>
      </c>
      <c r="F933" s="249">
        <v>6420</v>
      </c>
      <c r="G933" s="249">
        <v>1120</v>
      </c>
      <c r="H933" s="242">
        <v>7540</v>
      </c>
      <c r="I933" s="243">
        <v>5.7660131199999999E-2</v>
      </c>
      <c r="J933" s="244">
        <v>2.4104859335038</v>
      </c>
      <c r="K933" s="46"/>
      <c r="M933" s="44"/>
    </row>
    <row r="934" spans="2:15" ht="24.95" customHeight="1" x14ac:dyDescent="0.2">
      <c r="B934" s="130" t="s">
        <v>22</v>
      </c>
      <c r="C934" s="249">
        <v>3113</v>
      </c>
      <c r="D934" s="249">
        <v>270</v>
      </c>
      <c r="E934" s="241">
        <v>3383</v>
      </c>
      <c r="F934" s="249">
        <v>8049</v>
      </c>
      <c r="G934" s="249">
        <v>419</v>
      </c>
      <c r="H934" s="242">
        <v>8468</v>
      </c>
      <c r="I934" s="243">
        <v>8.2743094599999997E-2</v>
      </c>
      <c r="J934" s="244">
        <v>2.5031037540644001</v>
      </c>
      <c r="K934" s="46"/>
      <c r="M934" s="44"/>
    </row>
    <row r="935" spans="2:15" ht="24.95" customHeight="1" x14ac:dyDescent="0.2">
      <c r="B935" s="130" t="s">
        <v>7</v>
      </c>
      <c r="C935" s="249">
        <v>93</v>
      </c>
      <c r="D935" s="249">
        <v>5</v>
      </c>
      <c r="E935" s="241">
        <v>98</v>
      </c>
      <c r="F935" s="249">
        <v>225</v>
      </c>
      <c r="G935" s="249">
        <v>10</v>
      </c>
      <c r="H935" s="242">
        <v>235</v>
      </c>
      <c r="I935" s="243">
        <v>8.0017921000000002E-3</v>
      </c>
      <c r="J935" s="244">
        <v>2.3979591836735001</v>
      </c>
      <c r="K935" s="46"/>
      <c r="M935" s="44"/>
    </row>
    <row r="936" spans="2:15" ht="24.95" customHeight="1" x14ac:dyDescent="0.2">
      <c r="B936" s="130" t="s">
        <v>8</v>
      </c>
      <c r="C936" s="249">
        <v>925</v>
      </c>
      <c r="D936" s="249">
        <v>645</v>
      </c>
      <c r="E936" s="241">
        <v>1570</v>
      </c>
      <c r="F936" s="249">
        <v>1732</v>
      </c>
      <c r="G936" s="249">
        <v>1278</v>
      </c>
      <c r="H936" s="242">
        <v>3010</v>
      </c>
      <c r="I936" s="243">
        <v>3.8750293700000001E-2</v>
      </c>
      <c r="J936" s="244">
        <v>1.9171974522293</v>
      </c>
      <c r="K936" s="46"/>
      <c r="M936" s="44"/>
    </row>
    <row r="937" spans="2:15" ht="24.95" customHeight="1" x14ac:dyDescent="0.2">
      <c r="B937" s="130" t="s">
        <v>9</v>
      </c>
      <c r="C937" s="249">
        <v>1371</v>
      </c>
      <c r="D937" s="249">
        <v>58</v>
      </c>
      <c r="E937" s="241">
        <v>1429</v>
      </c>
      <c r="F937" s="249">
        <v>2784</v>
      </c>
      <c r="G937" s="249">
        <v>122</v>
      </c>
      <c r="H937" s="242">
        <v>2906</v>
      </c>
      <c r="I937" s="243">
        <v>7.1492623800000002E-2</v>
      </c>
      <c r="J937" s="244">
        <v>2.0335899230230998</v>
      </c>
      <c r="K937" s="46"/>
      <c r="M937" s="44"/>
    </row>
    <row r="938" spans="2:15" ht="24.95" customHeight="1" x14ac:dyDescent="0.2">
      <c r="B938" s="130" t="s">
        <v>10</v>
      </c>
      <c r="C938" s="249">
        <v>2688</v>
      </c>
      <c r="D938" s="249">
        <v>78</v>
      </c>
      <c r="E938" s="241">
        <v>2766</v>
      </c>
      <c r="F938" s="249">
        <v>17205</v>
      </c>
      <c r="G938" s="249">
        <v>134</v>
      </c>
      <c r="H938" s="242">
        <v>17339</v>
      </c>
      <c r="I938" s="243">
        <v>0.210573864</v>
      </c>
      <c r="J938" s="244">
        <v>6.2686189443239</v>
      </c>
      <c r="K938" s="46"/>
      <c r="M938" s="44"/>
    </row>
    <row r="939" spans="2:15" ht="24.95" customHeight="1" x14ac:dyDescent="0.2">
      <c r="B939" s="130" t="s">
        <v>11</v>
      </c>
      <c r="C939" s="249">
        <v>1330</v>
      </c>
      <c r="D939" s="249">
        <v>475</v>
      </c>
      <c r="E939" s="241">
        <v>1805</v>
      </c>
      <c r="F939" s="249">
        <v>3468</v>
      </c>
      <c r="G939" s="249">
        <v>845</v>
      </c>
      <c r="H939" s="242">
        <v>4313</v>
      </c>
      <c r="I939" s="243">
        <v>0.11519764959999999</v>
      </c>
      <c r="J939" s="244">
        <v>2.3894736842105</v>
      </c>
      <c r="K939" s="46"/>
      <c r="M939" s="47"/>
    </row>
    <row r="940" spans="2:15" ht="24.95" customHeight="1" x14ac:dyDescent="0.2">
      <c r="B940" s="130" t="s">
        <v>12</v>
      </c>
      <c r="C940" s="249">
        <v>996</v>
      </c>
      <c r="D940" s="249">
        <v>86</v>
      </c>
      <c r="E940" s="241">
        <v>1082</v>
      </c>
      <c r="F940" s="249">
        <v>1676</v>
      </c>
      <c r="G940" s="249">
        <v>124</v>
      </c>
      <c r="H940" s="242">
        <v>1800</v>
      </c>
      <c r="I940" s="243">
        <v>2.1714856599999999E-2</v>
      </c>
      <c r="J940" s="244">
        <v>1.6635859519409</v>
      </c>
      <c r="K940" s="46"/>
      <c r="M940" s="47"/>
    </row>
    <row r="941" spans="2:15" ht="24.95" customHeight="1" x14ac:dyDescent="0.2">
      <c r="B941" s="131" t="s">
        <v>14</v>
      </c>
      <c r="C941" s="228">
        <v>17203</v>
      </c>
      <c r="D941" s="228">
        <v>2520</v>
      </c>
      <c r="E941" s="245">
        <v>19723</v>
      </c>
      <c r="F941" s="228">
        <v>52311</v>
      </c>
      <c r="G941" s="228">
        <v>4122</v>
      </c>
      <c r="H941" s="246">
        <v>56433</v>
      </c>
      <c r="I941" s="247">
        <v>7.8925239100000003E-2</v>
      </c>
      <c r="J941" s="248">
        <v>2.8612787101353998</v>
      </c>
      <c r="M941" s="47"/>
    </row>
    <row r="942" spans="2:15" ht="24.95" customHeight="1" x14ac:dyDescent="0.2">
      <c r="B942" s="213"/>
    </row>
    <row r="943" spans="2:15" ht="24.95" customHeight="1" x14ac:dyDescent="0.2"/>
    <row r="944" spans="2:15" s="26" customFormat="1" ht="24.95" customHeight="1" x14ac:dyDescent="0.2"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</row>
    <row r="945" spans="2:15" ht="24.95" customHeight="1" x14ac:dyDescent="0.2"/>
    <row r="946" spans="2:15" ht="24.95" customHeight="1" x14ac:dyDescent="0.2">
      <c r="B946" s="64"/>
      <c r="C946" s="64"/>
      <c r="D946" s="64"/>
      <c r="E946" s="64"/>
      <c r="G946" s="64"/>
      <c r="H946" s="64"/>
      <c r="I946" s="64"/>
      <c r="J946" s="64"/>
    </row>
    <row r="947" spans="2:15" ht="24.95" customHeight="1" x14ac:dyDescent="0.2">
      <c r="B947" s="64"/>
      <c r="C947" s="64"/>
      <c r="D947" s="64"/>
      <c r="E947" s="64"/>
      <c r="G947" s="64"/>
      <c r="H947" s="64"/>
      <c r="I947" s="64"/>
      <c r="J947" s="64"/>
    </row>
    <row r="948" spans="2:15" ht="24.95" customHeight="1" x14ac:dyDescent="0.2">
      <c r="B948" s="64"/>
      <c r="C948" s="64"/>
      <c r="D948" s="64"/>
      <c r="E948" s="64"/>
      <c r="G948" s="64"/>
      <c r="H948" s="64"/>
      <c r="I948" s="64"/>
      <c r="J948" s="64"/>
    </row>
    <row r="949" spans="2:15" ht="24.95" customHeight="1" x14ac:dyDescent="0.2">
      <c r="B949" s="64"/>
      <c r="C949" s="64"/>
      <c r="D949" s="64"/>
      <c r="E949" s="64"/>
      <c r="G949" s="64"/>
      <c r="H949" s="64"/>
      <c r="I949" s="64"/>
      <c r="J949" s="64"/>
    </row>
    <row r="950" spans="2:15" ht="24.95" customHeight="1" x14ac:dyDescent="0.2">
      <c r="B950" s="64"/>
      <c r="C950" s="64"/>
      <c r="D950" s="64"/>
      <c r="E950" s="64"/>
      <c r="G950" s="64"/>
      <c r="H950" s="64"/>
      <c r="I950" s="64"/>
      <c r="J950" s="64"/>
    </row>
    <row r="951" spans="2:15" ht="24.95" customHeight="1" x14ac:dyDescent="0.2">
      <c r="B951" s="64"/>
      <c r="C951" s="64"/>
      <c r="D951" s="64"/>
      <c r="E951" s="64"/>
      <c r="G951" s="64"/>
      <c r="H951" s="64"/>
      <c r="I951" s="64"/>
      <c r="J951" s="64"/>
    </row>
    <row r="952" spans="2:15" ht="24.95" customHeight="1" x14ac:dyDescent="0.2">
      <c r="B952" s="64"/>
      <c r="C952" s="64"/>
      <c r="D952" s="64"/>
      <c r="E952" s="64"/>
      <c r="G952" s="64"/>
      <c r="H952" s="64"/>
      <c r="I952" s="64"/>
      <c r="J952" s="64"/>
    </row>
    <row r="953" spans="2:15" ht="24.95" customHeight="1" x14ac:dyDescent="0.2">
      <c r="B953" s="64"/>
      <c r="C953" s="64"/>
      <c r="D953" s="64"/>
      <c r="E953" s="64"/>
      <c r="G953" s="64"/>
      <c r="H953" s="64"/>
      <c r="I953" s="64"/>
      <c r="J953" s="64"/>
    </row>
    <row r="954" spans="2:15" ht="24.95" customHeight="1" x14ac:dyDescent="0.2">
      <c r="B954" s="64"/>
      <c r="C954" s="64"/>
      <c r="D954" s="64"/>
      <c r="E954" s="64"/>
      <c r="G954" s="64"/>
      <c r="H954" s="64"/>
      <c r="I954" s="64"/>
      <c r="J954" s="64"/>
    </row>
    <row r="955" spans="2:15" ht="25.5" customHeight="1" x14ac:dyDescent="0.2">
      <c r="B955" s="283" t="s">
        <v>167</v>
      </c>
      <c r="C955" s="283"/>
      <c r="D955" s="283"/>
      <c r="E955" s="283"/>
      <c r="F955" s="283"/>
      <c r="G955" s="283"/>
      <c r="H955" s="283"/>
      <c r="I955" s="283"/>
      <c r="J955" s="283"/>
      <c r="K955" s="283"/>
      <c r="L955" s="283"/>
      <c r="M955" s="283"/>
    </row>
    <row r="956" spans="2:15" s="13" customFormat="1" ht="15" customHeight="1" x14ac:dyDescent="0.2">
      <c r="B956" s="148"/>
      <c r="C956" s="148"/>
      <c r="D956" s="148"/>
      <c r="E956" s="148"/>
      <c r="F956" s="148"/>
      <c r="G956" s="148"/>
    </row>
    <row r="957" spans="2:15" ht="24.95" customHeight="1" x14ac:dyDescent="0.2">
      <c r="B957" s="281" t="s">
        <v>13</v>
      </c>
      <c r="C957" s="281"/>
      <c r="D957" s="281"/>
      <c r="E957" s="281"/>
      <c r="F957" s="281"/>
      <c r="G957" s="281"/>
      <c r="H957" s="281"/>
      <c r="I957" s="38"/>
      <c r="J957" s="38"/>
      <c r="K957" s="38"/>
      <c r="L957" s="38"/>
      <c r="M957" s="13"/>
      <c r="N957" s="13"/>
      <c r="O957" s="13"/>
    </row>
    <row r="958" spans="2:15" ht="24.95" customHeight="1" x14ac:dyDescent="0.2">
      <c r="B958" s="129" t="s">
        <v>35</v>
      </c>
      <c r="C958" s="280" t="s">
        <v>62</v>
      </c>
      <c r="D958" s="280"/>
      <c r="E958" s="280" t="s">
        <v>110</v>
      </c>
      <c r="F958" s="280"/>
      <c r="G958" s="280" t="s">
        <v>0</v>
      </c>
      <c r="H958" s="280"/>
      <c r="I958" s="38"/>
      <c r="J958" s="38"/>
      <c r="K958" s="38"/>
      <c r="L958" s="38"/>
      <c r="M958" s="13"/>
      <c r="N958" s="13"/>
      <c r="O958" s="13"/>
    </row>
    <row r="959" spans="2:15" ht="24.95" customHeight="1" x14ac:dyDescent="0.2">
      <c r="B959" s="235" t="s">
        <v>176</v>
      </c>
      <c r="C959" s="264">
        <v>6187</v>
      </c>
      <c r="D959" s="264"/>
      <c r="E959" s="264">
        <v>512</v>
      </c>
      <c r="F959" s="264"/>
      <c r="G959" s="266">
        <v>6699</v>
      </c>
      <c r="H959" s="260"/>
      <c r="I959" s="38"/>
      <c r="J959" s="38"/>
      <c r="K959" s="38"/>
      <c r="L959" s="38"/>
      <c r="M959" s="13"/>
      <c r="N959" s="13"/>
      <c r="O959" s="13"/>
    </row>
    <row r="960" spans="2:15" ht="24.95" customHeight="1" x14ac:dyDescent="0.2">
      <c r="B960" s="235" t="s">
        <v>156</v>
      </c>
      <c r="C960" s="261">
        <v>17203</v>
      </c>
      <c r="D960" s="261"/>
      <c r="E960" s="261">
        <v>2520</v>
      </c>
      <c r="F960" s="261"/>
      <c r="G960" s="266">
        <v>19723</v>
      </c>
      <c r="H960" s="260"/>
      <c r="I960" s="38"/>
      <c r="J960" s="38"/>
      <c r="K960" s="38"/>
      <c r="L960" s="38"/>
      <c r="M960" s="13"/>
      <c r="N960" s="13"/>
      <c r="O960" s="13"/>
    </row>
    <row r="961" spans="2:15" ht="24.95" customHeight="1" x14ac:dyDescent="0.2">
      <c r="B961" s="111" t="s">
        <v>43</v>
      </c>
      <c r="C961" s="271">
        <f>(C960-C959)/C959</f>
        <v>1.7805075157588492</v>
      </c>
      <c r="D961" s="271"/>
      <c r="E961" s="271">
        <f>(E960-E959)/E959</f>
        <v>3.921875</v>
      </c>
      <c r="F961" s="271"/>
      <c r="G961" s="271">
        <f>(G960-G959)/G959</f>
        <v>1.9441707717569787</v>
      </c>
      <c r="H961" s="271"/>
      <c r="I961" s="38"/>
      <c r="J961" s="38"/>
      <c r="K961" s="38"/>
      <c r="L961" s="38"/>
      <c r="M961" s="13"/>
      <c r="N961" s="13"/>
      <c r="O961" s="13"/>
    </row>
    <row r="962" spans="2:15" ht="24.95" customHeight="1" x14ac:dyDescent="0.2">
      <c r="B962" s="37"/>
      <c r="C962" s="38"/>
      <c r="D962" s="38"/>
      <c r="E962" s="38"/>
      <c r="F962" s="57"/>
      <c r="G962" s="37"/>
      <c r="H962" s="37"/>
      <c r="I962" s="38"/>
      <c r="J962" s="38"/>
      <c r="K962" s="38"/>
      <c r="L962" s="38"/>
      <c r="M962" s="13"/>
      <c r="N962" s="13"/>
      <c r="O962" s="13"/>
    </row>
    <row r="963" spans="2:15" ht="24.95" customHeight="1" x14ac:dyDescent="0.2">
      <c r="B963" s="37"/>
      <c r="C963" s="38"/>
      <c r="D963" s="38"/>
      <c r="E963" s="38"/>
      <c r="F963" s="57"/>
      <c r="G963" s="37"/>
      <c r="H963" s="37"/>
      <c r="I963" s="38"/>
      <c r="J963" s="38"/>
      <c r="K963" s="38"/>
      <c r="L963" s="38"/>
      <c r="M963" s="13"/>
      <c r="N963" s="13"/>
      <c r="O963" s="13"/>
    </row>
    <row r="964" spans="2:15" ht="24.95" customHeight="1" x14ac:dyDescent="0.2">
      <c r="B964" s="37"/>
      <c r="C964" s="38"/>
      <c r="D964" s="38"/>
      <c r="E964" s="38"/>
      <c r="F964" s="57"/>
      <c r="G964" s="37"/>
      <c r="H964" s="37"/>
      <c r="I964" s="38"/>
      <c r="J964" s="38"/>
      <c r="K964" s="38"/>
      <c r="L964" s="38"/>
      <c r="M964" s="13"/>
      <c r="N964" s="13"/>
      <c r="O964" s="13"/>
    </row>
    <row r="965" spans="2:15" ht="24.95" customHeight="1" x14ac:dyDescent="0.2">
      <c r="B965" s="37"/>
      <c r="C965" s="38"/>
      <c r="D965" s="38"/>
      <c r="E965" s="38"/>
      <c r="F965" s="57"/>
      <c r="G965" s="37"/>
      <c r="H965" s="37"/>
      <c r="I965" s="38"/>
      <c r="J965" s="38"/>
      <c r="K965" s="38"/>
      <c r="L965" s="38"/>
      <c r="M965" s="13"/>
      <c r="N965" s="13"/>
      <c r="O965" s="13"/>
    </row>
    <row r="966" spans="2:15" ht="24.95" customHeight="1" x14ac:dyDescent="0.2">
      <c r="B966" s="37"/>
      <c r="C966" s="38"/>
      <c r="D966" s="38"/>
      <c r="E966" s="38"/>
      <c r="F966" s="57"/>
      <c r="G966" s="37"/>
      <c r="H966" s="37"/>
      <c r="I966" s="38"/>
      <c r="J966" s="38"/>
      <c r="K966" s="38"/>
      <c r="L966" s="38"/>
      <c r="M966" s="13"/>
      <c r="N966" s="13"/>
      <c r="O966" s="13"/>
    </row>
    <row r="967" spans="2:15" ht="24.95" customHeight="1" x14ac:dyDescent="0.2">
      <c r="B967" s="37"/>
      <c r="C967" s="38"/>
      <c r="D967" s="38"/>
      <c r="E967" s="38"/>
      <c r="F967" s="57"/>
      <c r="G967" s="37"/>
      <c r="H967" s="37"/>
      <c r="I967" s="38"/>
      <c r="J967" s="38"/>
      <c r="K967" s="38"/>
      <c r="L967" s="38"/>
      <c r="M967" s="13"/>
      <c r="N967" s="13"/>
      <c r="O967" s="13"/>
    </row>
    <row r="968" spans="2:15" ht="24.95" customHeight="1" x14ac:dyDescent="0.2">
      <c r="B968" s="37"/>
      <c r="C968" s="38"/>
      <c r="D968" s="38"/>
      <c r="E968" s="38"/>
      <c r="F968" s="57"/>
      <c r="G968" s="37"/>
      <c r="H968" s="37"/>
      <c r="I968" s="38"/>
      <c r="J968" s="38"/>
      <c r="K968" s="38"/>
      <c r="L968" s="38"/>
      <c r="M968" s="13"/>
      <c r="N968" s="13"/>
      <c r="O968" s="13"/>
    </row>
    <row r="969" spans="2:15" ht="24.95" customHeight="1" x14ac:dyDescent="0.2">
      <c r="B969" s="287"/>
      <c r="C969" s="287"/>
      <c r="D969" s="287"/>
      <c r="E969" s="287"/>
      <c r="F969" s="287"/>
      <c r="G969" s="287"/>
      <c r="H969" s="287"/>
      <c r="I969" s="287"/>
      <c r="J969" s="287"/>
      <c r="K969" s="287"/>
      <c r="L969" s="287"/>
      <c r="M969" s="58"/>
      <c r="N969" s="58"/>
      <c r="O969" s="58"/>
    </row>
    <row r="970" spans="2:15" ht="24.95" customHeight="1" x14ac:dyDescent="0.2">
      <c r="B970" s="58"/>
      <c r="C970" s="58"/>
      <c r="D970" s="58"/>
      <c r="E970" s="58"/>
      <c r="F970" s="58"/>
      <c r="G970" s="58"/>
      <c r="H970" s="58"/>
      <c r="I970" s="58"/>
      <c r="J970" s="58"/>
      <c r="K970" s="58"/>
      <c r="L970" s="58"/>
      <c r="M970" s="58"/>
      <c r="N970" s="58"/>
      <c r="O970" s="58"/>
    </row>
    <row r="971" spans="2:15" ht="24.95" customHeight="1" x14ac:dyDescent="0.2">
      <c r="B971" s="58"/>
      <c r="C971" s="58"/>
      <c r="D971" s="58"/>
      <c r="E971" s="58"/>
      <c r="F971" s="58"/>
      <c r="G971" s="58"/>
      <c r="H971" s="58"/>
      <c r="I971" s="58"/>
      <c r="J971" s="58"/>
      <c r="K971" s="58"/>
      <c r="L971" s="58"/>
      <c r="M971" s="58"/>
      <c r="N971" s="58"/>
      <c r="O971" s="58"/>
    </row>
    <row r="972" spans="2:15" ht="24.95" customHeight="1" x14ac:dyDescent="0.2">
      <c r="B972" s="58"/>
      <c r="C972" s="58"/>
      <c r="D972" s="58"/>
      <c r="E972" s="58"/>
      <c r="F972" s="58"/>
      <c r="G972" s="58"/>
      <c r="H972" s="58"/>
      <c r="I972" s="58"/>
      <c r="J972" s="58"/>
      <c r="K972" s="58"/>
      <c r="L972" s="58"/>
      <c r="M972" s="58"/>
      <c r="N972" s="58"/>
      <c r="O972" s="58"/>
    </row>
    <row r="973" spans="2:15" ht="24.95" customHeight="1" x14ac:dyDescent="0.2">
      <c r="B973" s="58"/>
      <c r="C973" s="58"/>
      <c r="D973" s="58"/>
      <c r="E973" s="58"/>
      <c r="F973" s="58"/>
      <c r="G973" s="58"/>
      <c r="H973" s="58"/>
      <c r="I973" s="58"/>
      <c r="J973" s="58"/>
      <c r="K973" s="58"/>
      <c r="L973" s="58"/>
      <c r="M973" s="58"/>
      <c r="N973" s="58"/>
      <c r="O973" s="22"/>
    </row>
    <row r="974" spans="2:15" ht="24.95" customHeight="1" x14ac:dyDescent="0.2">
      <c r="B974" s="273" t="s">
        <v>15</v>
      </c>
      <c r="C974" s="273"/>
      <c r="D974" s="273"/>
      <c r="E974" s="273"/>
      <c r="F974" s="273"/>
      <c r="G974" s="273"/>
      <c r="H974" s="273"/>
      <c r="I974" s="273"/>
      <c r="J974" s="273"/>
    </row>
    <row r="975" spans="2:15" ht="24.95" customHeight="1" x14ac:dyDescent="0.2">
      <c r="B975" s="138" t="s">
        <v>35</v>
      </c>
      <c r="C975" s="272" t="s">
        <v>112</v>
      </c>
      <c r="D975" s="272"/>
      <c r="E975" s="272" t="s">
        <v>111</v>
      </c>
      <c r="F975" s="272"/>
      <c r="G975" s="272" t="s">
        <v>42</v>
      </c>
      <c r="H975" s="272"/>
      <c r="I975" s="272" t="s">
        <v>18</v>
      </c>
      <c r="J975" s="272"/>
      <c r="L975" s="39"/>
    </row>
    <row r="976" spans="2:15" ht="24.95" customHeight="1" x14ac:dyDescent="0.2">
      <c r="B976" s="235" t="s">
        <v>176</v>
      </c>
      <c r="C976" s="264">
        <v>13512</v>
      </c>
      <c r="D976" s="264"/>
      <c r="E976" s="264">
        <v>706</v>
      </c>
      <c r="F976" s="264"/>
      <c r="G976" s="266">
        <v>14218</v>
      </c>
      <c r="H976" s="266"/>
      <c r="I976" s="279">
        <v>3.5717611000000003E-2</v>
      </c>
      <c r="J976" s="279"/>
    </row>
    <row r="977" spans="2:15" ht="24.95" customHeight="1" x14ac:dyDescent="0.2">
      <c r="B977" s="235" t="s">
        <v>156</v>
      </c>
      <c r="C977" s="261">
        <v>52311</v>
      </c>
      <c r="D977" s="261"/>
      <c r="E977" s="261">
        <v>4122</v>
      </c>
      <c r="F977" s="261"/>
      <c r="G977" s="266">
        <v>56433</v>
      </c>
      <c r="H977" s="266"/>
      <c r="I977" s="263">
        <v>7.8925239100000003E-2</v>
      </c>
      <c r="J977" s="263"/>
    </row>
    <row r="978" spans="2:15" ht="24.95" customHeight="1" x14ac:dyDescent="0.2">
      <c r="B978" s="103" t="s">
        <v>43</v>
      </c>
      <c r="C978" s="274">
        <f>(C977-C976)/C976</f>
        <v>2.8714476021314388</v>
      </c>
      <c r="D978" s="274"/>
      <c r="E978" s="274">
        <f>(E977-E976)/E976</f>
        <v>4.8385269121813028</v>
      </c>
      <c r="F978" s="274"/>
      <c r="G978" s="274">
        <f>(G977-G976)/G976</f>
        <v>2.9691236460824308</v>
      </c>
      <c r="H978" s="274"/>
      <c r="I978" s="274">
        <f>(I977-I976)/I976</f>
        <v>1.2097009539635781</v>
      </c>
      <c r="J978" s="274"/>
    </row>
    <row r="979" spans="2:15" ht="24.95" customHeight="1" x14ac:dyDescent="0.2">
      <c r="B979" s="58"/>
      <c r="C979" s="58"/>
      <c r="D979" s="58"/>
      <c r="E979" s="58"/>
      <c r="F979" s="58"/>
      <c r="G979" s="58"/>
      <c r="H979" s="58"/>
      <c r="I979" s="58"/>
      <c r="J979" s="58"/>
      <c r="K979" s="58"/>
      <c r="L979" s="58"/>
      <c r="M979" s="58"/>
      <c r="N979" s="58"/>
      <c r="O979" s="58"/>
    </row>
    <row r="980" spans="2:15" ht="24.95" customHeight="1" x14ac:dyDescent="0.2">
      <c r="B980" s="58"/>
      <c r="C980" s="58"/>
      <c r="D980" s="58"/>
      <c r="E980" s="58"/>
      <c r="F980" s="58"/>
      <c r="G980" s="58"/>
      <c r="H980" s="58"/>
      <c r="I980" s="58"/>
      <c r="J980" s="58"/>
      <c r="K980" s="58"/>
      <c r="L980" s="58"/>
      <c r="M980" s="58"/>
      <c r="N980" s="58"/>
      <c r="O980" s="58"/>
    </row>
    <row r="981" spans="2:15" ht="24.95" customHeight="1" x14ac:dyDescent="0.2">
      <c r="B981" s="58"/>
      <c r="C981" s="58"/>
      <c r="D981" s="58"/>
      <c r="E981" s="58"/>
      <c r="F981" s="58"/>
      <c r="G981" s="58"/>
      <c r="H981" s="58"/>
      <c r="I981" s="58"/>
      <c r="J981" s="58"/>
      <c r="K981" s="58"/>
      <c r="L981" s="58"/>
      <c r="M981" s="58"/>
      <c r="N981" s="58"/>
      <c r="O981" s="58"/>
    </row>
    <row r="982" spans="2:15" ht="24.95" customHeight="1" x14ac:dyDescent="0.2">
      <c r="B982" s="58"/>
      <c r="C982" s="58"/>
      <c r="D982" s="58"/>
      <c r="E982" s="58"/>
      <c r="F982" s="58"/>
      <c r="G982" s="58"/>
      <c r="H982" s="58"/>
      <c r="I982" s="58"/>
      <c r="J982" s="58"/>
      <c r="K982" s="58"/>
      <c r="L982" s="58"/>
      <c r="M982" s="58"/>
      <c r="N982" s="58"/>
      <c r="O982" s="58"/>
    </row>
    <row r="983" spans="2:15" ht="24.95" customHeight="1" x14ac:dyDescent="0.2">
      <c r="B983" s="58"/>
      <c r="C983" s="58"/>
      <c r="D983" s="58"/>
      <c r="E983" s="58"/>
      <c r="F983" s="58"/>
      <c r="G983" s="58"/>
      <c r="H983" s="58"/>
      <c r="I983" s="58"/>
      <c r="J983" s="58"/>
      <c r="K983" s="58"/>
      <c r="L983" s="58"/>
      <c r="M983" s="58"/>
      <c r="N983" s="58"/>
      <c r="O983" s="58"/>
    </row>
    <row r="984" spans="2:15" ht="24.95" customHeight="1" x14ac:dyDescent="0.2">
      <c r="B984" s="58"/>
      <c r="C984" s="58"/>
      <c r="D984" s="58"/>
      <c r="E984" s="58"/>
      <c r="F984" s="58"/>
      <c r="G984" s="58"/>
      <c r="H984" s="58"/>
      <c r="I984" s="58"/>
      <c r="J984" s="58"/>
      <c r="K984" s="58"/>
      <c r="L984" s="58"/>
      <c r="M984" s="58"/>
      <c r="N984" s="58"/>
      <c r="O984" s="58"/>
    </row>
    <row r="985" spans="2:15" ht="24.95" customHeight="1" x14ac:dyDescent="0.2">
      <c r="B985" s="58"/>
      <c r="C985" s="58"/>
      <c r="D985" s="58"/>
      <c r="E985" s="58"/>
      <c r="F985" s="58"/>
      <c r="G985" s="58"/>
      <c r="H985" s="58"/>
      <c r="I985" s="58"/>
      <c r="J985" s="58"/>
      <c r="K985" s="58"/>
      <c r="L985" s="58"/>
      <c r="M985" s="58"/>
      <c r="N985" s="58"/>
      <c r="O985" s="58"/>
    </row>
    <row r="986" spans="2:15" ht="24.95" customHeight="1" x14ac:dyDescent="0.2">
      <c r="B986" s="58"/>
      <c r="C986" s="58"/>
      <c r="D986" s="58"/>
      <c r="E986" s="58"/>
      <c r="F986" s="58"/>
      <c r="G986" s="58"/>
      <c r="H986" s="58"/>
      <c r="I986" s="58"/>
      <c r="J986" s="58"/>
      <c r="K986" s="58"/>
      <c r="L986" s="58"/>
      <c r="M986" s="58"/>
      <c r="N986" s="58"/>
      <c r="O986" s="58"/>
    </row>
    <row r="987" spans="2:15" ht="24.95" customHeight="1" x14ac:dyDescent="0.2">
      <c r="B987" s="58"/>
      <c r="C987" s="58"/>
      <c r="D987" s="58"/>
      <c r="E987" s="58"/>
      <c r="F987" s="58"/>
      <c r="G987" s="58"/>
      <c r="H987" s="58"/>
      <c r="I987" s="58"/>
      <c r="J987" s="58"/>
      <c r="K987" s="58"/>
      <c r="L987" s="58"/>
      <c r="N987" s="58"/>
      <c r="O987" s="58"/>
    </row>
    <row r="988" spans="2:15" ht="24.95" customHeight="1" x14ac:dyDescent="0.2">
      <c r="B988" s="58"/>
      <c r="C988" s="58"/>
      <c r="D988" s="58"/>
      <c r="E988" s="58"/>
      <c r="F988" s="58"/>
      <c r="G988" s="58"/>
      <c r="H988" s="58"/>
      <c r="I988" s="58"/>
      <c r="J988" s="58"/>
      <c r="K988" s="58"/>
      <c r="L988" s="58"/>
      <c r="M988" s="22">
        <v>12</v>
      </c>
      <c r="N988" s="58"/>
      <c r="O988" s="58"/>
    </row>
    <row r="989" spans="2:15" ht="25.5" customHeight="1" x14ac:dyDescent="0.2">
      <c r="B989" s="300" t="s">
        <v>168</v>
      </c>
      <c r="C989" s="300"/>
      <c r="D989" s="300"/>
      <c r="E989" s="300"/>
      <c r="F989" s="300"/>
      <c r="G989" s="300"/>
      <c r="H989" s="300"/>
      <c r="I989" s="300"/>
      <c r="J989" s="300"/>
      <c r="K989" s="300"/>
      <c r="L989" s="300"/>
      <c r="M989" s="300"/>
    </row>
    <row r="990" spans="2:15" ht="15" customHeight="1" x14ac:dyDescent="0.2">
      <c r="B990" s="56"/>
      <c r="C990" s="56"/>
      <c r="D990" s="56"/>
      <c r="E990" s="56"/>
      <c r="F990" s="56"/>
      <c r="G990" s="56"/>
    </row>
    <row r="991" spans="2:15" ht="24.95" customHeight="1" x14ac:dyDescent="0.2">
      <c r="B991" s="281" t="s">
        <v>13</v>
      </c>
      <c r="C991" s="281"/>
      <c r="D991" s="281"/>
      <c r="E991" s="281"/>
      <c r="F991" s="281"/>
      <c r="G991" s="281"/>
      <c r="H991" s="281"/>
      <c r="I991" s="38"/>
      <c r="J991" s="38"/>
      <c r="K991" s="38"/>
      <c r="L991" s="38"/>
      <c r="M991" s="13"/>
      <c r="N991" s="13"/>
      <c r="O991" s="13"/>
    </row>
    <row r="992" spans="2:15" ht="24.95" customHeight="1" x14ac:dyDescent="0.2">
      <c r="B992" s="129" t="s">
        <v>35</v>
      </c>
      <c r="C992" s="280" t="s">
        <v>62</v>
      </c>
      <c r="D992" s="280"/>
      <c r="E992" s="280" t="s">
        <v>110</v>
      </c>
      <c r="F992" s="280"/>
      <c r="G992" s="280" t="s">
        <v>0</v>
      </c>
      <c r="H992" s="280"/>
      <c r="I992" s="38"/>
      <c r="J992" s="38"/>
      <c r="K992" s="38"/>
      <c r="L992" s="38"/>
      <c r="M992" s="13"/>
      <c r="N992" s="13"/>
      <c r="O992" s="13"/>
    </row>
    <row r="993" spans="2:15" ht="24.95" customHeight="1" x14ac:dyDescent="0.2">
      <c r="B993" s="235" t="s">
        <v>159</v>
      </c>
      <c r="C993" s="264">
        <v>11390</v>
      </c>
      <c r="D993" s="264"/>
      <c r="E993" s="264">
        <v>9315</v>
      </c>
      <c r="F993" s="264"/>
      <c r="G993" s="266">
        <v>20705</v>
      </c>
      <c r="H993" s="260"/>
      <c r="I993" s="38"/>
      <c r="J993" s="38"/>
      <c r="K993" s="38"/>
      <c r="L993" s="38"/>
      <c r="M993" s="13"/>
      <c r="N993" s="13"/>
      <c r="O993" s="13"/>
    </row>
    <row r="994" spans="2:15" ht="24.95" customHeight="1" x14ac:dyDescent="0.2">
      <c r="B994" s="235" t="s">
        <v>160</v>
      </c>
      <c r="C994" s="261">
        <v>27345</v>
      </c>
      <c r="D994" s="261"/>
      <c r="E994" s="261">
        <v>3649</v>
      </c>
      <c r="F994" s="261"/>
      <c r="G994" s="266">
        <v>30994</v>
      </c>
      <c r="H994" s="260"/>
      <c r="I994" s="38"/>
      <c r="J994" s="38"/>
      <c r="K994" s="38"/>
      <c r="L994" s="38"/>
      <c r="M994" s="13"/>
      <c r="N994" s="13"/>
      <c r="O994" s="13"/>
    </row>
    <row r="995" spans="2:15" ht="24.95" customHeight="1" x14ac:dyDescent="0.2">
      <c r="B995" s="111" t="s">
        <v>43</v>
      </c>
      <c r="C995" s="271">
        <f>(C994-C993)/C993</f>
        <v>1.4007901668129938</v>
      </c>
      <c r="D995" s="271"/>
      <c r="E995" s="271">
        <f>(E994-E993)/E993</f>
        <v>-0.60826623725174445</v>
      </c>
      <c r="F995" s="271"/>
      <c r="G995" s="271">
        <f>(G994-G993)/G993</f>
        <v>0.49693310794494083</v>
      </c>
      <c r="H995" s="271"/>
      <c r="I995" s="38"/>
      <c r="J995" s="38"/>
      <c r="K995" s="38"/>
      <c r="L995" s="38"/>
      <c r="M995" s="13"/>
      <c r="N995" s="13"/>
      <c r="O995" s="13"/>
    </row>
    <row r="996" spans="2:15" ht="24.95" customHeight="1" x14ac:dyDescent="0.2">
      <c r="B996" s="37"/>
      <c r="C996" s="38"/>
      <c r="D996" s="38"/>
      <c r="E996" s="38"/>
      <c r="F996" s="57"/>
      <c r="G996" s="37"/>
      <c r="H996" s="37"/>
      <c r="I996" s="38"/>
      <c r="J996" s="38"/>
      <c r="K996" s="38"/>
      <c r="L996" s="38"/>
      <c r="M996" s="13"/>
      <c r="N996" s="13"/>
      <c r="O996" s="13"/>
    </row>
    <row r="997" spans="2:15" ht="24.95" customHeight="1" x14ac:dyDescent="0.2">
      <c r="B997" s="37"/>
      <c r="C997" s="38"/>
      <c r="D997" s="38"/>
      <c r="E997" s="38"/>
      <c r="F997" s="57"/>
      <c r="G997" s="37"/>
      <c r="H997" s="37"/>
      <c r="I997" s="38"/>
      <c r="J997" s="38"/>
      <c r="K997" s="38"/>
      <c r="L997" s="38"/>
      <c r="M997" s="13"/>
      <c r="N997" s="13"/>
      <c r="O997" s="13"/>
    </row>
    <row r="998" spans="2:15" ht="24.95" customHeight="1" x14ac:dyDescent="0.2">
      <c r="B998" s="37"/>
      <c r="C998" s="38"/>
      <c r="D998" s="38"/>
      <c r="E998" s="38"/>
      <c r="F998" s="57"/>
      <c r="G998" s="37"/>
      <c r="H998" s="37"/>
      <c r="I998" s="38"/>
      <c r="J998" s="38"/>
      <c r="K998" s="38"/>
      <c r="L998" s="38"/>
      <c r="M998" s="13"/>
      <c r="N998" s="13"/>
      <c r="O998" s="13"/>
    </row>
    <row r="999" spans="2:15" ht="24.95" customHeight="1" x14ac:dyDescent="0.2">
      <c r="B999" s="37"/>
      <c r="C999" s="38"/>
      <c r="D999" s="38"/>
      <c r="E999" s="38"/>
      <c r="F999" s="57"/>
      <c r="G999" s="37"/>
      <c r="H999" s="37"/>
      <c r="I999" s="38"/>
      <c r="J999" s="38"/>
      <c r="K999" s="38"/>
      <c r="L999" s="38"/>
      <c r="M999" s="13"/>
      <c r="N999" s="13"/>
      <c r="O999" s="13"/>
    </row>
    <row r="1000" spans="2:15" ht="24.95" customHeight="1" x14ac:dyDescent="0.2">
      <c r="B1000" s="37"/>
      <c r="C1000" s="38"/>
      <c r="D1000" s="38"/>
      <c r="E1000" s="38"/>
      <c r="F1000" s="57"/>
      <c r="G1000" s="37"/>
      <c r="H1000" s="37"/>
      <c r="I1000" s="38"/>
      <c r="J1000" s="38"/>
      <c r="K1000" s="38"/>
      <c r="L1000" s="38"/>
      <c r="M1000" s="13"/>
      <c r="N1000" s="13"/>
      <c r="O1000" s="13"/>
    </row>
    <row r="1001" spans="2:15" ht="24.95" customHeight="1" x14ac:dyDescent="0.2">
      <c r="B1001" s="37"/>
      <c r="C1001" s="38"/>
      <c r="D1001" s="38"/>
      <c r="E1001" s="38"/>
      <c r="F1001" s="57"/>
      <c r="G1001" s="37"/>
      <c r="H1001" s="37"/>
      <c r="I1001" s="38"/>
      <c r="J1001" s="38"/>
      <c r="K1001" s="38"/>
      <c r="L1001" s="38"/>
      <c r="M1001" s="13"/>
      <c r="N1001" s="13"/>
      <c r="O1001" s="13"/>
    </row>
    <row r="1002" spans="2:15" ht="24.95" customHeight="1" x14ac:dyDescent="0.2">
      <c r="B1002" s="37"/>
      <c r="C1002" s="38"/>
      <c r="D1002" s="38"/>
      <c r="E1002" s="38"/>
      <c r="F1002" s="57"/>
      <c r="G1002" s="37"/>
      <c r="H1002" s="37"/>
      <c r="I1002" s="38"/>
      <c r="J1002" s="38"/>
      <c r="K1002" s="38"/>
      <c r="L1002" s="38"/>
      <c r="M1002" s="13"/>
      <c r="N1002" s="13"/>
      <c r="O1002" s="13"/>
    </row>
    <row r="1003" spans="2:15" ht="24.95" customHeight="1" x14ac:dyDescent="0.2">
      <c r="B1003" s="147"/>
      <c r="C1003" s="147"/>
      <c r="D1003" s="147"/>
      <c r="E1003" s="147"/>
      <c r="F1003" s="147"/>
      <c r="G1003" s="147"/>
      <c r="H1003" s="147"/>
      <c r="I1003" s="147"/>
      <c r="J1003" s="147"/>
      <c r="K1003" s="147"/>
      <c r="L1003" s="147"/>
      <c r="M1003" s="58"/>
      <c r="N1003" s="58"/>
      <c r="O1003" s="58"/>
    </row>
    <row r="1004" spans="2:15" ht="24.95" customHeight="1" x14ac:dyDescent="0.2">
      <c r="B1004" s="58"/>
      <c r="C1004" s="58"/>
      <c r="D1004" s="58"/>
      <c r="E1004" s="58"/>
      <c r="F1004" s="58"/>
      <c r="G1004" s="58"/>
      <c r="H1004" s="58"/>
      <c r="I1004" s="58"/>
      <c r="J1004" s="58"/>
      <c r="K1004" s="58"/>
      <c r="L1004" s="58"/>
      <c r="M1004" s="58"/>
      <c r="N1004" s="58"/>
      <c r="O1004" s="58"/>
    </row>
    <row r="1005" spans="2:15" ht="24.95" customHeight="1" x14ac:dyDescent="0.2">
      <c r="B1005" s="58"/>
      <c r="C1005" s="58"/>
      <c r="D1005" s="58"/>
      <c r="E1005" s="58"/>
      <c r="F1005" s="58"/>
      <c r="G1005" s="58"/>
      <c r="H1005" s="58"/>
      <c r="I1005" s="58"/>
      <c r="J1005" s="58"/>
      <c r="K1005" s="58"/>
      <c r="L1005" s="58"/>
      <c r="M1005" s="58"/>
      <c r="N1005" s="58"/>
      <c r="O1005" s="58"/>
    </row>
    <row r="1006" spans="2:15" ht="24.95" customHeight="1" x14ac:dyDescent="0.2">
      <c r="B1006" s="58"/>
      <c r="C1006" s="58"/>
      <c r="D1006" s="58"/>
      <c r="E1006" s="58"/>
      <c r="F1006" s="58"/>
      <c r="G1006" s="58"/>
      <c r="H1006" s="58"/>
      <c r="I1006" s="58"/>
      <c r="J1006" s="58"/>
      <c r="K1006" s="58"/>
      <c r="L1006" s="58"/>
      <c r="M1006" s="58"/>
      <c r="N1006" s="58"/>
      <c r="O1006" s="58"/>
    </row>
    <row r="1007" spans="2:15" ht="24.95" customHeight="1" x14ac:dyDescent="0.2">
      <c r="B1007" s="58"/>
      <c r="C1007" s="58"/>
      <c r="D1007" s="58"/>
      <c r="E1007" s="58"/>
      <c r="F1007" s="58"/>
      <c r="G1007" s="58"/>
      <c r="H1007" s="58"/>
      <c r="I1007" s="58"/>
      <c r="J1007" s="58"/>
      <c r="K1007" s="58"/>
      <c r="L1007" s="58"/>
      <c r="M1007" s="58"/>
      <c r="N1007" s="58"/>
      <c r="O1007" s="58"/>
    </row>
    <row r="1008" spans="2:15" ht="24.95" customHeight="1" x14ac:dyDescent="0.2">
      <c r="B1008" s="58"/>
      <c r="C1008" s="58"/>
      <c r="D1008" s="58"/>
      <c r="E1008" s="58"/>
      <c r="F1008" s="58"/>
      <c r="G1008" s="58"/>
      <c r="H1008" s="58"/>
      <c r="I1008" s="58"/>
      <c r="J1008" s="58"/>
      <c r="K1008" s="58"/>
      <c r="L1008" s="58"/>
      <c r="M1008" s="58"/>
      <c r="N1008" s="58"/>
      <c r="O1008" s="58"/>
    </row>
    <row r="1009" spans="2:15" ht="24.95" customHeight="1" x14ac:dyDescent="0.2">
      <c r="B1009" s="58"/>
      <c r="C1009" s="58"/>
      <c r="D1009" s="58"/>
      <c r="E1009" s="58"/>
      <c r="F1009" s="58"/>
      <c r="G1009" s="58"/>
      <c r="H1009" s="58"/>
      <c r="I1009" s="58"/>
      <c r="J1009" s="58"/>
      <c r="K1009" s="58"/>
      <c r="L1009" s="58"/>
      <c r="M1009" s="58"/>
      <c r="N1009" s="58"/>
      <c r="O1009" s="58"/>
    </row>
    <row r="1010" spans="2:15" ht="24.95" customHeight="1" x14ac:dyDescent="0.2">
      <c r="B1010" s="58"/>
      <c r="C1010" s="58"/>
      <c r="D1010" s="58"/>
      <c r="E1010" s="58"/>
      <c r="F1010" s="58"/>
      <c r="G1010" s="58"/>
      <c r="H1010" s="58"/>
      <c r="I1010" s="58"/>
      <c r="J1010" s="58"/>
      <c r="K1010" s="58"/>
      <c r="L1010" s="58"/>
      <c r="M1010" s="58"/>
      <c r="N1010" s="58"/>
      <c r="O1010" s="58"/>
    </row>
    <row r="1011" spans="2:15" ht="24.95" customHeight="1" x14ac:dyDescent="0.2">
      <c r="B1011" s="58"/>
      <c r="C1011" s="58"/>
      <c r="D1011" s="58"/>
      <c r="E1011" s="58"/>
      <c r="F1011" s="58"/>
      <c r="G1011" s="58"/>
      <c r="H1011" s="58"/>
      <c r="I1011" s="58"/>
      <c r="J1011" s="58"/>
      <c r="K1011" s="58"/>
      <c r="L1011" s="58"/>
      <c r="M1011" s="58"/>
      <c r="N1011" s="58"/>
      <c r="O1011" s="58"/>
    </row>
    <row r="1012" spans="2:15" ht="24.95" customHeight="1" x14ac:dyDescent="0.2">
      <c r="B1012" s="58"/>
      <c r="C1012" s="58"/>
      <c r="D1012" s="58"/>
      <c r="E1012" s="58"/>
      <c r="F1012" s="58"/>
      <c r="G1012" s="58"/>
      <c r="H1012" s="58"/>
      <c r="I1012" s="58"/>
      <c r="J1012" s="58"/>
      <c r="K1012" s="58"/>
      <c r="L1012" s="58"/>
      <c r="M1012" s="58"/>
      <c r="N1012" s="58"/>
      <c r="O1012" s="58"/>
    </row>
    <row r="1013" spans="2:15" ht="24.95" customHeight="1" x14ac:dyDescent="0.2">
      <c r="B1013" s="58"/>
      <c r="C1013" s="58"/>
      <c r="D1013" s="58"/>
      <c r="E1013" s="58"/>
      <c r="F1013" s="58"/>
      <c r="G1013" s="58"/>
      <c r="H1013" s="58"/>
      <c r="I1013" s="58"/>
      <c r="J1013" s="58"/>
      <c r="K1013" s="58"/>
      <c r="L1013" s="58"/>
      <c r="M1013" s="58"/>
      <c r="N1013" s="58"/>
      <c r="O1013" s="58"/>
    </row>
    <row r="1014" spans="2:15" ht="24.95" customHeight="1" x14ac:dyDescent="0.2">
      <c r="B1014" s="58"/>
      <c r="C1014" s="58"/>
      <c r="D1014" s="58"/>
      <c r="E1014" s="58"/>
      <c r="F1014" s="58"/>
      <c r="G1014" s="58"/>
      <c r="H1014" s="58"/>
      <c r="I1014" s="58"/>
      <c r="J1014" s="58"/>
      <c r="K1014" s="58"/>
      <c r="L1014" s="58"/>
      <c r="M1014" s="58"/>
      <c r="N1014" s="58"/>
      <c r="O1014" s="58"/>
    </row>
    <row r="1015" spans="2:15" ht="24.95" customHeight="1" x14ac:dyDescent="0.2">
      <c r="B1015" s="58"/>
      <c r="C1015" s="58"/>
      <c r="D1015" s="58"/>
      <c r="E1015" s="58"/>
      <c r="F1015" s="58"/>
      <c r="G1015" s="58"/>
      <c r="H1015" s="58"/>
      <c r="I1015" s="58"/>
      <c r="J1015" s="58"/>
      <c r="K1015" s="58"/>
      <c r="L1015" s="58"/>
      <c r="M1015" s="58"/>
      <c r="N1015" s="58"/>
      <c r="O1015" s="58"/>
    </row>
    <row r="1016" spans="2:15" ht="24.95" customHeight="1" x14ac:dyDescent="0.2">
      <c r="B1016" s="58"/>
      <c r="C1016" s="58"/>
      <c r="D1016" s="58"/>
      <c r="E1016" s="58"/>
      <c r="F1016" s="58"/>
      <c r="G1016" s="58"/>
      <c r="H1016" s="58"/>
      <c r="I1016" s="58"/>
      <c r="J1016" s="58"/>
      <c r="K1016" s="58"/>
      <c r="L1016" s="58"/>
      <c r="M1016" s="58"/>
      <c r="N1016" s="58"/>
      <c r="O1016" s="58"/>
    </row>
    <row r="1017" spans="2:15" ht="24.95" customHeight="1" x14ac:dyDescent="0.2">
      <c r="B1017" s="273" t="s">
        <v>15</v>
      </c>
      <c r="C1017" s="273"/>
      <c r="D1017" s="273"/>
      <c r="E1017" s="273"/>
      <c r="F1017" s="273"/>
      <c r="G1017" s="273"/>
      <c r="H1017" s="273"/>
      <c r="I1017" s="273"/>
      <c r="J1017" s="273"/>
    </row>
    <row r="1018" spans="2:15" ht="24.95" customHeight="1" x14ac:dyDescent="0.2">
      <c r="B1018" s="138" t="s">
        <v>35</v>
      </c>
      <c r="C1018" s="272" t="s">
        <v>112</v>
      </c>
      <c r="D1018" s="272"/>
      <c r="E1018" s="272" t="s">
        <v>111</v>
      </c>
      <c r="F1018" s="272"/>
      <c r="G1018" s="272" t="s">
        <v>42</v>
      </c>
      <c r="H1018" s="272"/>
      <c r="I1018" s="272" t="s">
        <v>18</v>
      </c>
      <c r="J1018" s="272"/>
      <c r="L1018" s="39"/>
    </row>
    <row r="1019" spans="2:15" ht="24.95" customHeight="1" x14ac:dyDescent="0.2">
      <c r="B1019" s="235" t="s">
        <v>159</v>
      </c>
      <c r="C1019" s="264">
        <v>22807</v>
      </c>
      <c r="D1019" s="264"/>
      <c r="E1019" s="264">
        <v>12301</v>
      </c>
      <c r="F1019" s="264"/>
      <c r="G1019" s="266">
        <v>35108</v>
      </c>
      <c r="H1019" s="266"/>
      <c r="I1019" s="279">
        <v>2.6871450981458999E-2</v>
      </c>
      <c r="J1019" s="279"/>
    </row>
    <row r="1020" spans="2:15" ht="24.95" customHeight="1" x14ac:dyDescent="0.2">
      <c r="B1020" s="235" t="s">
        <v>160</v>
      </c>
      <c r="C1020" s="261">
        <v>79941</v>
      </c>
      <c r="D1020" s="261"/>
      <c r="E1020" s="261">
        <v>5717</v>
      </c>
      <c r="F1020" s="261"/>
      <c r="G1020" s="266">
        <v>85658</v>
      </c>
      <c r="H1020" s="266"/>
      <c r="I1020" s="263">
        <v>4.7199146539547002E-2</v>
      </c>
      <c r="J1020" s="263"/>
    </row>
    <row r="1021" spans="2:15" ht="24.95" customHeight="1" x14ac:dyDescent="0.2">
      <c r="B1021" s="103" t="s">
        <v>43</v>
      </c>
      <c r="C1021" s="274">
        <f>(C1020-C1019)/C1019</f>
        <v>2.50510808085237</v>
      </c>
      <c r="D1021" s="274"/>
      <c r="E1021" s="274">
        <f>(E1020-E1019)/E1019</f>
        <v>-0.53524103731403949</v>
      </c>
      <c r="F1021" s="274"/>
      <c r="G1021" s="274">
        <f>(G1020-G1019)/G1019</f>
        <v>1.4398427708784323</v>
      </c>
      <c r="H1021" s="274"/>
      <c r="I1021" s="274">
        <f>(I1020-I1019)/I1019</f>
        <v>0.75647926761059114</v>
      </c>
      <c r="J1021" s="274"/>
    </row>
    <row r="1022" spans="2:15" ht="24.95" customHeight="1" x14ac:dyDescent="0.2">
      <c r="B1022" s="58"/>
      <c r="C1022" s="58"/>
      <c r="D1022" s="58"/>
      <c r="E1022" s="58"/>
      <c r="F1022" s="58"/>
      <c r="G1022" s="58"/>
      <c r="H1022" s="58"/>
      <c r="I1022" s="58"/>
      <c r="J1022" s="58"/>
      <c r="K1022" s="42"/>
      <c r="L1022" s="42"/>
      <c r="M1022" s="58"/>
      <c r="N1022" s="58"/>
      <c r="O1022" s="58"/>
    </row>
    <row r="1023" spans="2:15" ht="24.95" customHeight="1" x14ac:dyDescent="0.2">
      <c r="B1023" s="58"/>
      <c r="C1023" s="58"/>
      <c r="D1023" s="58"/>
      <c r="E1023" s="58"/>
      <c r="F1023" s="58"/>
      <c r="G1023" s="58"/>
      <c r="H1023" s="58"/>
      <c r="I1023" s="58"/>
      <c r="J1023" s="58"/>
      <c r="K1023" s="42"/>
      <c r="L1023" s="42"/>
      <c r="M1023" s="58"/>
      <c r="N1023" s="58"/>
      <c r="O1023" s="58"/>
    </row>
    <row r="1024" spans="2:15" ht="24.95" customHeight="1" x14ac:dyDescent="0.2">
      <c r="B1024" s="58"/>
      <c r="C1024" s="58"/>
      <c r="D1024" s="58"/>
      <c r="E1024" s="58"/>
      <c r="F1024" s="58"/>
      <c r="G1024" s="58"/>
      <c r="H1024" s="58"/>
      <c r="I1024" s="58"/>
      <c r="J1024" s="58"/>
      <c r="K1024" s="42"/>
      <c r="L1024" s="42"/>
      <c r="M1024" s="58"/>
      <c r="N1024" s="58"/>
      <c r="O1024" s="58"/>
    </row>
    <row r="1025" spans="2:15" ht="24.95" customHeight="1" x14ac:dyDescent="0.2">
      <c r="B1025" s="58"/>
      <c r="C1025" s="58"/>
      <c r="D1025" s="58"/>
      <c r="E1025" s="58"/>
      <c r="F1025" s="58"/>
      <c r="G1025" s="58"/>
      <c r="H1025" s="58"/>
      <c r="I1025" s="58"/>
      <c r="J1025" s="58"/>
      <c r="K1025" s="42"/>
      <c r="L1025" s="42"/>
      <c r="M1025" s="58"/>
      <c r="N1025" s="58"/>
      <c r="O1025" s="58"/>
    </row>
    <row r="1026" spans="2:15" ht="24.95" customHeight="1" x14ac:dyDescent="0.2">
      <c r="B1026" s="58"/>
      <c r="C1026" s="58"/>
      <c r="D1026" s="58"/>
      <c r="E1026" s="58"/>
      <c r="F1026" s="58"/>
      <c r="G1026" s="58"/>
      <c r="H1026" s="58"/>
      <c r="I1026" s="58"/>
      <c r="J1026" s="58"/>
      <c r="K1026" s="42"/>
      <c r="L1026" s="42"/>
      <c r="M1026" s="58"/>
      <c r="N1026" s="58"/>
      <c r="O1026" s="58"/>
    </row>
    <row r="1027" spans="2:15" ht="24.95" customHeight="1" x14ac:dyDescent="0.2">
      <c r="B1027" s="58"/>
      <c r="C1027" s="58"/>
      <c r="D1027" s="58"/>
      <c r="E1027" s="58"/>
      <c r="F1027" s="58"/>
      <c r="G1027" s="58"/>
      <c r="H1027" s="58"/>
      <c r="I1027" s="58"/>
      <c r="J1027" s="58"/>
      <c r="K1027" s="42"/>
      <c r="L1027" s="42"/>
      <c r="M1027" s="58"/>
      <c r="N1027" s="58"/>
      <c r="O1027" s="58"/>
    </row>
    <row r="1028" spans="2:15" ht="24.95" customHeight="1" x14ac:dyDescent="0.2">
      <c r="B1028" s="58"/>
      <c r="C1028" s="58"/>
      <c r="D1028" s="58"/>
      <c r="E1028" s="58"/>
      <c r="F1028" s="58"/>
      <c r="G1028" s="58"/>
      <c r="H1028" s="58"/>
      <c r="I1028" s="58"/>
      <c r="J1028" s="58"/>
      <c r="K1028" s="42"/>
      <c r="L1028" s="42"/>
      <c r="M1028" s="58"/>
      <c r="N1028" s="58"/>
      <c r="O1028" s="58"/>
    </row>
    <row r="1029" spans="2:15" ht="24.95" customHeight="1" x14ac:dyDescent="0.2">
      <c r="B1029" s="58"/>
      <c r="C1029" s="58"/>
      <c r="D1029" s="58"/>
      <c r="E1029" s="58"/>
      <c r="F1029" s="58"/>
      <c r="G1029" s="58"/>
      <c r="H1029" s="58"/>
      <c r="I1029" s="58"/>
      <c r="J1029" s="58"/>
      <c r="K1029" s="42"/>
      <c r="L1029" s="42"/>
      <c r="M1029" s="58"/>
      <c r="N1029" s="58"/>
      <c r="O1029" s="58"/>
    </row>
    <row r="1030" spans="2:15" ht="24.95" customHeight="1" x14ac:dyDescent="0.2">
      <c r="B1030" s="58"/>
      <c r="C1030" s="58"/>
      <c r="D1030" s="58"/>
      <c r="E1030" s="58"/>
      <c r="F1030" s="58"/>
      <c r="G1030" s="58"/>
      <c r="H1030" s="58"/>
      <c r="I1030" s="58"/>
      <c r="J1030" s="58"/>
      <c r="K1030" s="42"/>
      <c r="L1030" s="42"/>
      <c r="M1030" s="58"/>
      <c r="N1030" s="58"/>
      <c r="O1030" s="58"/>
    </row>
    <row r="1031" spans="2:15" ht="24.95" customHeight="1" x14ac:dyDescent="0.2">
      <c r="B1031" s="58"/>
      <c r="C1031" s="58"/>
      <c r="D1031" s="58"/>
      <c r="E1031" s="58"/>
      <c r="F1031" s="58"/>
      <c r="G1031" s="58"/>
      <c r="H1031" s="58"/>
      <c r="I1031" s="58"/>
      <c r="J1031" s="58"/>
      <c r="K1031" s="42"/>
      <c r="L1031" s="42"/>
      <c r="M1031" s="58"/>
      <c r="N1031" s="58"/>
      <c r="O1031" s="58"/>
    </row>
    <row r="1032" spans="2:15" ht="24.95" customHeight="1" x14ac:dyDescent="0.2">
      <c r="B1032" s="58"/>
      <c r="C1032" s="58"/>
      <c r="D1032" s="58"/>
      <c r="E1032" s="58"/>
      <c r="F1032" s="58"/>
      <c r="G1032" s="58"/>
      <c r="H1032" s="58"/>
      <c r="I1032" s="58"/>
      <c r="J1032" s="58"/>
      <c r="K1032" s="42"/>
      <c r="L1032" s="42"/>
      <c r="M1032" s="58"/>
      <c r="N1032" s="58"/>
      <c r="O1032" s="58"/>
    </row>
    <row r="1033" spans="2:15" ht="24.95" customHeight="1" x14ac:dyDescent="0.2">
      <c r="B1033" s="58"/>
      <c r="C1033" s="58"/>
      <c r="D1033" s="58"/>
      <c r="E1033" s="58"/>
      <c r="F1033" s="58"/>
      <c r="G1033" s="58"/>
      <c r="H1033" s="58"/>
      <c r="I1033" s="58"/>
      <c r="J1033" s="58"/>
      <c r="K1033" s="42"/>
      <c r="L1033" s="42"/>
      <c r="M1033" s="58"/>
      <c r="N1033" s="58"/>
      <c r="O1033" s="58"/>
    </row>
    <row r="1034" spans="2:15" ht="24.95" customHeight="1" x14ac:dyDescent="0.2">
      <c r="B1034" s="58"/>
      <c r="C1034" s="58"/>
      <c r="D1034" s="58"/>
      <c r="E1034" s="58"/>
      <c r="F1034" s="58"/>
      <c r="G1034" s="58"/>
      <c r="H1034" s="58"/>
      <c r="I1034" s="58"/>
      <c r="J1034" s="58"/>
      <c r="K1034" s="42"/>
      <c r="L1034" s="42"/>
      <c r="M1034" s="58"/>
      <c r="N1034" s="58"/>
      <c r="O1034" s="58"/>
    </row>
    <row r="1035" spans="2:15" ht="24.95" customHeight="1" x14ac:dyDescent="0.2">
      <c r="B1035" s="58"/>
      <c r="C1035" s="58"/>
      <c r="D1035" s="58"/>
      <c r="E1035" s="58"/>
      <c r="F1035" s="58"/>
      <c r="G1035" s="58"/>
      <c r="H1035" s="58"/>
      <c r="I1035" s="58"/>
      <c r="J1035" s="58"/>
      <c r="K1035" s="42"/>
      <c r="L1035" s="42"/>
      <c r="M1035" s="58"/>
      <c r="N1035" s="58"/>
      <c r="O1035" s="58"/>
    </row>
    <row r="1036" spans="2:15" ht="24.95" customHeight="1" x14ac:dyDescent="0.2">
      <c r="B1036" s="58"/>
      <c r="C1036" s="58"/>
      <c r="D1036" s="58"/>
      <c r="E1036" s="58"/>
      <c r="F1036" s="58"/>
      <c r="G1036" s="58"/>
      <c r="H1036" s="58"/>
      <c r="I1036" s="58"/>
      <c r="J1036" s="58"/>
      <c r="K1036" s="42"/>
      <c r="L1036" s="42"/>
      <c r="M1036" s="58"/>
      <c r="N1036" s="58"/>
      <c r="O1036" s="58"/>
    </row>
    <row r="1037" spans="2:15" ht="24.95" customHeight="1" x14ac:dyDescent="0.2">
      <c r="B1037" s="58"/>
      <c r="C1037" s="58"/>
      <c r="D1037" s="58"/>
      <c r="E1037" s="58"/>
      <c r="F1037" s="58"/>
      <c r="G1037" s="58"/>
      <c r="H1037" s="58"/>
      <c r="I1037" s="58"/>
      <c r="J1037" s="58"/>
      <c r="K1037" s="42"/>
      <c r="L1037" s="42"/>
      <c r="M1037" s="58"/>
      <c r="N1037" s="58"/>
      <c r="O1037" s="58"/>
    </row>
    <row r="1038" spans="2:15" ht="24.95" customHeight="1" x14ac:dyDescent="0.2">
      <c r="B1038" s="58"/>
      <c r="C1038" s="58"/>
      <c r="D1038" s="58"/>
      <c r="E1038" s="58"/>
      <c r="F1038" s="58"/>
      <c r="G1038" s="58"/>
      <c r="H1038" s="58"/>
      <c r="I1038" s="58"/>
      <c r="J1038" s="58"/>
      <c r="K1038" s="42"/>
      <c r="L1038" s="42"/>
      <c r="M1038" s="58"/>
      <c r="N1038" s="58"/>
      <c r="O1038" s="58"/>
    </row>
    <row r="1039" spans="2:15" ht="24.95" customHeight="1" x14ac:dyDescent="0.2">
      <c r="B1039" s="58"/>
      <c r="C1039" s="58"/>
      <c r="D1039" s="58"/>
      <c r="E1039" s="58"/>
      <c r="F1039" s="58"/>
      <c r="G1039" s="58"/>
      <c r="H1039" s="58"/>
      <c r="I1039" s="58"/>
      <c r="J1039" s="58"/>
      <c r="K1039" s="42"/>
      <c r="L1039" s="42"/>
      <c r="M1039" s="58"/>
      <c r="N1039" s="58"/>
      <c r="O1039" s="58"/>
    </row>
    <row r="1040" spans="2:15" ht="24.95" customHeight="1" x14ac:dyDescent="0.2">
      <c r="B1040" s="58"/>
      <c r="C1040" s="58"/>
      <c r="D1040" s="58"/>
      <c r="E1040" s="58"/>
      <c r="F1040" s="58"/>
      <c r="G1040" s="58"/>
      <c r="H1040" s="58"/>
      <c r="I1040" s="58"/>
      <c r="J1040" s="58"/>
      <c r="K1040" s="42"/>
      <c r="L1040" s="42"/>
      <c r="M1040" s="58"/>
      <c r="N1040" s="58"/>
      <c r="O1040" s="58"/>
    </row>
    <row r="1041" spans="2:15" ht="24.95" customHeight="1" x14ac:dyDescent="0.2">
      <c r="B1041" s="58"/>
      <c r="C1041" s="58"/>
      <c r="D1041" s="58"/>
      <c r="E1041" s="58"/>
      <c r="F1041" s="58"/>
      <c r="G1041" s="58"/>
      <c r="H1041" s="58"/>
      <c r="I1041" s="58"/>
      <c r="J1041" s="58"/>
      <c r="K1041" s="42"/>
      <c r="L1041" s="42"/>
      <c r="M1041" s="58"/>
      <c r="N1041" s="58"/>
      <c r="O1041" s="58"/>
    </row>
    <row r="1042" spans="2:15" ht="24.95" customHeight="1" x14ac:dyDescent="0.2">
      <c r="B1042" s="58"/>
      <c r="C1042" s="58"/>
      <c r="D1042" s="58"/>
      <c r="E1042" s="58"/>
      <c r="F1042" s="58"/>
      <c r="G1042" s="58"/>
      <c r="H1042" s="58"/>
      <c r="I1042" s="58"/>
      <c r="J1042" s="58"/>
      <c r="K1042" s="42"/>
      <c r="L1042" s="42"/>
      <c r="M1042" s="58"/>
      <c r="N1042" s="58"/>
      <c r="O1042" s="58"/>
    </row>
    <row r="1043" spans="2:15" ht="24.95" customHeight="1" x14ac:dyDescent="0.2">
      <c r="B1043" s="42"/>
      <c r="C1043" s="42"/>
      <c r="D1043" s="42"/>
      <c r="E1043" s="42"/>
      <c r="F1043" s="42"/>
      <c r="G1043" s="42"/>
      <c r="H1043" s="42"/>
      <c r="I1043" s="42"/>
      <c r="J1043" s="42"/>
      <c r="K1043" s="42"/>
      <c r="L1043" s="42"/>
      <c r="M1043" s="58"/>
      <c r="N1043" s="58"/>
      <c r="O1043" s="58"/>
    </row>
    <row r="1044" spans="2:15" ht="24.95" customHeight="1" x14ac:dyDescent="0.2">
      <c r="B1044" s="42"/>
      <c r="C1044" s="42"/>
      <c r="D1044" s="42"/>
      <c r="E1044" s="42"/>
      <c r="F1044" s="42"/>
      <c r="G1044" s="42"/>
      <c r="H1044" s="42"/>
      <c r="I1044" s="42"/>
      <c r="J1044" s="42"/>
      <c r="K1044" s="42"/>
      <c r="L1044" s="42"/>
      <c r="M1044" s="58"/>
      <c r="N1044" s="58"/>
      <c r="O1044" s="58"/>
    </row>
    <row r="1045" spans="2:15" ht="24.95" customHeight="1" x14ac:dyDescent="0.2">
      <c r="B1045" s="42"/>
      <c r="C1045" s="42"/>
      <c r="D1045" s="42"/>
      <c r="E1045" s="42"/>
      <c r="F1045" s="42"/>
      <c r="G1045" s="42"/>
      <c r="H1045" s="42"/>
      <c r="I1045" s="42"/>
      <c r="J1045" s="42"/>
      <c r="K1045" s="42"/>
      <c r="L1045" s="42"/>
      <c r="M1045" s="58"/>
      <c r="N1045" s="58"/>
      <c r="O1045" s="58"/>
    </row>
    <row r="1046" spans="2:15" ht="24.95" customHeight="1" x14ac:dyDescent="0.2">
      <c r="B1046" s="42"/>
      <c r="C1046" s="42"/>
      <c r="D1046" s="42"/>
      <c r="E1046" s="42"/>
      <c r="F1046" s="42"/>
      <c r="G1046" s="42"/>
      <c r="H1046" s="42"/>
      <c r="I1046" s="42"/>
      <c r="J1046" s="42"/>
      <c r="K1046" s="42"/>
      <c r="L1046" s="42"/>
      <c r="M1046" s="58"/>
      <c r="N1046" s="58"/>
      <c r="O1046" s="58"/>
    </row>
    <row r="1047" spans="2:15" ht="24.95" customHeight="1" x14ac:dyDescent="0.2">
      <c r="B1047" s="42"/>
      <c r="C1047" s="42"/>
      <c r="D1047" s="42"/>
      <c r="E1047" s="42"/>
      <c r="F1047" s="42"/>
      <c r="G1047" s="42"/>
      <c r="H1047" s="42"/>
      <c r="I1047" s="42"/>
      <c r="J1047" s="42"/>
      <c r="K1047" s="42"/>
      <c r="L1047" s="42"/>
      <c r="M1047" s="58"/>
      <c r="N1047" s="58"/>
      <c r="O1047" s="58"/>
    </row>
    <row r="1048" spans="2:15" ht="24.95" customHeight="1" x14ac:dyDescent="0.2">
      <c r="B1048" s="42"/>
      <c r="C1048" s="42"/>
      <c r="D1048" s="42"/>
      <c r="E1048" s="42"/>
      <c r="F1048" s="42"/>
      <c r="G1048" s="42"/>
      <c r="H1048" s="42"/>
      <c r="I1048" s="42"/>
      <c r="J1048" s="42"/>
      <c r="K1048" s="42"/>
      <c r="L1048" s="42"/>
      <c r="M1048" s="58"/>
      <c r="N1048" s="58"/>
      <c r="O1048" s="58"/>
    </row>
    <row r="1049" spans="2:15" ht="24.95" customHeight="1" x14ac:dyDescent="0.2">
      <c r="B1049" s="42"/>
      <c r="C1049" s="42"/>
      <c r="D1049" s="42"/>
      <c r="E1049" s="42"/>
      <c r="F1049" s="42"/>
      <c r="G1049" s="42"/>
      <c r="H1049" s="42"/>
      <c r="I1049" s="42"/>
      <c r="J1049" s="42"/>
      <c r="K1049" s="42"/>
      <c r="L1049" s="42"/>
      <c r="M1049" s="58"/>
      <c r="N1049" s="58"/>
      <c r="O1049" s="58"/>
    </row>
    <row r="1050" spans="2:15" ht="24.95" customHeight="1" x14ac:dyDescent="0.2">
      <c r="B1050" s="42"/>
      <c r="C1050" s="42"/>
      <c r="D1050" s="42"/>
      <c r="E1050" s="42"/>
      <c r="F1050" s="42"/>
      <c r="G1050" s="42"/>
      <c r="H1050" s="42"/>
      <c r="I1050" s="42"/>
      <c r="J1050" s="42"/>
      <c r="K1050" s="42"/>
      <c r="L1050" s="42"/>
      <c r="M1050" s="58"/>
      <c r="N1050" s="58"/>
      <c r="O1050" s="58"/>
    </row>
    <row r="1051" spans="2:15" ht="24.95" customHeight="1" x14ac:dyDescent="0.2">
      <c r="B1051" s="42"/>
      <c r="C1051" s="42"/>
      <c r="D1051" s="42"/>
      <c r="E1051" s="42"/>
      <c r="F1051" s="42"/>
      <c r="G1051" s="42"/>
      <c r="H1051" s="42"/>
      <c r="I1051" s="42"/>
      <c r="J1051" s="42"/>
      <c r="K1051" s="42"/>
      <c r="M1051" s="22">
        <v>13</v>
      </c>
      <c r="N1051" s="58"/>
    </row>
    <row r="1052" spans="2:15" ht="25.5" customHeight="1" x14ac:dyDescent="0.2">
      <c r="B1052" s="282" t="s">
        <v>122</v>
      </c>
      <c r="C1052" s="282"/>
      <c r="D1052" s="282"/>
      <c r="E1052" s="282"/>
      <c r="F1052" s="282"/>
      <c r="G1052" s="282"/>
      <c r="H1052" s="282"/>
      <c r="I1052" s="282"/>
      <c r="J1052" s="282"/>
      <c r="K1052" s="282"/>
      <c r="L1052" s="282"/>
      <c r="M1052" s="282"/>
    </row>
    <row r="1053" spans="2:15" ht="15" customHeight="1" x14ac:dyDescent="0.2">
      <c r="B1053" s="65"/>
      <c r="C1053" s="65"/>
      <c r="D1053" s="65"/>
      <c r="E1053" s="65"/>
      <c r="F1053" s="65"/>
      <c r="G1053" s="65"/>
      <c r="H1053" s="65"/>
      <c r="I1053" s="65"/>
      <c r="J1053" s="65"/>
      <c r="K1053" s="65"/>
      <c r="L1053" s="65"/>
    </row>
    <row r="1054" spans="2:15" ht="25.5" customHeight="1" x14ac:dyDescent="0.2">
      <c r="B1054" s="282" t="s">
        <v>118</v>
      </c>
      <c r="C1054" s="282"/>
      <c r="D1054" s="282"/>
      <c r="E1054" s="282"/>
      <c r="F1054" s="282"/>
      <c r="G1054" s="282"/>
      <c r="H1054" s="282"/>
      <c r="I1054" s="282"/>
      <c r="J1054" s="282"/>
      <c r="K1054" s="282"/>
      <c r="L1054" s="282"/>
      <c r="M1054" s="282"/>
    </row>
    <row r="1055" spans="2:15" s="13" customFormat="1" ht="15" customHeight="1" x14ac:dyDescent="0.2">
      <c r="B1055" s="148"/>
      <c r="C1055" s="148"/>
      <c r="D1055" s="148"/>
      <c r="E1055" s="148"/>
      <c r="F1055" s="148"/>
      <c r="G1055" s="148"/>
    </row>
    <row r="1056" spans="2:15" ht="24.95" customHeight="1" x14ac:dyDescent="0.2">
      <c r="B1056" s="275" t="s">
        <v>58</v>
      </c>
      <c r="C1056" s="275"/>
      <c r="D1056" s="275"/>
      <c r="E1056" s="275"/>
      <c r="F1056" s="275"/>
      <c r="G1056" s="275"/>
      <c r="H1056" s="275"/>
      <c r="I1056" s="275"/>
      <c r="J1056" s="275"/>
    </row>
    <row r="1057" spans="2:14" ht="24.95" customHeight="1" x14ac:dyDescent="0.2">
      <c r="B1057" s="276" t="s">
        <v>36</v>
      </c>
      <c r="C1057" s="278" t="s">
        <v>47</v>
      </c>
      <c r="D1057" s="278"/>
      <c r="E1057" s="278"/>
      <c r="F1057" s="278" t="s">
        <v>48</v>
      </c>
      <c r="G1057" s="278"/>
      <c r="H1057" s="278"/>
      <c r="I1057" s="134" t="s">
        <v>52</v>
      </c>
      <c r="J1057" s="136" t="s">
        <v>53</v>
      </c>
      <c r="M1057" s="44"/>
    </row>
    <row r="1058" spans="2:14" ht="24.95" customHeight="1" x14ac:dyDescent="0.2">
      <c r="B1058" s="277"/>
      <c r="C1058" s="132" t="s">
        <v>66</v>
      </c>
      <c r="D1058" s="132" t="s">
        <v>67</v>
      </c>
      <c r="E1058" s="183" t="s">
        <v>68</v>
      </c>
      <c r="F1058" s="132" t="s">
        <v>69</v>
      </c>
      <c r="G1058" s="132" t="s">
        <v>70</v>
      </c>
      <c r="H1058" s="133" t="s">
        <v>71</v>
      </c>
      <c r="I1058" s="135" t="s">
        <v>85</v>
      </c>
      <c r="J1058" s="137" t="s">
        <v>86</v>
      </c>
      <c r="K1058" s="19"/>
      <c r="M1058" s="44"/>
    </row>
    <row r="1059" spans="2:14" ht="24.95" customHeight="1" x14ac:dyDescent="0.2">
      <c r="B1059" s="130" t="s">
        <v>114</v>
      </c>
      <c r="C1059" s="249">
        <v>299</v>
      </c>
      <c r="D1059" s="249">
        <v>11</v>
      </c>
      <c r="E1059" s="241">
        <v>310</v>
      </c>
      <c r="F1059" s="249">
        <v>883</v>
      </c>
      <c r="G1059" s="249">
        <v>14</v>
      </c>
      <c r="H1059" s="242">
        <v>897</v>
      </c>
      <c r="I1059" s="243">
        <v>5.3397632200000003E-2</v>
      </c>
      <c r="J1059" s="244">
        <v>2.8935483870968</v>
      </c>
      <c r="K1059" s="46"/>
      <c r="M1059" s="44"/>
    </row>
    <row r="1060" spans="2:14" ht="24.95" customHeight="1" x14ac:dyDescent="0.2">
      <c r="B1060" s="130" t="s">
        <v>5</v>
      </c>
      <c r="C1060" s="249">
        <v>749</v>
      </c>
      <c r="D1060" s="249">
        <v>427</v>
      </c>
      <c r="E1060" s="241">
        <v>1176</v>
      </c>
      <c r="F1060" s="249">
        <v>1350</v>
      </c>
      <c r="G1060" s="249">
        <v>432</v>
      </c>
      <c r="H1060" s="242">
        <v>1782</v>
      </c>
      <c r="I1060" s="243">
        <v>7.2856774599999993E-2</v>
      </c>
      <c r="J1060" s="244">
        <v>1.5153061224490001</v>
      </c>
      <c r="K1060" s="46"/>
      <c r="M1060" s="44"/>
    </row>
    <row r="1061" spans="2:14" ht="24.95" customHeight="1" x14ac:dyDescent="0.2">
      <c r="B1061" s="130" t="s">
        <v>22</v>
      </c>
      <c r="C1061" s="249">
        <v>1283</v>
      </c>
      <c r="D1061" s="249">
        <v>1267</v>
      </c>
      <c r="E1061" s="241">
        <v>2550</v>
      </c>
      <c r="F1061" s="249">
        <v>1554</v>
      </c>
      <c r="G1061" s="249">
        <v>1349</v>
      </c>
      <c r="H1061" s="242">
        <v>2903</v>
      </c>
      <c r="I1061" s="243">
        <v>0.13264050890000001</v>
      </c>
      <c r="J1061" s="244">
        <v>1.1384313725490001</v>
      </c>
      <c r="K1061" s="46"/>
      <c r="M1061" s="44"/>
    </row>
    <row r="1062" spans="2:14" ht="24.95" customHeight="1" x14ac:dyDescent="0.2">
      <c r="B1062" s="130" t="s">
        <v>7</v>
      </c>
      <c r="C1062" s="249">
        <v>610</v>
      </c>
      <c r="D1062" s="249">
        <v>766</v>
      </c>
      <c r="E1062" s="241">
        <v>1376</v>
      </c>
      <c r="F1062" s="249">
        <v>619</v>
      </c>
      <c r="G1062" s="249">
        <v>768</v>
      </c>
      <c r="H1062" s="242">
        <v>1387</v>
      </c>
      <c r="I1062" s="243">
        <v>7.9619201599999995E-2</v>
      </c>
      <c r="J1062" s="244">
        <v>1.0079941860465</v>
      </c>
      <c r="K1062" s="46"/>
      <c r="M1062" s="44"/>
    </row>
    <row r="1063" spans="2:14" ht="24.95" customHeight="1" x14ac:dyDescent="0.2">
      <c r="B1063" s="130" t="s">
        <v>8</v>
      </c>
      <c r="C1063" s="249">
        <v>53</v>
      </c>
      <c r="D1063" s="249">
        <v>2</v>
      </c>
      <c r="E1063" s="241">
        <v>55</v>
      </c>
      <c r="F1063" s="249">
        <v>55</v>
      </c>
      <c r="G1063" s="249">
        <v>2</v>
      </c>
      <c r="H1063" s="242">
        <v>57</v>
      </c>
      <c r="I1063" s="243">
        <v>1.56486692E-2</v>
      </c>
      <c r="J1063" s="244">
        <v>1.0363636363636</v>
      </c>
      <c r="K1063" s="46"/>
      <c r="M1063" s="44"/>
    </row>
    <row r="1064" spans="2:14" ht="24.95" customHeight="1" x14ac:dyDescent="0.2">
      <c r="B1064" s="130" t="s">
        <v>9</v>
      </c>
      <c r="C1064" s="249">
        <v>295</v>
      </c>
      <c r="D1064" s="249">
        <v>0</v>
      </c>
      <c r="E1064" s="241">
        <v>295</v>
      </c>
      <c r="F1064" s="249">
        <v>653</v>
      </c>
      <c r="G1064" s="249">
        <v>0</v>
      </c>
      <c r="H1064" s="242">
        <v>653</v>
      </c>
      <c r="I1064" s="243">
        <v>4.7384247999999997E-2</v>
      </c>
      <c r="J1064" s="244">
        <v>2.2135593220339</v>
      </c>
      <c r="K1064" s="46"/>
      <c r="M1064" s="44"/>
    </row>
    <row r="1065" spans="2:14" ht="24.95" customHeight="1" x14ac:dyDescent="0.2">
      <c r="B1065" s="130" t="s">
        <v>10</v>
      </c>
      <c r="C1065" s="249">
        <v>37</v>
      </c>
      <c r="D1065" s="249">
        <v>0</v>
      </c>
      <c r="E1065" s="241">
        <v>37</v>
      </c>
      <c r="F1065" s="249">
        <v>62</v>
      </c>
      <c r="G1065" s="249">
        <v>0</v>
      </c>
      <c r="H1065" s="242">
        <v>62</v>
      </c>
      <c r="I1065" s="243">
        <v>3.1756756800000001E-2</v>
      </c>
      <c r="J1065" s="244">
        <v>1.6756756756757001</v>
      </c>
      <c r="K1065" s="46"/>
      <c r="M1065" s="44"/>
    </row>
    <row r="1066" spans="2:14" ht="24.95" customHeight="1" x14ac:dyDescent="0.2">
      <c r="B1066" s="130" t="s">
        <v>11</v>
      </c>
      <c r="C1066" s="249">
        <v>20</v>
      </c>
      <c r="D1066" s="249">
        <v>0</v>
      </c>
      <c r="E1066" s="241">
        <v>20</v>
      </c>
      <c r="F1066" s="249">
        <v>20</v>
      </c>
      <c r="G1066" s="249">
        <v>0</v>
      </c>
      <c r="H1066" s="242">
        <v>20</v>
      </c>
      <c r="I1066" s="243">
        <v>5.7231173999999999E-3</v>
      </c>
      <c r="J1066" s="244">
        <v>1</v>
      </c>
      <c r="K1066" s="46"/>
      <c r="M1066" s="47"/>
    </row>
    <row r="1067" spans="2:14" ht="24.95" customHeight="1" x14ac:dyDescent="0.2">
      <c r="B1067" s="130" t="s">
        <v>12</v>
      </c>
      <c r="C1067" s="249">
        <v>119</v>
      </c>
      <c r="D1067" s="249">
        <v>54</v>
      </c>
      <c r="E1067" s="241">
        <v>173</v>
      </c>
      <c r="F1067" s="249">
        <v>119</v>
      </c>
      <c r="G1067" s="249">
        <v>54</v>
      </c>
      <c r="H1067" s="242">
        <v>173</v>
      </c>
      <c r="I1067" s="243">
        <v>7.7056402800000007E-2</v>
      </c>
      <c r="J1067" s="244">
        <v>1</v>
      </c>
      <c r="K1067" s="46"/>
      <c r="M1067" s="47"/>
    </row>
    <row r="1068" spans="2:14" ht="24.95" customHeight="1" x14ac:dyDescent="0.2">
      <c r="B1068" s="131" t="s">
        <v>14</v>
      </c>
      <c r="C1068" s="228">
        <v>3465</v>
      </c>
      <c r="D1068" s="228">
        <v>2527</v>
      </c>
      <c r="E1068" s="245">
        <v>5992</v>
      </c>
      <c r="F1068" s="228">
        <v>5315</v>
      </c>
      <c r="G1068" s="228">
        <v>2619</v>
      </c>
      <c r="H1068" s="246">
        <v>7934</v>
      </c>
      <c r="I1068" s="247">
        <v>7.5076004399999993E-2</v>
      </c>
      <c r="J1068" s="248">
        <v>1.3240987983979</v>
      </c>
      <c r="M1068" s="47"/>
    </row>
    <row r="1069" spans="2:14" ht="24.95" customHeight="1" x14ac:dyDescent="0.2">
      <c r="B1069" s="213"/>
      <c r="C1069" s="53"/>
      <c r="D1069" s="53"/>
      <c r="E1069" s="54"/>
      <c r="F1069" s="53"/>
      <c r="G1069" s="53"/>
      <c r="H1069" s="54"/>
      <c r="I1069" s="62"/>
      <c r="J1069" s="63"/>
      <c r="K1069" s="67"/>
      <c r="L1069" s="67"/>
      <c r="M1069" s="66"/>
      <c r="N1069" s="19"/>
    </row>
    <row r="1070" spans="2:14" ht="24.95" customHeight="1" x14ac:dyDescent="0.2">
      <c r="B1070" s="70"/>
      <c r="C1070" s="70"/>
      <c r="D1070" s="70"/>
      <c r="E1070" s="70"/>
      <c r="F1070" s="70"/>
      <c r="G1070" s="255"/>
      <c r="H1070" s="70"/>
      <c r="I1070" s="70"/>
      <c r="J1070" s="70"/>
      <c r="K1070" s="70"/>
      <c r="L1070" s="70"/>
      <c r="M1070" s="70"/>
      <c r="N1070" s="70"/>
    </row>
    <row r="1071" spans="2:14" ht="24.95" customHeight="1" x14ac:dyDescent="0.2">
      <c r="B1071" s="68"/>
      <c r="C1071" s="68"/>
      <c r="D1071" s="68"/>
      <c r="E1071" s="68"/>
      <c r="F1071" s="68"/>
      <c r="G1071" s="256"/>
      <c r="H1071" s="68"/>
      <c r="I1071" s="68"/>
      <c r="J1071" s="68"/>
      <c r="K1071" s="69"/>
      <c r="L1071" s="69"/>
      <c r="M1071" s="69"/>
      <c r="N1071" s="69"/>
    </row>
    <row r="1072" spans="2:14" ht="24.95" customHeight="1" x14ac:dyDescent="0.2">
      <c r="B1072" s="64"/>
      <c r="C1072" s="64"/>
      <c r="D1072" s="64"/>
      <c r="E1072" s="64"/>
      <c r="G1072" s="252"/>
      <c r="H1072" s="64"/>
      <c r="I1072" s="64"/>
      <c r="J1072" s="64"/>
    </row>
    <row r="1073" spans="2:15" ht="24.95" customHeight="1" x14ac:dyDescent="0.2">
      <c r="B1073" s="64"/>
      <c r="C1073" s="64"/>
      <c r="D1073" s="64"/>
      <c r="E1073" s="64"/>
      <c r="G1073" s="252"/>
      <c r="H1073" s="64"/>
      <c r="I1073" s="64"/>
      <c r="J1073" s="64"/>
    </row>
    <row r="1074" spans="2:15" ht="24.95" customHeight="1" x14ac:dyDescent="0.2">
      <c r="B1074" s="64"/>
      <c r="C1074" s="64"/>
      <c r="D1074" s="64"/>
      <c r="E1074" s="64"/>
      <c r="G1074" s="252"/>
      <c r="H1074" s="64"/>
      <c r="I1074" s="64"/>
      <c r="J1074" s="64"/>
    </row>
    <row r="1075" spans="2:15" ht="24.95" customHeight="1" x14ac:dyDescent="0.2">
      <c r="B1075" s="64"/>
      <c r="C1075" s="64"/>
      <c r="D1075" s="64"/>
      <c r="E1075" s="64"/>
      <c r="G1075" s="252"/>
      <c r="H1075" s="64"/>
      <c r="I1075" s="64"/>
      <c r="J1075" s="64"/>
    </row>
    <row r="1076" spans="2:15" ht="24.95" customHeight="1" x14ac:dyDescent="0.2">
      <c r="B1076" s="64"/>
      <c r="C1076" s="64"/>
      <c r="D1076" s="64"/>
      <c r="E1076" s="64"/>
      <c r="G1076" s="252"/>
      <c r="H1076" s="64"/>
      <c r="I1076" s="64"/>
      <c r="J1076" s="64"/>
    </row>
    <row r="1077" spans="2:15" ht="24.95" customHeight="1" x14ac:dyDescent="0.2">
      <c r="B1077" s="64"/>
      <c r="C1077" s="64"/>
      <c r="D1077" s="64"/>
      <c r="E1077" s="64"/>
      <c r="G1077" s="252"/>
      <c r="H1077" s="64"/>
      <c r="I1077" s="64"/>
      <c r="J1077" s="64"/>
    </row>
    <row r="1078" spans="2:15" ht="24.95" customHeight="1" x14ac:dyDescent="0.2">
      <c r="B1078" s="64"/>
      <c r="C1078" s="64"/>
      <c r="D1078" s="64"/>
      <c r="E1078" s="64"/>
      <c r="G1078" s="252"/>
      <c r="H1078" s="64"/>
      <c r="I1078" s="64"/>
      <c r="J1078" s="64"/>
    </row>
    <row r="1079" spans="2:15" ht="24.95" customHeight="1" x14ac:dyDescent="0.2">
      <c r="B1079" s="64"/>
      <c r="C1079" s="64"/>
      <c r="D1079" s="64"/>
      <c r="E1079" s="64"/>
      <c r="G1079" s="252"/>
      <c r="H1079" s="64"/>
      <c r="I1079" s="64"/>
      <c r="J1079" s="64"/>
    </row>
    <row r="1080" spans="2:15" ht="24.95" customHeight="1" x14ac:dyDescent="0.2">
      <c r="B1080" s="64"/>
      <c r="C1080" s="64"/>
      <c r="D1080" s="64"/>
      <c r="E1080" s="64"/>
      <c r="G1080" s="64"/>
      <c r="H1080" s="64"/>
      <c r="I1080" s="64"/>
      <c r="J1080" s="64"/>
    </row>
    <row r="1081" spans="2:15" ht="24.95" customHeight="1" x14ac:dyDescent="0.2">
      <c r="B1081" s="64"/>
      <c r="C1081" s="64"/>
      <c r="D1081" s="64"/>
      <c r="E1081" s="64"/>
      <c r="G1081" s="64"/>
      <c r="H1081" s="64"/>
      <c r="I1081" s="64"/>
      <c r="J1081" s="64"/>
    </row>
    <row r="1082" spans="2:15" ht="25.5" customHeight="1" x14ac:dyDescent="0.2">
      <c r="B1082" s="283" t="s">
        <v>169</v>
      </c>
      <c r="C1082" s="283"/>
      <c r="D1082" s="283"/>
      <c r="E1082" s="283"/>
      <c r="F1082" s="283"/>
      <c r="G1082" s="283"/>
      <c r="H1082" s="283"/>
      <c r="I1082" s="283"/>
      <c r="J1082" s="283"/>
      <c r="K1082" s="283"/>
      <c r="L1082" s="283"/>
      <c r="M1082" s="283"/>
    </row>
    <row r="1083" spans="2:15" ht="15" customHeight="1" x14ac:dyDescent="0.2">
      <c r="B1083" s="56"/>
      <c r="C1083" s="56"/>
      <c r="D1083" s="56"/>
      <c r="E1083" s="56"/>
      <c r="F1083" s="56"/>
      <c r="G1083" s="56"/>
    </row>
    <row r="1084" spans="2:15" ht="24.95" customHeight="1" x14ac:dyDescent="0.2">
      <c r="B1084" s="281" t="s">
        <v>13</v>
      </c>
      <c r="C1084" s="281"/>
      <c r="D1084" s="281"/>
      <c r="E1084" s="281"/>
      <c r="F1084" s="281"/>
      <c r="G1084" s="281"/>
      <c r="H1084" s="281"/>
      <c r="I1084" s="38"/>
      <c r="J1084" s="38"/>
      <c r="K1084" s="38"/>
      <c r="L1084" s="38"/>
      <c r="M1084" s="13"/>
      <c r="N1084" s="13"/>
      <c r="O1084" s="13"/>
    </row>
    <row r="1085" spans="2:15" ht="24.95" customHeight="1" x14ac:dyDescent="0.2">
      <c r="B1085" s="129" t="s">
        <v>35</v>
      </c>
      <c r="C1085" s="280" t="s">
        <v>62</v>
      </c>
      <c r="D1085" s="280"/>
      <c r="E1085" s="280" t="s">
        <v>63</v>
      </c>
      <c r="F1085" s="280"/>
      <c r="G1085" s="280" t="s">
        <v>0</v>
      </c>
      <c r="H1085" s="280"/>
      <c r="I1085" s="38"/>
      <c r="J1085" s="38"/>
      <c r="K1085" s="38"/>
      <c r="L1085" s="38"/>
      <c r="M1085" s="13"/>
      <c r="N1085" s="13"/>
      <c r="O1085" s="13"/>
    </row>
    <row r="1086" spans="2:15" ht="24.95" customHeight="1" x14ac:dyDescent="0.2">
      <c r="B1086" s="235" t="s">
        <v>176</v>
      </c>
      <c r="C1086" s="264">
        <v>258</v>
      </c>
      <c r="D1086" s="264"/>
      <c r="E1086" s="264">
        <v>23</v>
      </c>
      <c r="F1086" s="264"/>
      <c r="G1086" s="266">
        <v>281</v>
      </c>
      <c r="H1086" s="260"/>
      <c r="I1086" s="38"/>
      <c r="J1086" s="38"/>
      <c r="K1086" s="38"/>
      <c r="L1086" s="38"/>
      <c r="M1086" s="13"/>
      <c r="N1086" s="13"/>
      <c r="O1086" s="13"/>
    </row>
    <row r="1087" spans="2:15" ht="24.95" customHeight="1" x14ac:dyDescent="0.2">
      <c r="B1087" s="235" t="s">
        <v>156</v>
      </c>
      <c r="C1087" s="261">
        <v>3465</v>
      </c>
      <c r="D1087" s="261"/>
      <c r="E1087" s="261">
        <v>2527</v>
      </c>
      <c r="F1087" s="261"/>
      <c r="G1087" s="266">
        <v>5992</v>
      </c>
      <c r="H1087" s="260"/>
      <c r="I1087" s="38"/>
      <c r="J1087" s="38"/>
      <c r="K1087" s="38"/>
      <c r="L1087" s="38"/>
      <c r="M1087" s="13"/>
      <c r="N1087" s="13"/>
      <c r="O1087" s="13"/>
    </row>
    <row r="1088" spans="2:15" ht="24.95" customHeight="1" x14ac:dyDescent="0.2">
      <c r="B1088" s="111" t="s">
        <v>43</v>
      </c>
      <c r="C1088" s="271">
        <f>(C1087-C1086)/C1086</f>
        <v>12.430232558139535</v>
      </c>
      <c r="D1088" s="271"/>
      <c r="E1088" s="271">
        <f>(E1087-E1086)/E1086</f>
        <v>108.8695652173913</v>
      </c>
      <c r="F1088" s="271"/>
      <c r="G1088" s="271">
        <f>(G1087-G1086)/G1086</f>
        <v>20.323843416370106</v>
      </c>
      <c r="H1088" s="271"/>
      <c r="I1088" s="38"/>
      <c r="J1088" s="38"/>
      <c r="K1088" s="38"/>
      <c r="L1088" s="38"/>
      <c r="M1088" s="13"/>
      <c r="N1088" s="13"/>
      <c r="O1088" s="13"/>
    </row>
    <row r="1089" spans="2:12" ht="24.95" customHeight="1" x14ac:dyDescent="0.2"/>
    <row r="1090" spans="2:12" ht="24.95" customHeight="1" x14ac:dyDescent="0.2"/>
    <row r="1091" spans="2:12" ht="24.95" customHeight="1" x14ac:dyDescent="0.2"/>
    <row r="1092" spans="2:12" ht="24.95" customHeight="1" x14ac:dyDescent="0.2"/>
    <row r="1093" spans="2:12" ht="24.95" customHeight="1" x14ac:dyDescent="0.2"/>
    <row r="1094" spans="2:12" ht="24.95" customHeight="1" x14ac:dyDescent="0.2"/>
    <row r="1095" spans="2:12" ht="24.95" customHeight="1" x14ac:dyDescent="0.2"/>
    <row r="1096" spans="2:12" ht="24.95" customHeight="1" x14ac:dyDescent="0.2"/>
    <row r="1097" spans="2:12" ht="24.95" customHeight="1" x14ac:dyDescent="0.2"/>
    <row r="1098" spans="2:12" ht="24.95" customHeight="1" x14ac:dyDescent="0.2"/>
    <row r="1099" spans="2:12" ht="24.95" customHeight="1" x14ac:dyDescent="0.2"/>
    <row r="1100" spans="2:12" ht="24.95" customHeight="1" x14ac:dyDescent="0.2">
      <c r="B1100" s="42"/>
      <c r="C1100" s="42"/>
      <c r="D1100" s="42"/>
      <c r="E1100" s="42"/>
      <c r="F1100" s="42"/>
      <c r="G1100" s="42"/>
      <c r="H1100" s="42"/>
      <c r="I1100" s="42"/>
      <c r="J1100" s="42"/>
      <c r="K1100" s="42"/>
      <c r="L1100" s="42"/>
    </row>
    <row r="1101" spans="2:12" ht="24.95" customHeight="1" x14ac:dyDescent="0.2">
      <c r="B1101" s="273" t="s">
        <v>15</v>
      </c>
      <c r="C1101" s="273"/>
      <c r="D1101" s="273"/>
      <c r="E1101" s="273"/>
      <c r="F1101" s="273"/>
      <c r="G1101" s="273"/>
      <c r="H1101" s="273"/>
      <c r="I1101" s="273"/>
      <c r="J1101" s="273"/>
    </row>
    <row r="1102" spans="2:12" ht="24.95" customHeight="1" x14ac:dyDescent="0.2">
      <c r="B1102" s="138" t="s">
        <v>35</v>
      </c>
      <c r="C1102" s="272" t="s">
        <v>64</v>
      </c>
      <c r="D1102" s="272"/>
      <c r="E1102" s="272" t="s">
        <v>65</v>
      </c>
      <c r="F1102" s="272"/>
      <c r="G1102" s="272" t="s">
        <v>1</v>
      </c>
      <c r="H1102" s="272"/>
      <c r="I1102" s="272" t="s">
        <v>18</v>
      </c>
      <c r="J1102" s="272"/>
      <c r="L1102" s="39"/>
    </row>
    <row r="1103" spans="2:12" ht="24.95" customHeight="1" x14ac:dyDescent="0.2">
      <c r="B1103" s="235" t="s">
        <v>176</v>
      </c>
      <c r="C1103" s="265">
        <v>981</v>
      </c>
      <c r="D1103" s="265"/>
      <c r="E1103" s="265">
        <v>27</v>
      </c>
      <c r="F1103" s="265"/>
      <c r="G1103" s="266">
        <v>1008</v>
      </c>
      <c r="H1103" s="266"/>
      <c r="I1103" s="259">
        <v>3.6282333999999999E-2</v>
      </c>
      <c r="J1103" s="260"/>
    </row>
    <row r="1104" spans="2:12" ht="24.95" customHeight="1" x14ac:dyDescent="0.2">
      <c r="B1104" s="235" t="s">
        <v>156</v>
      </c>
      <c r="C1104" s="265">
        <v>5315</v>
      </c>
      <c r="D1104" s="265"/>
      <c r="E1104" s="265">
        <v>2619</v>
      </c>
      <c r="F1104" s="265"/>
      <c r="G1104" s="266">
        <v>7934</v>
      </c>
      <c r="H1104" s="266"/>
      <c r="I1104" s="259">
        <v>7.5076004399999993E-2</v>
      </c>
      <c r="J1104" s="260"/>
    </row>
    <row r="1105" spans="2:15" ht="24.95" customHeight="1" x14ac:dyDescent="0.2">
      <c r="B1105" s="103" t="s">
        <v>43</v>
      </c>
      <c r="C1105" s="274">
        <f>(C1104-C1103)/C1103</f>
        <v>4.4179408766564734</v>
      </c>
      <c r="D1105" s="274"/>
      <c r="E1105" s="274">
        <f>(E1104-E1103)/E1103</f>
        <v>96</v>
      </c>
      <c r="F1105" s="274"/>
      <c r="G1105" s="274">
        <f>(G1104-G1103)/G1103</f>
        <v>6.871031746031746</v>
      </c>
      <c r="H1105" s="274"/>
      <c r="I1105" s="274">
        <f>(I1104-I1103)/I1103</f>
        <v>1.0692165063030399</v>
      </c>
      <c r="J1105" s="274"/>
    </row>
    <row r="1106" spans="2:15" ht="24.95" customHeight="1" x14ac:dyDescent="0.2"/>
    <row r="1107" spans="2:15" ht="24.95" customHeight="1" x14ac:dyDescent="0.2"/>
    <row r="1108" spans="2:15" ht="24.95" customHeight="1" x14ac:dyDescent="0.2"/>
    <row r="1109" spans="2:15" ht="24.95" customHeight="1" x14ac:dyDescent="0.2"/>
    <row r="1110" spans="2:15" ht="24.95" customHeight="1" x14ac:dyDescent="0.2"/>
    <row r="1111" spans="2:15" ht="24.95" customHeight="1" x14ac:dyDescent="0.2"/>
    <row r="1112" spans="2:15" ht="24.95" customHeight="1" x14ac:dyDescent="0.2"/>
    <row r="1113" spans="2:15" ht="24.95" customHeight="1" x14ac:dyDescent="0.2"/>
    <row r="1114" spans="2:15" ht="24.95" customHeight="1" x14ac:dyDescent="0.2"/>
    <row r="1115" spans="2:15" ht="24.95" customHeight="1" x14ac:dyDescent="0.2">
      <c r="M1115" s="22">
        <v>14</v>
      </c>
    </row>
    <row r="1116" spans="2:15" ht="25.5" customHeight="1" x14ac:dyDescent="0.2">
      <c r="B1116" s="300" t="s">
        <v>170</v>
      </c>
      <c r="C1116" s="300"/>
      <c r="D1116" s="300"/>
      <c r="E1116" s="300"/>
      <c r="F1116" s="300"/>
      <c r="G1116" s="300"/>
      <c r="H1116" s="300"/>
      <c r="I1116" s="300"/>
      <c r="J1116" s="300"/>
      <c r="K1116" s="300"/>
      <c r="L1116" s="300"/>
      <c r="M1116" s="300"/>
    </row>
    <row r="1117" spans="2:15" ht="15" customHeight="1" x14ac:dyDescent="0.2">
      <c r="B1117" s="56"/>
      <c r="C1117" s="56"/>
      <c r="D1117" s="56"/>
      <c r="E1117" s="56"/>
      <c r="F1117" s="56"/>
      <c r="G1117" s="56"/>
    </row>
    <row r="1118" spans="2:15" ht="24.95" customHeight="1" x14ac:dyDescent="0.2">
      <c r="B1118" s="281" t="s">
        <v>13</v>
      </c>
      <c r="C1118" s="281"/>
      <c r="D1118" s="281"/>
      <c r="E1118" s="281"/>
      <c r="F1118" s="281"/>
      <c r="G1118" s="281"/>
      <c r="H1118" s="281"/>
      <c r="I1118" s="38"/>
      <c r="J1118" s="38"/>
      <c r="K1118" s="38"/>
      <c r="L1118" s="38"/>
      <c r="M1118" s="13"/>
      <c r="N1118" s="13"/>
      <c r="O1118" s="13"/>
    </row>
    <row r="1119" spans="2:15" ht="24.95" customHeight="1" x14ac:dyDescent="0.2">
      <c r="B1119" s="129" t="s">
        <v>35</v>
      </c>
      <c r="C1119" s="280" t="s">
        <v>62</v>
      </c>
      <c r="D1119" s="280"/>
      <c r="E1119" s="280" t="s">
        <v>110</v>
      </c>
      <c r="F1119" s="280"/>
      <c r="G1119" s="280" t="s">
        <v>0</v>
      </c>
      <c r="H1119" s="280"/>
      <c r="I1119" s="38"/>
      <c r="J1119" s="38"/>
      <c r="K1119" s="38"/>
      <c r="L1119" s="38"/>
      <c r="M1119" s="13"/>
      <c r="N1119" s="13"/>
      <c r="O1119" s="13"/>
    </row>
    <row r="1120" spans="2:15" ht="24.95" customHeight="1" x14ac:dyDescent="0.2">
      <c r="B1120" s="235" t="s">
        <v>159</v>
      </c>
      <c r="C1120" s="265">
        <v>9447</v>
      </c>
      <c r="D1120" s="265"/>
      <c r="E1120" s="265">
        <v>3962</v>
      </c>
      <c r="F1120" s="265"/>
      <c r="G1120" s="266">
        <v>13409</v>
      </c>
      <c r="H1120" s="260"/>
      <c r="I1120" s="38"/>
      <c r="J1120" s="38"/>
      <c r="K1120" s="38"/>
      <c r="L1120" s="38"/>
      <c r="M1120" s="13"/>
      <c r="N1120" s="13"/>
      <c r="O1120" s="13"/>
    </row>
    <row r="1121" spans="2:15" ht="24.95" customHeight="1" x14ac:dyDescent="0.2">
      <c r="B1121" s="235" t="s">
        <v>160</v>
      </c>
      <c r="C1121" s="261">
        <v>5921</v>
      </c>
      <c r="D1121" s="261"/>
      <c r="E1121" s="261">
        <v>3289</v>
      </c>
      <c r="F1121" s="261"/>
      <c r="G1121" s="266">
        <v>9210</v>
      </c>
      <c r="H1121" s="260"/>
      <c r="I1121" s="38"/>
      <c r="J1121" s="38"/>
      <c r="K1121" s="38"/>
      <c r="L1121" s="38"/>
      <c r="M1121" s="13"/>
      <c r="N1121" s="13"/>
      <c r="O1121" s="13"/>
    </row>
    <row r="1122" spans="2:15" ht="24.95" customHeight="1" x14ac:dyDescent="0.2">
      <c r="B1122" s="111" t="s">
        <v>43</v>
      </c>
      <c r="C1122" s="271">
        <f>(C1121-C1120)/C1120</f>
        <v>-0.3732401820683815</v>
      </c>
      <c r="D1122" s="271"/>
      <c r="E1122" s="271">
        <f>(E1121-E1120)/E1120</f>
        <v>-0.16986370519939425</v>
      </c>
      <c r="F1122" s="271"/>
      <c r="G1122" s="271">
        <f>(G1121-G1120)/G1120</f>
        <v>-0.31314788574837793</v>
      </c>
      <c r="H1122" s="271"/>
      <c r="I1122" s="38"/>
      <c r="J1122" s="38"/>
      <c r="K1122" s="38"/>
      <c r="L1122" s="38"/>
      <c r="M1122" s="13"/>
      <c r="N1122" s="13"/>
      <c r="O1122" s="13"/>
    </row>
    <row r="1123" spans="2:15" ht="24.95" customHeight="1" x14ac:dyDescent="0.2">
      <c r="B1123" s="37"/>
      <c r="C1123" s="38"/>
      <c r="D1123" s="38"/>
      <c r="E1123" s="38"/>
      <c r="F1123" s="57"/>
      <c r="G1123" s="37"/>
      <c r="H1123" s="37"/>
      <c r="I1123" s="38"/>
      <c r="J1123" s="38"/>
      <c r="K1123" s="38"/>
      <c r="L1123" s="38"/>
      <c r="M1123" s="13"/>
      <c r="N1123" s="13"/>
      <c r="O1123" s="13"/>
    </row>
    <row r="1124" spans="2:15" ht="24.95" customHeight="1" x14ac:dyDescent="0.2">
      <c r="B1124" s="37"/>
      <c r="C1124" s="38"/>
      <c r="D1124" s="38"/>
      <c r="E1124" s="38"/>
      <c r="F1124" s="57"/>
      <c r="G1124" s="37"/>
      <c r="H1124" s="37"/>
      <c r="I1124" s="38"/>
      <c r="J1124" s="38"/>
      <c r="K1124" s="38"/>
      <c r="L1124" s="38"/>
      <c r="M1124" s="13"/>
      <c r="N1124" s="13"/>
      <c r="O1124" s="13"/>
    </row>
    <row r="1125" spans="2:15" ht="24.95" customHeight="1" x14ac:dyDescent="0.2">
      <c r="B1125" s="37"/>
      <c r="C1125" s="38"/>
      <c r="D1125" s="38"/>
      <c r="E1125" s="38"/>
      <c r="F1125" s="57"/>
      <c r="G1125" s="37"/>
      <c r="H1125" s="37"/>
      <c r="I1125" s="38"/>
      <c r="J1125" s="38"/>
      <c r="K1125" s="38"/>
      <c r="L1125" s="38"/>
      <c r="M1125" s="13"/>
      <c r="N1125" s="13"/>
      <c r="O1125" s="13"/>
    </row>
    <row r="1126" spans="2:15" ht="24.95" customHeight="1" x14ac:dyDescent="0.2">
      <c r="B1126" s="37"/>
      <c r="C1126" s="38"/>
      <c r="D1126" s="38"/>
      <c r="E1126" s="38"/>
      <c r="F1126" s="57"/>
      <c r="G1126" s="37"/>
      <c r="H1126" s="37"/>
      <c r="I1126" s="38"/>
      <c r="J1126" s="38"/>
      <c r="K1126" s="38"/>
      <c r="L1126" s="38"/>
      <c r="M1126" s="13"/>
      <c r="N1126" s="13"/>
      <c r="O1126" s="13"/>
    </row>
    <row r="1127" spans="2:15" ht="24.95" customHeight="1" x14ac:dyDescent="0.2">
      <c r="B1127" s="37"/>
      <c r="C1127" s="38"/>
      <c r="D1127" s="38"/>
      <c r="E1127" s="38"/>
      <c r="F1127" s="57"/>
      <c r="G1127" s="37"/>
      <c r="H1127" s="37"/>
      <c r="I1127" s="38"/>
      <c r="J1127" s="38"/>
      <c r="K1127" s="38"/>
      <c r="L1127" s="38"/>
      <c r="M1127" s="13"/>
      <c r="N1127" s="13"/>
      <c r="O1127" s="13"/>
    </row>
    <row r="1128" spans="2:15" ht="24.95" customHeight="1" x14ac:dyDescent="0.2">
      <c r="B1128" s="37"/>
      <c r="C1128" s="38"/>
      <c r="D1128" s="38"/>
      <c r="E1128" s="38"/>
      <c r="F1128" s="57"/>
      <c r="G1128" s="37"/>
      <c r="H1128" s="37"/>
      <c r="I1128" s="38"/>
      <c r="J1128" s="38"/>
      <c r="K1128" s="38"/>
      <c r="L1128" s="38"/>
      <c r="M1128" s="13"/>
      <c r="N1128" s="13"/>
      <c r="O1128" s="13"/>
    </row>
    <row r="1129" spans="2:15" ht="24.95" customHeight="1" x14ac:dyDescent="0.2">
      <c r="B1129" s="37"/>
      <c r="C1129" s="38"/>
      <c r="D1129" s="38"/>
      <c r="E1129" s="38"/>
      <c r="F1129" s="57"/>
      <c r="G1129" s="37"/>
      <c r="H1129" s="37"/>
      <c r="I1129" s="38"/>
      <c r="J1129" s="38"/>
      <c r="K1129" s="38"/>
      <c r="L1129" s="38"/>
      <c r="M1129" s="13"/>
      <c r="N1129" s="13"/>
      <c r="O1129" s="13"/>
    </row>
    <row r="1130" spans="2:15" ht="24.95" customHeight="1" x14ac:dyDescent="0.2">
      <c r="B1130" s="147"/>
      <c r="C1130" s="147"/>
      <c r="D1130" s="147"/>
      <c r="E1130" s="147"/>
      <c r="F1130" s="147"/>
      <c r="G1130" s="147"/>
      <c r="H1130" s="147"/>
      <c r="I1130" s="147"/>
      <c r="J1130" s="147"/>
      <c r="K1130" s="147"/>
      <c r="L1130" s="147"/>
      <c r="M1130" s="58"/>
      <c r="N1130" s="58"/>
      <c r="O1130" s="58"/>
    </row>
    <row r="1131" spans="2:15" ht="24.95" customHeight="1" x14ac:dyDescent="0.2">
      <c r="B1131" s="58"/>
      <c r="C1131" s="58"/>
      <c r="D1131" s="58"/>
      <c r="E1131" s="58"/>
      <c r="F1131" s="58"/>
      <c r="G1131" s="58"/>
      <c r="H1131" s="58"/>
      <c r="I1131" s="58"/>
      <c r="J1131" s="58"/>
      <c r="K1131" s="58"/>
      <c r="L1131" s="58"/>
      <c r="M1131" s="58"/>
      <c r="N1131" s="58"/>
      <c r="O1131" s="58"/>
    </row>
    <row r="1132" spans="2:15" ht="24.95" customHeight="1" x14ac:dyDescent="0.2">
      <c r="B1132" s="58"/>
      <c r="C1132" s="58"/>
      <c r="D1132" s="58"/>
      <c r="E1132" s="58"/>
      <c r="F1132" s="58"/>
      <c r="G1132" s="58"/>
      <c r="H1132" s="58"/>
      <c r="I1132" s="58"/>
      <c r="J1132" s="58"/>
      <c r="K1132" s="58"/>
      <c r="L1132" s="58"/>
      <c r="M1132" s="58"/>
      <c r="N1132" s="58"/>
      <c r="O1132" s="58"/>
    </row>
    <row r="1133" spans="2:15" ht="24.95" customHeight="1" x14ac:dyDescent="0.2">
      <c r="B1133" s="58"/>
      <c r="C1133" s="58"/>
      <c r="D1133" s="58"/>
      <c r="E1133" s="58"/>
      <c r="F1133" s="58"/>
      <c r="G1133" s="58"/>
      <c r="H1133" s="58"/>
      <c r="I1133" s="58"/>
      <c r="J1133" s="58"/>
      <c r="K1133" s="58"/>
      <c r="L1133" s="58"/>
      <c r="M1133" s="58"/>
      <c r="N1133" s="58"/>
      <c r="O1133" s="58"/>
    </row>
    <row r="1134" spans="2:15" ht="24.95" customHeight="1" x14ac:dyDescent="0.2">
      <c r="B1134" s="58"/>
      <c r="C1134" s="58"/>
      <c r="D1134" s="58"/>
      <c r="E1134" s="58"/>
      <c r="F1134" s="58"/>
      <c r="G1134" s="58"/>
      <c r="H1134" s="58"/>
      <c r="I1134" s="58"/>
      <c r="J1134" s="58"/>
      <c r="K1134" s="58"/>
      <c r="L1134" s="58"/>
      <c r="M1134" s="58"/>
      <c r="N1134" s="58"/>
      <c r="O1134" s="58"/>
    </row>
    <row r="1135" spans="2:15" ht="24.95" customHeight="1" x14ac:dyDescent="0.2">
      <c r="B1135" s="58"/>
      <c r="C1135" s="58"/>
      <c r="D1135" s="58"/>
      <c r="E1135" s="58"/>
      <c r="F1135" s="58"/>
      <c r="G1135" s="58"/>
      <c r="H1135" s="58"/>
      <c r="I1135" s="58"/>
      <c r="J1135" s="58"/>
      <c r="K1135" s="58"/>
      <c r="L1135" s="58"/>
      <c r="M1135" s="58"/>
      <c r="N1135" s="58"/>
      <c r="O1135" s="58"/>
    </row>
    <row r="1136" spans="2:15" ht="24.95" customHeight="1" x14ac:dyDescent="0.2">
      <c r="B1136" s="58"/>
      <c r="C1136" s="58"/>
      <c r="D1136" s="58"/>
      <c r="E1136" s="58"/>
      <c r="F1136" s="58"/>
      <c r="G1136" s="58"/>
      <c r="H1136" s="58"/>
      <c r="I1136" s="58"/>
      <c r="J1136" s="58"/>
      <c r="K1136" s="58"/>
      <c r="L1136" s="58"/>
      <c r="M1136" s="58"/>
      <c r="N1136" s="58"/>
      <c r="O1136" s="58"/>
    </row>
    <row r="1137" spans="2:15" ht="24.95" customHeight="1" x14ac:dyDescent="0.2">
      <c r="B1137" s="58"/>
      <c r="C1137" s="58"/>
      <c r="D1137" s="58"/>
      <c r="E1137" s="58"/>
      <c r="F1137" s="58"/>
      <c r="G1137" s="58"/>
      <c r="H1137" s="58"/>
      <c r="I1137" s="58"/>
      <c r="J1137" s="58"/>
      <c r="K1137" s="58"/>
      <c r="L1137" s="58"/>
      <c r="M1137" s="58"/>
      <c r="N1137" s="58"/>
      <c r="O1137" s="58"/>
    </row>
    <row r="1138" spans="2:15" ht="24.95" customHeight="1" x14ac:dyDescent="0.2">
      <c r="B1138" s="58"/>
      <c r="C1138" s="58"/>
      <c r="D1138" s="58"/>
      <c r="E1138" s="58"/>
      <c r="F1138" s="58"/>
      <c r="G1138" s="58"/>
      <c r="H1138" s="58"/>
      <c r="I1138" s="58"/>
      <c r="J1138" s="58"/>
      <c r="K1138" s="58"/>
      <c r="L1138" s="58"/>
      <c r="M1138" s="58"/>
      <c r="N1138" s="58"/>
      <c r="O1138" s="58"/>
    </row>
    <row r="1139" spans="2:15" ht="24.95" customHeight="1" x14ac:dyDescent="0.2">
      <c r="B1139" s="58"/>
      <c r="C1139" s="58"/>
      <c r="D1139" s="58"/>
      <c r="E1139" s="58"/>
      <c r="F1139" s="58"/>
      <c r="G1139" s="58"/>
      <c r="H1139" s="58"/>
      <c r="I1139" s="58"/>
      <c r="J1139" s="58"/>
      <c r="K1139" s="58"/>
      <c r="L1139" s="58"/>
      <c r="M1139" s="58"/>
      <c r="N1139" s="58"/>
      <c r="O1139" s="58"/>
    </row>
    <row r="1140" spans="2:15" ht="24.95" customHeight="1" x14ac:dyDescent="0.2">
      <c r="B1140" s="58"/>
      <c r="C1140" s="58"/>
      <c r="D1140" s="58"/>
      <c r="E1140" s="58"/>
      <c r="F1140" s="58"/>
      <c r="G1140" s="58"/>
      <c r="H1140" s="58"/>
      <c r="I1140" s="58"/>
      <c r="J1140" s="58"/>
      <c r="K1140" s="58"/>
      <c r="L1140" s="58"/>
      <c r="M1140" s="58"/>
      <c r="N1140" s="58"/>
      <c r="O1140" s="58"/>
    </row>
    <row r="1141" spans="2:15" ht="24.95" customHeight="1" x14ac:dyDescent="0.2">
      <c r="B1141" s="58"/>
      <c r="C1141" s="58"/>
      <c r="D1141" s="58"/>
      <c r="E1141" s="58"/>
      <c r="F1141" s="58"/>
      <c r="G1141" s="58"/>
      <c r="H1141" s="58"/>
      <c r="I1141" s="58"/>
      <c r="J1141" s="58"/>
      <c r="K1141" s="58"/>
      <c r="L1141" s="58"/>
      <c r="M1141" s="58"/>
      <c r="N1141" s="58"/>
      <c r="O1141" s="58"/>
    </row>
    <row r="1142" spans="2:15" ht="24.95" customHeight="1" x14ac:dyDescent="0.2">
      <c r="B1142" s="58"/>
      <c r="C1142" s="58"/>
      <c r="D1142" s="58"/>
      <c r="E1142" s="58"/>
      <c r="F1142" s="58"/>
      <c r="G1142" s="58"/>
      <c r="H1142" s="58"/>
      <c r="I1142" s="58"/>
      <c r="J1142" s="58"/>
      <c r="K1142" s="58"/>
      <c r="L1142" s="58"/>
      <c r="M1142" s="58"/>
      <c r="N1142" s="58"/>
      <c r="O1142" s="58"/>
    </row>
    <row r="1143" spans="2:15" ht="24.95" customHeight="1" x14ac:dyDescent="0.2">
      <c r="B1143" s="58"/>
      <c r="C1143" s="58"/>
      <c r="D1143" s="58"/>
      <c r="E1143" s="58"/>
      <c r="F1143" s="58"/>
      <c r="G1143" s="58"/>
      <c r="H1143" s="58"/>
      <c r="I1143" s="58"/>
      <c r="J1143" s="58"/>
      <c r="K1143" s="58"/>
      <c r="L1143" s="58"/>
      <c r="M1143" s="58"/>
      <c r="N1143" s="58"/>
      <c r="O1143" s="58"/>
    </row>
    <row r="1144" spans="2:15" ht="24.95" customHeight="1" x14ac:dyDescent="0.2">
      <c r="B1144" s="273" t="s">
        <v>15</v>
      </c>
      <c r="C1144" s="273"/>
      <c r="D1144" s="273"/>
      <c r="E1144" s="273"/>
      <c r="F1144" s="273"/>
      <c r="G1144" s="273"/>
      <c r="H1144" s="273"/>
      <c r="I1144" s="273"/>
      <c r="J1144" s="273"/>
    </row>
    <row r="1145" spans="2:15" ht="24.95" customHeight="1" x14ac:dyDescent="0.2">
      <c r="B1145" s="138" t="s">
        <v>35</v>
      </c>
      <c r="C1145" s="272" t="s">
        <v>112</v>
      </c>
      <c r="D1145" s="272"/>
      <c r="E1145" s="272" t="s">
        <v>111</v>
      </c>
      <c r="F1145" s="272"/>
      <c r="G1145" s="272" t="s">
        <v>42</v>
      </c>
      <c r="H1145" s="272"/>
      <c r="I1145" s="272" t="s">
        <v>18</v>
      </c>
      <c r="J1145" s="272"/>
      <c r="L1145" s="39"/>
    </row>
    <row r="1146" spans="2:15" ht="24.95" customHeight="1" x14ac:dyDescent="0.2">
      <c r="B1146" s="235" t="s">
        <v>159</v>
      </c>
      <c r="C1146" s="265">
        <v>18454</v>
      </c>
      <c r="D1146" s="265"/>
      <c r="E1146" s="265">
        <v>5323</v>
      </c>
      <c r="F1146" s="265"/>
      <c r="G1146" s="266">
        <v>23777</v>
      </c>
      <c r="H1146" s="266"/>
      <c r="I1146" s="259">
        <v>6.2057167043338003E-2</v>
      </c>
      <c r="J1146" s="260"/>
    </row>
    <row r="1147" spans="2:15" ht="24.95" customHeight="1" x14ac:dyDescent="0.2">
      <c r="B1147" s="235" t="s">
        <v>160</v>
      </c>
      <c r="C1147" s="261">
        <v>9740</v>
      </c>
      <c r="D1147" s="261"/>
      <c r="E1147" s="261">
        <v>3896</v>
      </c>
      <c r="F1147" s="261"/>
      <c r="G1147" s="266">
        <v>13636</v>
      </c>
      <c r="H1147" s="266"/>
      <c r="I1147" s="263">
        <v>3.8287559783206998E-2</v>
      </c>
      <c r="J1147" s="263"/>
    </row>
    <row r="1148" spans="2:15" ht="24.95" customHeight="1" x14ac:dyDescent="0.2">
      <c r="B1148" s="103" t="s">
        <v>43</v>
      </c>
      <c r="C1148" s="274">
        <f>(C1147-C1146)/C1146</f>
        <v>-0.47220114880242764</v>
      </c>
      <c r="D1148" s="274"/>
      <c r="E1148" s="274">
        <f>(E1147-E1146)/E1146</f>
        <v>-0.26808190869810256</v>
      </c>
      <c r="F1148" s="274"/>
      <c r="G1148" s="274">
        <f>(G1147-G1146)/G1146</f>
        <v>-0.42650460529082729</v>
      </c>
      <c r="H1148" s="274"/>
      <c r="I1148" s="274">
        <f>(I1147-I1146)/I1146</f>
        <v>-0.38302759201900649</v>
      </c>
      <c r="J1148" s="274"/>
    </row>
    <row r="1149" spans="2:15" ht="24.95" customHeight="1" x14ac:dyDescent="0.2">
      <c r="B1149" s="58"/>
      <c r="C1149" s="58"/>
      <c r="D1149" s="58"/>
      <c r="E1149" s="58"/>
      <c r="F1149" s="58"/>
      <c r="G1149" s="58"/>
      <c r="H1149" s="58"/>
      <c r="I1149" s="58"/>
      <c r="J1149" s="58"/>
      <c r="K1149" s="42"/>
      <c r="L1149" s="42"/>
      <c r="M1149" s="58"/>
      <c r="N1149" s="58"/>
      <c r="O1149" s="58"/>
    </row>
    <row r="1150" spans="2:15" ht="24.95" customHeight="1" x14ac:dyDescent="0.2">
      <c r="B1150" s="58"/>
      <c r="C1150" s="58"/>
      <c r="D1150" s="58"/>
      <c r="E1150" s="58"/>
      <c r="F1150" s="58"/>
      <c r="G1150" s="58"/>
      <c r="H1150" s="58"/>
      <c r="I1150" s="58"/>
      <c r="J1150" s="58"/>
      <c r="K1150" s="42"/>
      <c r="L1150" s="42"/>
      <c r="M1150" s="58"/>
      <c r="N1150" s="58"/>
      <c r="O1150" s="58"/>
    </row>
    <row r="1151" spans="2:15" ht="24.95" customHeight="1" x14ac:dyDescent="0.2">
      <c r="B1151" s="58"/>
      <c r="C1151" s="58"/>
      <c r="D1151" s="58"/>
      <c r="E1151" s="58"/>
      <c r="F1151" s="58"/>
      <c r="G1151" s="58"/>
      <c r="H1151" s="58"/>
      <c r="I1151" s="58"/>
      <c r="J1151" s="58"/>
      <c r="K1151" s="42"/>
      <c r="L1151" s="42"/>
      <c r="M1151" s="58"/>
      <c r="N1151" s="58"/>
      <c r="O1151" s="58"/>
    </row>
    <row r="1152" spans="2:15" ht="24.95" customHeight="1" x14ac:dyDescent="0.2">
      <c r="B1152" s="58"/>
      <c r="C1152" s="58"/>
      <c r="D1152" s="58"/>
      <c r="E1152" s="58"/>
      <c r="F1152" s="58"/>
      <c r="G1152" s="58"/>
      <c r="H1152" s="58"/>
      <c r="I1152" s="58"/>
      <c r="J1152" s="58"/>
      <c r="K1152" s="42"/>
      <c r="L1152" s="42"/>
      <c r="M1152" s="58"/>
      <c r="N1152" s="58"/>
      <c r="O1152" s="58"/>
    </row>
    <row r="1153" spans="2:15" ht="24.95" customHeight="1" x14ac:dyDescent="0.2">
      <c r="B1153" s="58"/>
      <c r="C1153" s="58"/>
      <c r="D1153" s="58"/>
      <c r="E1153" s="58"/>
      <c r="F1153" s="58"/>
      <c r="G1153" s="58"/>
      <c r="H1153" s="58"/>
      <c r="I1153" s="58"/>
      <c r="J1153" s="58"/>
      <c r="K1153" s="42"/>
      <c r="L1153" s="42"/>
      <c r="M1153" s="58"/>
      <c r="N1153" s="58"/>
      <c r="O1153" s="58"/>
    </row>
    <row r="1154" spans="2:15" ht="24.95" customHeight="1" x14ac:dyDescent="0.2">
      <c r="B1154" s="58"/>
      <c r="C1154" s="58"/>
      <c r="D1154" s="58"/>
      <c r="E1154" s="58"/>
      <c r="F1154" s="58"/>
      <c r="G1154" s="58"/>
      <c r="H1154" s="58"/>
      <c r="I1154" s="58"/>
      <c r="J1154" s="58"/>
      <c r="K1154" s="42"/>
      <c r="L1154" s="42"/>
      <c r="M1154" s="58"/>
      <c r="N1154" s="58"/>
      <c r="O1154" s="58"/>
    </row>
    <row r="1155" spans="2:15" ht="24.95" customHeight="1" x14ac:dyDescent="0.2">
      <c r="B1155" s="58"/>
      <c r="C1155" s="58"/>
      <c r="D1155" s="58"/>
      <c r="E1155" s="58"/>
      <c r="F1155" s="58"/>
      <c r="G1155" s="58"/>
      <c r="H1155" s="58"/>
      <c r="I1155" s="58"/>
      <c r="J1155" s="58"/>
      <c r="K1155" s="42"/>
      <c r="L1155" s="42"/>
      <c r="M1155" s="58"/>
      <c r="N1155" s="58"/>
      <c r="O1155" s="58"/>
    </row>
    <row r="1156" spans="2:15" ht="24.95" customHeight="1" x14ac:dyDescent="0.2">
      <c r="B1156" s="58"/>
      <c r="C1156" s="58"/>
      <c r="D1156" s="58"/>
      <c r="E1156" s="58"/>
      <c r="F1156" s="58"/>
      <c r="G1156" s="58"/>
      <c r="H1156" s="58"/>
      <c r="I1156" s="58"/>
      <c r="J1156" s="58"/>
      <c r="K1156" s="42"/>
      <c r="L1156" s="42"/>
      <c r="M1156" s="58"/>
      <c r="N1156" s="58"/>
      <c r="O1156" s="58"/>
    </row>
    <row r="1157" spans="2:15" ht="24.95" customHeight="1" x14ac:dyDescent="0.2">
      <c r="B1157" s="58"/>
      <c r="C1157" s="58"/>
      <c r="D1157" s="58"/>
      <c r="E1157" s="58"/>
      <c r="F1157" s="58"/>
      <c r="G1157" s="58"/>
      <c r="H1157" s="58"/>
      <c r="I1157" s="58"/>
      <c r="J1157" s="58"/>
      <c r="K1157" s="42"/>
      <c r="L1157" s="42"/>
      <c r="M1157" s="58"/>
      <c r="N1157" s="58"/>
      <c r="O1157" s="58"/>
    </row>
    <row r="1158" spans="2:15" ht="24.95" customHeight="1" x14ac:dyDescent="0.2">
      <c r="B1158" s="58"/>
      <c r="C1158" s="58"/>
      <c r="D1158" s="58"/>
      <c r="E1158" s="58"/>
      <c r="F1158" s="58"/>
      <c r="G1158" s="58"/>
      <c r="H1158" s="58"/>
      <c r="I1158" s="58"/>
      <c r="J1158" s="58"/>
      <c r="K1158" s="42"/>
      <c r="L1158" s="42"/>
      <c r="M1158" s="58"/>
      <c r="N1158" s="58"/>
      <c r="O1158" s="58"/>
    </row>
    <row r="1159" spans="2:15" ht="24.95" customHeight="1" x14ac:dyDescent="0.2">
      <c r="B1159" s="58"/>
      <c r="C1159" s="58"/>
      <c r="D1159" s="58"/>
      <c r="E1159" s="58"/>
      <c r="F1159" s="58"/>
      <c r="G1159" s="58"/>
      <c r="H1159" s="58"/>
      <c r="I1159" s="58"/>
      <c r="J1159" s="58"/>
      <c r="K1159" s="42"/>
      <c r="L1159" s="42"/>
      <c r="M1159" s="58"/>
      <c r="N1159" s="58"/>
      <c r="O1159" s="58"/>
    </row>
    <row r="1160" spans="2:15" ht="24.95" customHeight="1" x14ac:dyDescent="0.2">
      <c r="B1160" s="58"/>
      <c r="C1160" s="58"/>
      <c r="D1160" s="58"/>
      <c r="E1160" s="58"/>
      <c r="F1160" s="58"/>
      <c r="G1160" s="58"/>
      <c r="H1160" s="58"/>
      <c r="I1160" s="58"/>
      <c r="J1160" s="58"/>
      <c r="K1160" s="42"/>
      <c r="L1160" s="42"/>
      <c r="M1160" s="58"/>
      <c r="N1160" s="58"/>
      <c r="O1160" s="58"/>
    </row>
    <row r="1161" spans="2:15" ht="24.95" customHeight="1" x14ac:dyDescent="0.2">
      <c r="B1161" s="58"/>
      <c r="C1161" s="58"/>
      <c r="D1161" s="58"/>
      <c r="E1161" s="58"/>
      <c r="F1161" s="58"/>
      <c r="G1161" s="58"/>
      <c r="H1161" s="58"/>
      <c r="I1161" s="58"/>
      <c r="J1161" s="58"/>
      <c r="K1161" s="42"/>
      <c r="L1161" s="42"/>
      <c r="M1161" s="58"/>
      <c r="N1161" s="58"/>
      <c r="O1161" s="58"/>
    </row>
    <row r="1162" spans="2:15" ht="24.95" customHeight="1" x14ac:dyDescent="0.2">
      <c r="B1162" s="58"/>
      <c r="C1162" s="58"/>
      <c r="D1162" s="58"/>
      <c r="E1162" s="58"/>
      <c r="F1162" s="58"/>
      <c r="G1162" s="58"/>
      <c r="H1162" s="58"/>
      <c r="I1162" s="58"/>
      <c r="J1162" s="58"/>
      <c r="K1162" s="42"/>
      <c r="L1162" s="42"/>
      <c r="M1162" s="58"/>
      <c r="N1162" s="58"/>
      <c r="O1162" s="58"/>
    </row>
    <row r="1163" spans="2:15" ht="24.95" customHeight="1" x14ac:dyDescent="0.2">
      <c r="B1163" s="58"/>
      <c r="C1163" s="58"/>
      <c r="D1163" s="58"/>
      <c r="E1163" s="58"/>
      <c r="F1163" s="58"/>
      <c r="G1163" s="58"/>
      <c r="H1163" s="58"/>
      <c r="I1163" s="58"/>
      <c r="J1163" s="58"/>
      <c r="K1163" s="42"/>
      <c r="L1163" s="42"/>
      <c r="M1163" s="58"/>
      <c r="N1163" s="58"/>
      <c r="O1163" s="58"/>
    </row>
    <row r="1164" spans="2:15" ht="24.95" customHeight="1" x14ac:dyDescent="0.2">
      <c r="B1164" s="58"/>
      <c r="C1164" s="58"/>
      <c r="D1164" s="58"/>
      <c r="E1164" s="58"/>
      <c r="F1164" s="58"/>
      <c r="G1164" s="58"/>
      <c r="H1164" s="58"/>
      <c r="I1164" s="58"/>
      <c r="J1164" s="58"/>
      <c r="K1164" s="42"/>
      <c r="L1164" s="42"/>
      <c r="M1164" s="58"/>
      <c r="N1164" s="58"/>
      <c r="O1164" s="58"/>
    </row>
    <row r="1165" spans="2:15" ht="24.95" customHeight="1" x14ac:dyDescent="0.2">
      <c r="B1165" s="58"/>
      <c r="C1165" s="58"/>
      <c r="D1165" s="58"/>
      <c r="E1165" s="58"/>
      <c r="F1165" s="58"/>
      <c r="G1165" s="58"/>
      <c r="H1165" s="58"/>
      <c r="I1165" s="58"/>
      <c r="J1165" s="58"/>
      <c r="K1165" s="42"/>
      <c r="L1165" s="42"/>
      <c r="M1165" s="58"/>
      <c r="N1165" s="58"/>
      <c r="O1165" s="58"/>
    </row>
    <row r="1166" spans="2:15" ht="24.95" customHeight="1" x14ac:dyDescent="0.2">
      <c r="B1166" s="58"/>
      <c r="C1166" s="58"/>
      <c r="D1166" s="58"/>
      <c r="E1166" s="58"/>
      <c r="F1166" s="58"/>
      <c r="G1166" s="58"/>
      <c r="H1166" s="58"/>
      <c r="I1166" s="58"/>
      <c r="J1166" s="58"/>
      <c r="K1166" s="42"/>
      <c r="L1166" s="42"/>
      <c r="M1166" s="58"/>
      <c r="N1166" s="58"/>
      <c r="O1166" s="58"/>
    </row>
    <row r="1167" spans="2:15" ht="24.95" customHeight="1" x14ac:dyDescent="0.2">
      <c r="B1167" s="58"/>
      <c r="C1167" s="58"/>
      <c r="D1167" s="58"/>
      <c r="E1167" s="58"/>
      <c r="F1167" s="58"/>
      <c r="G1167" s="58"/>
      <c r="H1167" s="58"/>
      <c r="I1167" s="58"/>
      <c r="J1167" s="58"/>
      <c r="K1167" s="42"/>
      <c r="L1167" s="42"/>
      <c r="M1167" s="58"/>
      <c r="N1167" s="58"/>
      <c r="O1167" s="58"/>
    </row>
    <row r="1168" spans="2:15" ht="24.95" customHeight="1" x14ac:dyDescent="0.2">
      <c r="B1168" s="42"/>
      <c r="C1168" s="42"/>
      <c r="D1168" s="42"/>
      <c r="E1168" s="42"/>
      <c r="F1168" s="42"/>
      <c r="G1168" s="42"/>
      <c r="H1168" s="42"/>
      <c r="I1168" s="42"/>
      <c r="J1168" s="42"/>
      <c r="K1168" s="42"/>
      <c r="L1168" s="42"/>
      <c r="M1168" s="58"/>
      <c r="N1168" s="58"/>
      <c r="O1168" s="58"/>
    </row>
    <row r="1169" spans="2:15" ht="24.95" customHeight="1" x14ac:dyDescent="0.2">
      <c r="B1169" s="42"/>
      <c r="C1169" s="42"/>
      <c r="D1169" s="42"/>
      <c r="E1169" s="42"/>
      <c r="F1169" s="42"/>
      <c r="G1169" s="42"/>
      <c r="H1169" s="42"/>
      <c r="I1169" s="42"/>
      <c r="J1169" s="42"/>
      <c r="K1169" s="42"/>
      <c r="L1169" s="42"/>
      <c r="M1169" s="58"/>
      <c r="N1169" s="58"/>
      <c r="O1169" s="58"/>
    </row>
    <row r="1170" spans="2:15" ht="24.95" customHeight="1" x14ac:dyDescent="0.2"/>
    <row r="1171" spans="2:15" ht="24.95" customHeight="1" x14ac:dyDescent="0.2"/>
    <row r="1172" spans="2:15" ht="24.95" customHeight="1" x14ac:dyDescent="0.2"/>
    <row r="1173" spans="2:15" ht="24.95" customHeight="1" x14ac:dyDescent="0.2"/>
    <row r="1174" spans="2:15" ht="24.95" customHeight="1" x14ac:dyDescent="0.2"/>
    <row r="1175" spans="2:15" ht="24.95" customHeight="1" x14ac:dyDescent="0.2"/>
    <row r="1176" spans="2:15" ht="24.95" customHeight="1" x14ac:dyDescent="0.2"/>
    <row r="1177" spans="2:15" ht="24.95" customHeight="1" x14ac:dyDescent="0.2"/>
    <row r="1178" spans="2:15" ht="24.95" customHeight="1" x14ac:dyDescent="0.2">
      <c r="M1178" s="22">
        <v>15</v>
      </c>
    </row>
    <row r="1179" spans="2:15" ht="25.5" customHeight="1" x14ac:dyDescent="0.2">
      <c r="B1179" s="282" t="s">
        <v>123</v>
      </c>
      <c r="C1179" s="282"/>
      <c r="D1179" s="282"/>
      <c r="E1179" s="282"/>
      <c r="F1179" s="282"/>
      <c r="G1179" s="282"/>
      <c r="H1179" s="282"/>
      <c r="I1179" s="282"/>
      <c r="J1179" s="282"/>
      <c r="K1179" s="282"/>
      <c r="L1179" s="282"/>
      <c r="M1179" s="282"/>
    </row>
    <row r="1180" spans="2:15" ht="15" customHeight="1" x14ac:dyDescent="0.2">
      <c r="B1180" s="65"/>
      <c r="C1180" s="65"/>
      <c r="D1180" s="65"/>
      <c r="E1180" s="65"/>
      <c r="F1180" s="65"/>
      <c r="G1180" s="65"/>
      <c r="H1180" s="65"/>
      <c r="I1180" s="65"/>
      <c r="J1180" s="65"/>
      <c r="K1180" s="65"/>
      <c r="L1180" s="65"/>
    </row>
    <row r="1181" spans="2:15" ht="25.5" customHeight="1" x14ac:dyDescent="0.2">
      <c r="B1181" s="282" t="s">
        <v>96</v>
      </c>
      <c r="C1181" s="282"/>
      <c r="D1181" s="282"/>
      <c r="E1181" s="282"/>
      <c r="F1181" s="282"/>
      <c r="G1181" s="282"/>
      <c r="H1181" s="282"/>
      <c r="I1181" s="282"/>
      <c r="J1181" s="282"/>
      <c r="K1181" s="282"/>
      <c r="L1181" s="282"/>
      <c r="M1181" s="282"/>
    </row>
    <row r="1182" spans="2:15" ht="15" customHeight="1" x14ac:dyDescent="0.2">
      <c r="B1182" s="56"/>
      <c r="C1182" s="56"/>
      <c r="D1182" s="56"/>
      <c r="E1182" s="56"/>
      <c r="F1182" s="56"/>
      <c r="G1182" s="56"/>
    </row>
    <row r="1183" spans="2:15" ht="24.95" customHeight="1" x14ac:dyDescent="0.2">
      <c r="B1183" s="275" t="s">
        <v>94</v>
      </c>
      <c r="C1183" s="275"/>
      <c r="D1183" s="275"/>
      <c r="E1183" s="275"/>
      <c r="F1183" s="275"/>
      <c r="G1183" s="275"/>
      <c r="H1183" s="275"/>
      <c r="I1183" s="275"/>
      <c r="J1183" s="275"/>
    </row>
    <row r="1184" spans="2:15" ht="24.95" customHeight="1" x14ac:dyDescent="0.2">
      <c r="B1184" s="276" t="s">
        <v>36</v>
      </c>
      <c r="C1184" s="278" t="s">
        <v>47</v>
      </c>
      <c r="D1184" s="278"/>
      <c r="E1184" s="278"/>
      <c r="F1184" s="278" t="s">
        <v>48</v>
      </c>
      <c r="G1184" s="278"/>
      <c r="H1184" s="278"/>
      <c r="I1184" s="134" t="s">
        <v>52</v>
      </c>
      <c r="J1184" s="136" t="s">
        <v>53</v>
      </c>
      <c r="M1184" s="44"/>
    </row>
    <row r="1185" spans="2:14" ht="24.95" customHeight="1" x14ac:dyDescent="0.2">
      <c r="B1185" s="277"/>
      <c r="C1185" s="132" t="s">
        <v>66</v>
      </c>
      <c r="D1185" s="132" t="s">
        <v>67</v>
      </c>
      <c r="E1185" s="183" t="s">
        <v>68</v>
      </c>
      <c r="F1185" s="132" t="s">
        <v>69</v>
      </c>
      <c r="G1185" s="132" t="s">
        <v>70</v>
      </c>
      <c r="H1185" s="133" t="s">
        <v>71</v>
      </c>
      <c r="I1185" s="135" t="s">
        <v>85</v>
      </c>
      <c r="J1185" s="137" t="s">
        <v>86</v>
      </c>
      <c r="K1185" s="19"/>
      <c r="M1185" s="44"/>
    </row>
    <row r="1186" spans="2:14" ht="24.95" customHeight="1" x14ac:dyDescent="0.2">
      <c r="B1186" s="130" t="s">
        <v>114</v>
      </c>
      <c r="C1186" s="249">
        <v>2739</v>
      </c>
      <c r="D1186" s="249">
        <v>9</v>
      </c>
      <c r="E1186" s="241">
        <v>2748</v>
      </c>
      <c r="F1186" s="249">
        <v>5080</v>
      </c>
      <c r="G1186" s="249">
        <v>18</v>
      </c>
      <c r="H1186" s="242">
        <v>5098</v>
      </c>
      <c r="I1186" s="243">
        <v>6.4591210499999996E-2</v>
      </c>
      <c r="J1186" s="244">
        <v>1.8551673944686999</v>
      </c>
      <c r="K1186" s="46"/>
      <c r="M1186" s="44"/>
    </row>
    <row r="1187" spans="2:14" ht="24.95" customHeight="1" x14ac:dyDescent="0.2">
      <c r="B1187" s="130" t="s">
        <v>5</v>
      </c>
      <c r="C1187" s="249">
        <v>1083</v>
      </c>
      <c r="D1187" s="249">
        <v>106</v>
      </c>
      <c r="E1187" s="241">
        <v>1189</v>
      </c>
      <c r="F1187" s="249">
        <v>2228</v>
      </c>
      <c r="G1187" s="249">
        <v>223</v>
      </c>
      <c r="H1187" s="242">
        <v>2451</v>
      </c>
      <c r="I1187" s="243">
        <v>8.8837876600000004E-2</v>
      </c>
      <c r="J1187" s="244">
        <v>2.0613961312027</v>
      </c>
      <c r="K1187" s="46"/>
      <c r="M1187" s="44"/>
    </row>
    <row r="1188" spans="2:14" ht="24.95" customHeight="1" x14ac:dyDescent="0.2">
      <c r="B1188" s="130" t="s">
        <v>22</v>
      </c>
      <c r="C1188" s="249">
        <v>1263</v>
      </c>
      <c r="D1188" s="249">
        <v>32</v>
      </c>
      <c r="E1188" s="241">
        <v>1295</v>
      </c>
      <c r="F1188" s="249">
        <v>2767</v>
      </c>
      <c r="G1188" s="249">
        <v>109</v>
      </c>
      <c r="H1188" s="242">
        <v>2876</v>
      </c>
      <c r="I1188" s="243">
        <v>6.2106554600000002E-2</v>
      </c>
      <c r="J1188" s="244">
        <v>2.2208494208494001</v>
      </c>
      <c r="K1188" s="46"/>
      <c r="M1188" s="44"/>
    </row>
    <row r="1189" spans="2:14" ht="24.95" customHeight="1" x14ac:dyDescent="0.2">
      <c r="B1189" s="130" t="s">
        <v>7</v>
      </c>
      <c r="C1189" s="249">
        <v>230</v>
      </c>
      <c r="D1189" s="249">
        <v>0</v>
      </c>
      <c r="E1189" s="241">
        <v>230</v>
      </c>
      <c r="F1189" s="249">
        <v>485</v>
      </c>
      <c r="G1189" s="249">
        <v>0</v>
      </c>
      <c r="H1189" s="242">
        <v>485</v>
      </c>
      <c r="I1189" s="243">
        <v>0.13981981979999999</v>
      </c>
      <c r="J1189" s="244">
        <v>2.1086956521739002</v>
      </c>
      <c r="K1189" s="46"/>
      <c r="M1189" s="44"/>
    </row>
    <row r="1190" spans="2:14" ht="24.95" customHeight="1" x14ac:dyDescent="0.2">
      <c r="B1190" s="130" t="s">
        <v>8</v>
      </c>
      <c r="C1190" s="249">
        <v>1182</v>
      </c>
      <c r="D1190" s="249">
        <v>138</v>
      </c>
      <c r="E1190" s="241">
        <v>1320</v>
      </c>
      <c r="F1190" s="249">
        <v>3831</v>
      </c>
      <c r="G1190" s="249">
        <v>1303</v>
      </c>
      <c r="H1190" s="242">
        <v>5134</v>
      </c>
      <c r="I1190" s="243">
        <v>0.1824713453</v>
      </c>
      <c r="J1190" s="244">
        <v>3.8893939393939001</v>
      </c>
      <c r="K1190" s="46"/>
      <c r="M1190" s="44"/>
    </row>
    <row r="1191" spans="2:14" ht="24.95" customHeight="1" x14ac:dyDescent="0.2">
      <c r="B1191" s="130" t="s">
        <v>9</v>
      </c>
      <c r="C1191" s="249">
        <v>2798</v>
      </c>
      <c r="D1191" s="249">
        <v>19</v>
      </c>
      <c r="E1191" s="241">
        <v>2817</v>
      </c>
      <c r="F1191" s="249">
        <v>6113</v>
      </c>
      <c r="G1191" s="249">
        <v>33</v>
      </c>
      <c r="H1191" s="242">
        <v>6146</v>
      </c>
      <c r="I1191" s="243">
        <v>0.1241524811</v>
      </c>
      <c r="J1191" s="244">
        <v>2.1817536386226002</v>
      </c>
      <c r="K1191" s="46"/>
      <c r="M1191" s="44"/>
    </row>
    <row r="1192" spans="2:14" ht="24.95" customHeight="1" x14ac:dyDescent="0.2">
      <c r="B1192" s="130" t="s">
        <v>10</v>
      </c>
      <c r="C1192" s="249">
        <v>255</v>
      </c>
      <c r="D1192" s="249">
        <v>0</v>
      </c>
      <c r="E1192" s="241">
        <v>255</v>
      </c>
      <c r="F1192" s="249">
        <v>1020</v>
      </c>
      <c r="G1192" s="249">
        <v>0</v>
      </c>
      <c r="H1192" s="242">
        <v>1020</v>
      </c>
      <c r="I1192" s="243">
        <v>8.5675518500000006E-2</v>
      </c>
      <c r="J1192" s="244">
        <v>4</v>
      </c>
      <c r="K1192" s="46"/>
      <c r="M1192" s="44"/>
    </row>
    <row r="1193" spans="2:14" ht="24.95" customHeight="1" x14ac:dyDescent="0.2">
      <c r="B1193" s="130" t="s">
        <v>11</v>
      </c>
      <c r="C1193" s="249">
        <v>954</v>
      </c>
      <c r="D1193" s="249">
        <v>477</v>
      </c>
      <c r="E1193" s="241">
        <v>1431</v>
      </c>
      <c r="F1193" s="249">
        <v>2757</v>
      </c>
      <c r="G1193" s="249">
        <v>1749</v>
      </c>
      <c r="H1193" s="242">
        <v>4506</v>
      </c>
      <c r="I1193" s="243">
        <v>0.2222059925</v>
      </c>
      <c r="J1193" s="244">
        <v>3.1488469601676998</v>
      </c>
      <c r="K1193" s="46"/>
      <c r="M1193" s="47"/>
    </row>
    <row r="1194" spans="2:14" ht="24.95" customHeight="1" x14ac:dyDescent="0.2">
      <c r="B1194" s="130" t="s">
        <v>12</v>
      </c>
      <c r="C1194" s="249">
        <v>4425</v>
      </c>
      <c r="D1194" s="249">
        <v>33</v>
      </c>
      <c r="E1194" s="241">
        <v>4458</v>
      </c>
      <c r="F1194" s="249">
        <v>6289</v>
      </c>
      <c r="G1194" s="249">
        <v>130</v>
      </c>
      <c r="H1194" s="242">
        <v>6419</v>
      </c>
      <c r="I1194" s="243">
        <v>0.2343173969</v>
      </c>
      <c r="J1194" s="244">
        <v>1.4398833557649</v>
      </c>
      <c r="K1194" s="46"/>
      <c r="M1194" s="47"/>
    </row>
    <row r="1195" spans="2:14" ht="24.95" customHeight="1" x14ac:dyDescent="0.2">
      <c r="B1195" s="131" t="s">
        <v>14</v>
      </c>
      <c r="C1195" s="228">
        <v>14929</v>
      </c>
      <c r="D1195" s="228">
        <v>814</v>
      </c>
      <c r="E1195" s="245">
        <v>15743</v>
      </c>
      <c r="F1195" s="228">
        <v>30570</v>
      </c>
      <c r="G1195" s="228">
        <v>3565</v>
      </c>
      <c r="H1195" s="246">
        <v>34135</v>
      </c>
      <c r="I1195" s="247">
        <v>0.1162989213</v>
      </c>
      <c r="J1195" s="248">
        <v>2.1682652607507999</v>
      </c>
      <c r="M1195" s="47"/>
    </row>
    <row r="1196" spans="2:14" ht="24.95" customHeight="1" x14ac:dyDescent="0.2">
      <c r="B1196" s="213"/>
      <c r="C1196" s="53"/>
      <c r="D1196" s="53"/>
      <c r="E1196" s="54"/>
      <c r="F1196" s="53"/>
      <c r="G1196" s="53"/>
      <c r="H1196" s="54"/>
      <c r="I1196" s="62"/>
      <c r="J1196" s="63"/>
      <c r="K1196" s="67"/>
      <c r="L1196" s="67"/>
      <c r="M1196" s="66"/>
      <c r="N1196" s="19"/>
    </row>
    <row r="1197" spans="2:14" ht="24.95" customHeight="1" x14ac:dyDescent="0.2">
      <c r="B1197" s="70"/>
      <c r="C1197" s="70"/>
      <c r="D1197" s="70"/>
      <c r="E1197" s="70"/>
      <c r="F1197" s="70"/>
      <c r="G1197" s="70"/>
      <c r="H1197" s="70"/>
      <c r="I1197" s="70"/>
      <c r="J1197" s="70"/>
      <c r="K1197" s="70"/>
      <c r="L1197" s="70"/>
      <c r="M1197" s="70"/>
      <c r="N1197" s="70"/>
    </row>
    <row r="1198" spans="2:14" ht="24.95" customHeight="1" x14ac:dyDescent="0.2">
      <c r="B1198" s="68"/>
      <c r="C1198" s="68"/>
      <c r="D1198" s="68"/>
      <c r="E1198" s="68"/>
      <c r="F1198" s="68"/>
      <c r="G1198" s="68"/>
      <c r="H1198" s="68"/>
      <c r="I1198" s="68"/>
      <c r="J1198" s="68"/>
      <c r="K1198" s="69"/>
      <c r="L1198" s="69"/>
      <c r="M1198" s="69"/>
      <c r="N1198" s="69"/>
    </row>
    <row r="1199" spans="2:14" ht="24.95" customHeight="1" x14ac:dyDescent="0.2">
      <c r="B1199" s="64"/>
      <c r="C1199" s="64"/>
      <c r="D1199" s="64"/>
      <c r="E1199" s="64"/>
      <c r="G1199" s="64"/>
      <c r="H1199" s="64"/>
      <c r="I1199" s="64"/>
      <c r="J1199" s="64"/>
    </row>
    <row r="1200" spans="2:14" ht="24.95" customHeight="1" x14ac:dyDescent="0.2">
      <c r="B1200" s="64"/>
      <c r="C1200" s="64"/>
      <c r="D1200" s="64"/>
      <c r="E1200" s="64"/>
      <c r="G1200" s="64"/>
      <c r="H1200" s="64"/>
      <c r="I1200" s="64"/>
      <c r="J1200" s="64"/>
    </row>
    <row r="1201" spans="2:15" ht="24.95" customHeight="1" x14ac:dyDescent="0.2">
      <c r="B1201" s="64"/>
      <c r="C1201" s="64"/>
      <c r="D1201" s="64"/>
      <c r="E1201" s="64"/>
      <c r="G1201" s="64"/>
      <c r="H1201" s="64"/>
      <c r="I1201" s="64"/>
      <c r="J1201" s="64"/>
    </row>
    <row r="1202" spans="2:15" ht="24.95" customHeight="1" x14ac:dyDescent="0.2">
      <c r="B1202" s="64"/>
      <c r="C1202" s="64"/>
      <c r="D1202" s="64"/>
      <c r="E1202" s="64"/>
      <c r="G1202" s="64"/>
      <c r="H1202" s="64"/>
      <c r="I1202" s="64"/>
      <c r="J1202" s="64"/>
    </row>
    <row r="1203" spans="2:15" ht="24.95" customHeight="1" x14ac:dyDescent="0.2">
      <c r="B1203" s="64"/>
      <c r="C1203" s="64"/>
      <c r="D1203" s="64"/>
      <c r="E1203" s="64"/>
      <c r="G1203" s="64"/>
      <c r="H1203" s="64"/>
      <c r="I1203" s="64"/>
      <c r="J1203" s="64"/>
    </row>
    <row r="1204" spans="2:15" ht="24.95" customHeight="1" x14ac:dyDescent="0.2">
      <c r="B1204" s="64"/>
      <c r="C1204" s="64"/>
      <c r="D1204" s="64"/>
      <c r="E1204" s="64"/>
      <c r="G1204" s="64"/>
      <c r="H1204" s="64"/>
      <c r="I1204" s="64"/>
      <c r="J1204" s="64"/>
    </row>
    <row r="1205" spans="2:15" ht="24.95" customHeight="1" x14ac:dyDescent="0.2">
      <c r="B1205" s="64"/>
      <c r="C1205" s="64"/>
      <c r="D1205" s="64"/>
      <c r="E1205" s="64"/>
      <c r="G1205" s="64"/>
      <c r="H1205" s="64"/>
      <c r="I1205" s="64"/>
      <c r="J1205" s="64"/>
    </row>
    <row r="1206" spans="2:15" ht="24.95" customHeight="1" x14ac:dyDescent="0.2">
      <c r="B1206" s="64"/>
      <c r="C1206" s="64"/>
      <c r="D1206" s="64"/>
      <c r="E1206" s="64"/>
      <c r="G1206" s="64"/>
      <c r="H1206" s="64"/>
      <c r="I1206" s="64"/>
      <c r="J1206" s="64"/>
    </row>
    <row r="1207" spans="2:15" ht="24.95" customHeight="1" x14ac:dyDescent="0.2">
      <c r="B1207" s="64"/>
      <c r="C1207" s="64"/>
      <c r="D1207" s="64"/>
      <c r="E1207" s="64"/>
      <c r="F1207" s="64"/>
      <c r="G1207" s="64"/>
      <c r="H1207" s="64"/>
      <c r="I1207" s="64"/>
      <c r="J1207" s="64"/>
      <c r="K1207" s="64"/>
    </row>
    <row r="1208" spans="2:15" ht="24.95" customHeight="1" x14ac:dyDescent="0.2"/>
    <row r="1209" spans="2:15" ht="25.5" customHeight="1" x14ac:dyDescent="0.2">
      <c r="B1209" s="283" t="s">
        <v>171</v>
      </c>
      <c r="C1209" s="283"/>
      <c r="D1209" s="283"/>
      <c r="E1209" s="283"/>
      <c r="F1209" s="283"/>
      <c r="G1209" s="283"/>
      <c r="H1209" s="283"/>
      <c r="I1209" s="283"/>
      <c r="J1209" s="283"/>
      <c r="K1209" s="283"/>
      <c r="L1209" s="283"/>
      <c r="M1209" s="283"/>
    </row>
    <row r="1210" spans="2:15" ht="24.95" customHeight="1" x14ac:dyDescent="0.2">
      <c r="B1210" s="56"/>
      <c r="C1210" s="56"/>
      <c r="D1210" s="56"/>
      <c r="E1210" s="56"/>
      <c r="F1210" s="56"/>
      <c r="G1210" s="56"/>
    </row>
    <row r="1211" spans="2:15" ht="24.95" customHeight="1" x14ac:dyDescent="0.2">
      <c r="B1211" s="281" t="s">
        <v>13</v>
      </c>
      <c r="C1211" s="281"/>
      <c r="D1211" s="281"/>
      <c r="E1211" s="281"/>
      <c r="F1211" s="281"/>
      <c r="G1211" s="281"/>
      <c r="H1211" s="281"/>
      <c r="I1211" s="38"/>
      <c r="J1211" s="38"/>
      <c r="K1211" s="38"/>
      <c r="L1211" s="38"/>
      <c r="M1211" s="13"/>
      <c r="N1211" s="13"/>
      <c r="O1211" s="13"/>
    </row>
    <row r="1212" spans="2:15" ht="24.95" customHeight="1" x14ac:dyDescent="0.2">
      <c r="B1212" s="129" t="s">
        <v>35</v>
      </c>
      <c r="C1212" s="280" t="s">
        <v>62</v>
      </c>
      <c r="D1212" s="280"/>
      <c r="E1212" s="280" t="s">
        <v>63</v>
      </c>
      <c r="F1212" s="280"/>
      <c r="G1212" s="280" t="s">
        <v>0</v>
      </c>
      <c r="H1212" s="280"/>
      <c r="I1212" s="38"/>
      <c r="J1212" s="38"/>
      <c r="K1212" s="38"/>
      <c r="L1212" s="38"/>
      <c r="M1212" s="13"/>
      <c r="N1212" s="13"/>
      <c r="O1212" s="13"/>
    </row>
    <row r="1213" spans="2:15" ht="24.95" customHeight="1" x14ac:dyDescent="0.2">
      <c r="B1213" s="235" t="s">
        <v>176</v>
      </c>
      <c r="C1213" s="264">
        <v>8230</v>
      </c>
      <c r="D1213" s="264"/>
      <c r="E1213" s="264">
        <v>327</v>
      </c>
      <c r="F1213" s="264"/>
      <c r="G1213" s="266">
        <v>8557</v>
      </c>
      <c r="H1213" s="260"/>
      <c r="I1213" s="38"/>
      <c r="J1213" s="38"/>
      <c r="K1213" s="38"/>
      <c r="L1213" s="38"/>
      <c r="M1213" s="13"/>
      <c r="N1213" s="13"/>
      <c r="O1213" s="13"/>
    </row>
    <row r="1214" spans="2:15" ht="24.95" customHeight="1" x14ac:dyDescent="0.2">
      <c r="B1214" s="235" t="s">
        <v>156</v>
      </c>
      <c r="C1214" s="261">
        <v>14929</v>
      </c>
      <c r="D1214" s="261"/>
      <c r="E1214" s="261">
        <v>814</v>
      </c>
      <c r="F1214" s="261"/>
      <c r="G1214" s="266">
        <v>15743</v>
      </c>
      <c r="H1214" s="260"/>
      <c r="I1214" s="38"/>
      <c r="J1214" s="38"/>
      <c r="K1214" s="38"/>
      <c r="L1214" s="38"/>
      <c r="M1214" s="13"/>
      <c r="N1214" s="13"/>
      <c r="O1214" s="13"/>
    </row>
    <row r="1215" spans="2:15" ht="24.95" customHeight="1" x14ac:dyDescent="0.2">
      <c r="B1215" s="111" t="s">
        <v>43</v>
      </c>
      <c r="C1215" s="271">
        <f>(C1214-C1213)/C1213</f>
        <v>0.81397326852976915</v>
      </c>
      <c r="D1215" s="271"/>
      <c r="E1215" s="271">
        <f>(E1214-E1213)/E1213</f>
        <v>1.489296636085627</v>
      </c>
      <c r="F1215" s="271"/>
      <c r="G1215" s="271">
        <f>(G1214-G1213)/G1213</f>
        <v>0.83978029683300226</v>
      </c>
      <c r="H1215" s="271"/>
      <c r="I1215" s="38"/>
      <c r="J1215" s="38"/>
      <c r="K1215" s="38"/>
      <c r="L1215" s="38"/>
      <c r="M1215" s="13"/>
      <c r="N1215" s="13"/>
      <c r="O1215" s="13"/>
    </row>
    <row r="1216" spans="2:15" ht="24.95" customHeight="1" x14ac:dyDescent="0.2"/>
    <row r="1217" spans="2:12" ht="24.95" customHeight="1" x14ac:dyDescent="0.2"/>
    <row r="1218" spans="2:12" ht="24.95" customHeight="1" x14ac:dyDescent="0.2"/>
    <row r="1219" spans="2:12" ht="24.95" customHeight="1" x14ac:dyDescent="0.2"/>
    <row r="1220" spans="2:12" ht="24.95" customHeight="1" x14ac:dyDescent="0.2"/>
    <row r="1221" spans="2:12" ht="24.95" customHeight="1" x14ac:dyDescent="0.2"/>
    <row r="1222" spans="2:12" ht="24.95" customHeight="1" x14ac:dyDescent="0.2"/>
    <row r="1223" spans="2:12" ht="24.95" customHeight="1" x14ac:dyDescent="0.2"/>
    <row r="1224" spans="2:12" ht="24.95" customHeight="1" x14ac:dyDescent="0.2"/>
    <row r="1225" spans="2:12" ht="24.95" customHeight="1" x14ac:dyDescent="0.2"/>
    <row r="1226" spans="2:12" ht="24.95" customHeight="1" x14ac:dyDescent="0.2"/>
    <row r="1227" spans="2:12" ht="24.95" customHeight="1" x14ac:dyDescent="0.2">
      <c r="B1227" s="42"/>
      <c r="C1227" s="42"/>
      <c r="D1227" s="42"/>
      <c r="E1227" s="42"/>
      <c r="F1227" s="42"/>
      <c r="G1227" s="42"/>
      <c r="H1227" s="42"/>
      <c r="I1227" s="42"/>
      <c r="J1227" s="42"/>
      <c r="K1227" s="42"/>
      <c r="L1227" s="42"/>
    </row>
    <row r="1228" spans="2:12" ht="24.95" customHeight="1" x14ac:dyDescent="0.2">
      <c r="B1228" s="273" t="s">
        <v>15</v>
      </c>
      <c r="C1228" s="273"/>
      <c r="D1228" s="273"/>
      <c r="E1228" s="273"/>
      <c r="F1228" s="273"/>
      <c r="G1228" s="273"/>
      <c r="H1228" s="273"/>
      <c r="I1228" s="273"/>
      <c r="J1228" s="273"/>
    </row>
    <row r="1229" spans="2:12" ht="24.95" customHeight="1" x14ac:dyDescent="0.2">
      <c r="B1229" s="138" t="s">
        <v>35</v>
      </c>
      <c r="C1229" s="272" t="s">
        <v>64</v>
      </c>
      <c r="D1229" s="272"/>
      <c r="E1229" s="272" t="s">
        <v>65</v>
      </c>
      <c r="F1229" s="272"/>
      <c r="G1229" s="272" t="s">
        <v>1</v>
      </c>
      <c r="H1229" s="272"/>
      <c r="I1229" s="272" t="s">
        <v>18</v>
      </c>
      <c r="J1229" s="272"/>
      <c r="L1229" s="39"/>
    </row>
    <row r="1230" spans="2:12" ht="24.95" customHeight="1" x14ac:dyDescent="0.2">
      <c r="B1230" s="235" t="s">
        <v>176</v>
      </c>
      <c r="C1230" s="265">
        <v>17070</v>
      </c>
      <c r="D1230" s="265"/>
      <c r="E1230" s="265">
        <v>1412</v>
      </c>
      <c r="F1230" s="265"/>
      <c r="G1230" s="266">
        <v>18482</v>
      </c>
      <c r="H1230" s="266"/>
      <c r="I1230" s="259">
        <v>8.2846584299999998E-2</v>
      </c>
      <c r="J1230" s="260"/>
    </row>
    <row r="1231" spans="2:12" ht="24.95" customHeight="1" x14ac:dyDescent="0.2">
      <c r="B1231" s="235" t="s">
        <v>156</v>
      </c>
      <c r="C1231" s="265">
        <v>30570</v>
      </c>
      <c r="D1231" s="265"/>
      <c r="E1231" s="265">
        <v>3565</v>
      </c>
      <c r="F1231" s="265"/>
      <c r="G1231" s="266">
        <v>34135</v>
      </c>
      <c r="H1231" s="266"/>
      <c r="I1231" s="259">
        <v>0.1162989213</v>
      </c>
      <c r="J1231" s="260"/>
    </row>
    <row r="1232" spans="2:12" ht="24.95" customHeight="1" x14ac:dyDescent="0.2">
      <c r="B1232" s="103" t="s">
        <v>43</v>
      </c>
      <c r="C1232" s="274">
        <f>(C1231-C1230)/C1230</f>
        <v>0.79086115992970119</v>
      </c>
      <c r="D1232" s="274"/>
      <c r="E1232" s="274">
        <f>(E1231-E1230)/E1230</f>
        <v>1.5247875354107649</v>
      </c>
      <c r="F1232" s="274"/>
      <c r="G1232" s="274">
        <f>(G1231-G1230)/G1230</f>
        <v>0.84693215020019474</v>
      </c>
      <c r="H1232" s="274"/>
      <c r="I1232" s="274">
        <f>(I1231-I1230)/I1230</f>
        <v>0.40378655659313645</v>
      </c>
      <c r="J1232" s="274"/>
    </row>
    <row r="1233" spans="2:14" ht="24.95" customHeight="1" x14ac:dyDescent="0.2"/>
    <row r="1234" spans="2:14" ht="24.95" customHeight="1" x14ac:dyDescent="0.2"/>
    <row r="1235" spans="2:14" ht="24.95" customHeight="1" x14ac:dyDescent="0.2"/>
    <row r="1236" spans="2:14" ht="24.95" customHeight="1" x14ac:dyDescent="0.2"/>
    <row r="1237" spans="2:14" ht="24.95" customHeight="1" x14ac:dyDescent="0.2"/>
    <row r="1238" spans="2:14" ht="24.95" customHeight="1" x14ac:dyDescent="0.2"/>
    <row r="1239" spans="2:14" ht="24.95" customHeight="1" x14ac:dyDescent="0.2"/>
    <row r="1240" spans="2:14" ht="24.95" customHeight="1" x14ac:dyDescent="0.2"/>
    <row r="1241" spans="2:14" ht="24.95" customHeight="1" x14ac:dyDescent="0.2"/>
    <row r="1242" spans="2:14" ht="24.95" customHeight="1" x14ac:dyDescent="0.2">
      <c r="M1242" s="22">
        <v>16</v>
      </c>
    </row>
    <row r="1243" spans="2:14" s="122" customFormat="1" ht="25.5" customHeight="1" x14ac:dyDescent="0.2">
      <c r="B1243" s="300" t="s">
        <v>172</v>
      </c>
      <c r="C1243" s="300"/>
      <c r="D1243" s="300"/>
      <c r="E1243" s="300"/>
      <c r="F1243" s="300"/>
      <c r="G1243" s="300"/>
      <c r="H1243" s="300"/>
      <c r="I1243" s="300"/>
      <c r="J1243" s="300"/>
      <c r="K1243" s="300"/>
      <c r="L1243" s="300"/>
      <c r="M1243" s="300"/>
    </row>
    <row r="1244" spans="2:14" ht="15" customHeight="1" x14ac:dyDescent="0.2">
      <c r="B1244" s="28"/>
      <c r="C1244" s="32"/>
      <c r="D1244" s="32"/>
      <c r="E1244" s="32"/>
      <c r="F1244" s="32"/>
      <c r="G1244" s="32"/>
      <c r="H1244" s="32"/>
      <c r="I1244" s="32"/>
      <c r="J1244" s="32"/>
      <c r="K1244" s="32"/>
      <c r="L1244" s="32"/>
      <c r="M1244" s="32"/>
      <c r="N1244" s="32"/>
    </row>
    <row r="1245" spans="2:14" ht="24.95" customHeight="1" x14ac:dyDescent="0.2">
      <c r="B1245" s="284" t="s">
        <v>13</v>
      </c>
      <c r="C1245" s="284"/>
      <c r="D1245" s="284"/>
      <c r="E1245" s="284"/>
      <c r="F1245" s="284"/>
      <c r="G1245" s="284"/>
      <c r="H1245" s="284"/>
      <c r="I1245" s="115"/>
      <c r="J1245" s="115"/>
      <c r="K1245" s="115"/>
      <c r="L1245" s="115"/>
      <c r="M1245" s="115"/>
      <c r="N1245" s="115"/>
    </row>
    <row r="1246" spans="2:14" ht="24.95" customHeight="1" x14ac:dyDescent="0.2">
      <c r="B1246" s="91" t="s">
        <v>35</v>
      </c>
      <c r="C1246" s="286" t="s">
        <v>51</v>
      </c>
      <c r="D1246" s="286"/>
      <c r="E1246" s="286" t="s">
        <v>50</v>
      </c>
      <c r="F1246" s="286"/>
      <c r="G1246" s="286" t="s">
        <v>0</v>
      </c>
      <c r="H1246" s="286"/>
    </row>
    <row r="1247" spans="2:14" ht="24.95" customHeight="1" x14ac:dyDescent="0.2">
      <c r="B1247" s="235" t="s">
        <v>159</v>
      </c>
      <c r="C1247" s="265">
        <v>63138</v>
      </c>
      <c r="D1247" s="265"/>
      <c r="E1247" s="265">
        <v>11760</v>
      </c>
      <c r="F1247" s="265"/>
      <c r="G1247" s="266">
        <v>74898</v>
      </c>
      <c r="H1247" s="260"/>
    </row>
    <row r="1248" spans="2:14" ht="24.95" customHeight="1" x14ac:dyDescent="0.2">
      <c r="B1248" s="235" t="s">
        <v>160</v>
      </c>
      <c r="C1248" s="261">
        <v>34282</v>
      </c>
      <c r="D1248" s="261"/>
      <c r="E1248" s="261">
        <v>2227</v>
      </c>
      <c r="F1248" s="261"/>
      <c r="G1248" s="266">
        <v>36509</v>
      </c>
      <c r="H1248" s="260"/>
    </row>
    <row r="1249" spans="2:15" ht="24.95" customHeight="1" x14ac:dyDescent="0.2">
      <c r="B1249" s="111" t="s">
        <v>43</v>
      </c>
      <c r="C1249" s="271">
        <f>(C1248-C1247)/C1247</f>
        <v>-0.45703063131553107</v>
      </c>
      <c r="D1249" s="271"/>
      <c r="E1249" s="271">
        <f>(E1248-E1247)/E1247</f>
        <v>-0.81062925170068023</v>
      </c>
      <c r="F1249" s="271"/>
      <c r="G1249" s="271">
        <f>(G1248-G1247)/G1247</f>
        <v>-0.51255040187988998</v>
      </c>
      <c r="H1249" s="271"/>
    </row>
    <row r="1250" spans="2:15" ht="24.95" customHeight="1" x14ac:dyDescent="0.2">
      <c r="B1250" s="33"/>
      <c r="C1250" s="34"/>
      <c r="D1250" s="34"/>
      <c r="E1250" s="34"/>
      <c r="F1250" s="34"/>
      <c r="G1250" s="34"/>
      <c r="H1250" s="34"/>
      <c r="I1250" s="13"/>
      <c r="J1250" s="13"/>
      <c r="K1250" s="13"/>
      <c r="L1250" s="13"/>
      <c r="M1250" s="13"/>
      <c r="N1250" s="13"/>
      <c r="O1250" s="13"/>
    </row>
    <row r="1251" spans="2:15" ht="24.95" customHeight="1" x14ac:dyDescent="0.2">
      <c r="B1251" s="33"/>
      <c r="C1251" s="34"/>
      <c r="D1251" s="34"/>
      <c r="E1251" s="34"/>
      <c r="F1251" s="34"/>
      <c r="G1251" s="34"/>
      <c r="H1251" s="34"/>
      <c r="I1251" s="13"/>
      <c r="J1251" s="13"/>
      <c r="K1251" s="13"/>
      <c r="L1251" s="13"/>
      <c r="M1251" s="13"/>
      <c r="N1251" s="13"/>
      <c r="O1251" s="13"/>
    </row>
    <row r="1252" spans="2:15" ht="24.95" customHeight="1" x14ac:dyDescent="0.2">
      <c r="B1252" s="33"/>
      <c r="C1252" s="34"/>
      <c r="D1252" s="34"/>
      <c r="E1252" s="34"/>
      <c r="F1252" s="34"/>
      <c r="G1252" s="34"/>
      <c r="H1252" s="34"/>
      <c r="I1252" s="13"/>
      <c r="J1252" s="13"/>
      <c r="K1252" s="13"/>
      <c r="L1252" s="13"/>
      <c r="M1252" s="13"/>
      <c r="N1252" s="13"/>
      <c r="O1252" s="13"/>
    </row>
    <row r="1253" spans="2:15" ht="24.95" customHeight="1" x14ac:dyDescent="0.2">
      <c r="B1253" s="33"/>
      <c r="C1253" s="34"/>
      <c r="D1253" s="34"/>
      <c r="E1253" s="34"/>
      <c r="F1253" s="34"/>
      <c r="G1253" s="34"/>
      <c r="H1253" s="34"/>
      <c r="I1253" s="13"/>
      <c r="J1253" s="13"/>
      <c r="K1253" s="13"/>
      <c r="L1253" s="13"/>
      <c r="M1253" s="13"/>
      <c r="N1253" s="13"/>
      <c r="O1253" s="13"/>
    </row>
    <row r="1254" spans="2:15" ht="24.95" customHeight="1" x14ac:dyDescent="0.2">
      <c r="B1254" s="33"/>
      <c r="C1254" s="34"/>
      <c r="D1254" s="34"/>
      <c r="E1254" s="34"/>
      <c r="F1254" s="34"/>
      <c r="G1254" s="34"/>
      <c r="H1254" s="34"/>
      <c r="I1254" s="13"/>
      <c r="J1254" s="13"/>
      <c r="K1254" s="13"/>
      <c r="L1254" s="13"/>
      <c r="M1254" s="13"/>
      <c r="N1254" s="13"/>
      <c r="O1254" s="13"/>
    </row>
    <row r="1255" spans="2:15" ht="24.95" customHeight="1" x14ac:dyDescent="0.2">
      <c r="B1255" s="33"/>
      <c r="C1255" s="34"/>
      <c r="D1255" s="34"/>
      <c r="E1255" s="34"/>
      <c r="F1255" s="34"/>
      <c r="G1255" s="34"/>
      <c r="H1255" s="34"/>
      <c r="I1255" s="13"/>
      <c r="J1255" s="13"/>
      <c r="K1255" s="13"/>
      <c r="L1255" s="13"/>
      <c r="M1255" s="13"/>
      <c r="N1255" s="13"/>
      <c r="O1255" s="13"/>
    </row>
    <row r="1256" spans="2:15" ht="24.95" customHeight="1" x14ac:dyDescent="0.2">
      <c r="B1256" s="33"/>
      <c r="C1256" s="34"/>
      <c r="D1256" s="34"/>
      <c r="E1256" s="34"/>
      <c r="F1256" s="34"/>
      <c r="G1256" s="34"/>
      <c r="H1256" s="34"/>
      <c r="I1256" s="13"/>
      <c r="J1256" s="13"/>
      <c r="K1256" s="13"/>
      <c r="L1256" s="13"/>
      <c r="M1256" s="13"/>
      <c r="N1256" s="13"/>
      <c r="O1256" s="13"/>
    </row>
    <row r="1257" spans="2:15" ht="24.95" customHeight="1" x14ac:dyDescent="0.2">
      <c r="B1257" s="33"/>
      <c r="C1257" s="34"/>
      <c r="D1257" s="34"/>
      <c r="E1257" s="34"/>
      <c r="F1257" s="34"/>
      <c r="G1257" s="34"/>
      <c r="H1257" s="34"/>
      <c r="I1257" s="13"/>
      <c r="J1257" s="13"/>
      <c r="K1257" s="13"/>
      <c r="L1257" s="13"/>
      <c r="M1257" s="13"/>
      <c r="N1257" s="13"/>
      <c r="O1257" s="13"/>
    </row>
    <row r="1258" spans="2:15" ht="24.95" customHeight="1" x14ac:dyDescent="0.2">
      <c r="B1258" s="33"/>
      <c r="C1258" s="34"/>
      <c r="D1258" s="34"/>
      <c r="E1258" s="34"/>
      <c r="F1258" s="34"/>
      <c r="G1258" s="34"/>
      <c r="H1258" s="34"/>
      <c r="I1258" s="13"/>
      <c r="J1258" s="13"/>
      <c r="K1258" s="13"/>
      <c r="L1258" s="13"/>
      <c r="M1258" s="13"/>
      <c r="N1258" s="13"/>
      <c r="O1258" s="13"/>
    </row>
    <row r="1259" spans="2:15" ht="24.95" customHeight="1" x14ac:dyDescent="0.2"/>
    <row r="1260" spans="2:15" ht="24.95" customHeight="1" x14ac:dyDescent="0.2"/>
    <row r="1261" spans="2:15" ht="24.95" customHeight="1" x14ac:dyDescent="0.2"/>
    <row r="1262" spans="2:15" ht="24.95" customHeight="1" x14ac:dyDescent="0.2"/>
    <row r="1263" spans="2:15" ht="24.95" customHeight="1" x14ac:dyDescent="0.2"/>
    <row r="1264" spans="2:15" ht="24.95" customHeight="1" x14ac:dyDescent="0.2"/>
    <row r="1265" spans="2:12" ht="24.95" customHeight="1" x14ac:dyDescent="0.2"/>
    <row r="1266" spans="2:12" ht="24.95" customHeight="1" x14ac:dyDescent="0.2"/>
    <row r="1267" spans="2:12" ht="24.95" customHeight="1" x14ac:dyDescent="0.2"/>
    <row r="1268" spans="2:12" ht="24.95" customHeight="1" x14ac:dyDescent="0.2"/>
    <row r="1269" spans="2:12" ht="24.95" customHeight="1" x14ac:dyDescent="0.2"/>
    <row r="1270" spans="2:12" ht="24.95" customHeight="1" x14ac:dyDescent="0.2"/>
    <row r="1271" spans="2:12" ht="24.95" customHeight="1" x14ac:dyDescent="0.2">
      <c r="B1271" s="273" t="s">
        <v>15</v>
      </c>
      <c r="C1271" s="273"/>
      <c r="D1271" s="273"/>
      <c r="E1271" s="273"/>
      <c r="F1271" s="273"/>
      <c r="G1271" s="273"/>
      <c r="H1271" s="273"/>
      <c r="I1271" s="273"/>
      <c r="J1271" s="273"/>
      <c r="K1271" s="115"/>
    </row>
    <row r="1272" spans="2:12" ht="24.95" customHeight="1" x14ac:dyDescent="0.2">
      <c r="B1272" s="138" t="s">
        <v>35</v>
      </c>
      <c r="C1272" s="272" t="s">
        <v>40</v>
      </c>
      <c r="D1272" s="272"/>
      <c r="E1272" s="272" t="s">
        <v>41</v>
      </c>
      <c r="F1272" s="272"/>
      <c r="G1272" s="272" t="s">
        <v>42</v>
      </c>
      <c r="H1272" s="272"/>
      <c r="I1272" s="272" t="s">
        <v>89</v>
      </c>
      <c r="J1272" s="272"/>
      <c r="L1272" s="39"/>
    </row>
    <row r="1273" spans="2:12" ht="24.95" customHeight="1" x14ac:dyDescent="0.2">
      <c r="B1273" s="235" t="s">
        <v>159</v>
      </c>
      <c r="C1273" s="265">
        <v>118470</v>
      </c>
      <c r="D1273" s="265"/>
      <c r="E1273" s="265">
        <v>23088</v>
      </c>
      <c r="F1273" s="265"/>
      <c r="G1273" s="266">
        <v>141558</v>
      </c>
      <c r="H1273" s="266"/>
      <c r="I1273" s="259">
        <v>8.9935671593037003E-2</v>
      </c>
      <c r="J1273" s="260"/>
    </row>
    <row r="1274" spans="2:12" ht="24.95" customHeight="1" x14ac:dyDescent="0.2">
      <c r="B1274" s="235" t="s">
        <v>160</v>
      </c>
      <c r="C1274" s="261">
        <v>86128</v>
      </c>
      <c r="D1274" s="261"/>
      <c r="E1274" s="261">
        <v>13042</v>
      </c>
      <c r="F1274" s="261"/>
      <c r="G1274" s="266">
        <v>99170</v>
      </c>
      <c r="H1274" s="266"/>
      <c r="I1274" s="263">
        <v>6.6345673790938003E-2</v>
      </c>
      <c r="J1274" s="263"/>
    </row>
    <row r="1275" spans="2:12" ht="24.95" customHeight="1" x14ac:dyDescent="0.2">
      <c r="B1275" s="103" t="s">
        <v>43</v>
      </c>
      <c r="C1275" s="274">
        <f>(C1274-C1273)/C1273</f>
        <v>-0.27299738330378998</v>
      </c>
      <c r="D1275" s="274"/>
      <c r="E1275" s="274">
        <f>(E1274-E1273)/E1273</f>
        <v>-0.43511781011781014</v>
      </c>
      <c r="F1275" s="274"/>
      <c r="G1275" s="274">
        <f>(G1274-G1273)/G1273</f>
        <v>-0.29943909916783229</v>
      </c>
      <c r="H1275" s="274"/>
      <c r="I1275" s="274">
        <f>(I1274-I1273)/I1273</f>
        <v>-0.26229856723419837</v>
      </c>
      <c r="J1275" s="274"/>
    </row>
    <row r="1276" spans="2:12" ht="24.95" customHeight="1" x14ac:dyDescent="0.2">
      <c r="B1276" s="37"/>
      <c r="C1276" s="38"/>
      <c r="D1276" s="38"/>
      <c r="E1276" s="38"/>
      <c r="F1276" s="38"/>
      <c r="G1276" s="40"/>
      <c r="H1276" s="40"/>
      <c r="I1276" s="40"/>
      <c r="J1276" s="40"/>
      <c r="K1276" s="13"/>
    </row>
    <row r="1277" spans="2:12" ht="24.95" customHeight="1" x14ac:dyDescent="0.2"/>
    <row r="1278" spans="2:12" ht="24.95" customHeight="1" x14ac:dyDescent="0.2"/>
    <row r="1279" spans="2:12" ht="24.95" customHeight="1" x14ac:dyDescent="0.2"/>
    <row r="1280" spans="2:12" ht="24.95" customHeight="1" x14ac:dyDescent="0.2">
      <c r="L1280" s="41"/>
    </row>
    <row r="1281" spans="2:15" ht="24.95" customHeight="1" x14ac:dyDescent="0.2"/>
    <row r="1282" spans="2:15" ht="24.95" customHeight="1" x14ac:dyDescent="0.2"/>
    <row r="1283" spans="2:15" ht="24.95" customHeight="1" x14ac:dyDescent="0.2">
      <c r="L1283" s="27"/>
    </row>
    <row r="1284" spans="2:15" ht="24.95" customHeight="1" x14ac:dyDescent="0.2"/>
    <row r="1285" spans="2:15" ht="24.95" customHeight="1" x14ac:dyDescent="0.2"/>
    <row r="1286" spans="2:15" ht="24.95" customHeight="1" x14ac:dyDescent="0.2"/>
    <row r="1287" spans="2:15" ht="24.95" customHeight="1" x14ac:dyDescent="0.2"/>
    <row r="1288" spans="2:15" ht="24.95" customHeight="1" x14ac:dyDescent="0.2"/>
    <row r="1289" spans="2:15" ht="24.95" customHeight="1" x14ac:dyDescent="0.2"/>
    <row r="1290" spans="2:15" ht="24.95" customHeight="1" x14ac:dyDescent="0.2"/>
    <row r="1291" spans="2:15" ht="24.95" customHeight="1" x14ac:dyDescent="0.2"/>
    <row r="1292" spans="2:15" ht="24.95" customHeight="1" x14ac:dyDescent="0.2"/>
    <row r="1293" spans="2:15" ht="24.95" customHeight="1" x14ac:dyDescent="0.2">
      <c r="O1293" s="31"/>
    </row>
    <row r="1294" spans="2:15" ht="24.95" customHeight="1" x14ac:dyDescent="0.2">
      <c r="O1294" s="31"/>
    </row>
    <row r="1295" spans="2:15" ht="24.95" customHeight="1" x14ac:dyDescent="0.2">
      <c r="O1295" s="31"/>
    </row>
    <row r="1296" spans="2:15" ht="24.95" customHeight="1" x14ac:dyDescent="0.2">
      <c r="B1296" s="58"/>
      <c r="C1296" s="58"/>
      <c r="D1296" s="58"/>
      <c r="E1296" s="58"/>
      <c r="F1296" s="58"/>
      <c r="G1296" s="58"/>
      <c r="H1296" s="58"/>
      <c r="I1296" s="58"/>
      <c r="J1296" s="58"/>
      <c r="K1296" s="58"/>
      <c r="L1296" s="58"/>
      <c r="M1296" s="58"/>
      <c r="N1296" s="58"/>
      <c r="O1296" s="58"/>
    </row>
    <row r="1297" spans="2:15" ht="24.95" customHeight="1" x14ac:dyDescent="0.2">
      <c r="B1297" s="58"/>
      <c r="C1297" s="58"/>
      <c r="D1297" s="58"/>
      <c r="E1297" s="58"/>
      <c r="F1297" s="58"/>
      <c r="G1297" s="58"/>
      <c r="H1297" s="58"/>
      <c r="I1297" s="58"/>
      <c r="J1297" s="58"/>
      <c r="K1297" s="58"/>
      <c r="L1297" s="58"/>
      <c r="M1297" s="58"/>
      <c r="N1297" s="58"/>
      <c r="O1297" s="58"/>
    </row>
    <row r="1298" spans="2:15" ht="24.95" customHeight="1" x14ac:dyDescent="0.2">
      <c r="B1298" s="58"/>
      <c r="C1298" s="58"/>
      <c r="D1298" s="58"/>
      <c r="E1298" s="58"/>
      <c r="F1298" s="58"/>
      <c r="G1298" s="58"/>
      <c r="H1298" s="58"/>
      <c r="I1298" s="58"/>
      <c r="J1298" s="58"/>
      <c r="K1298" s="58"/>
      <c r="L1298" s="58"/>
      <c r="M1298" s="58"/>
      <c r="N1298" s="58"/>
      <c r="O1298" s="58"/>
    </row>
    <row r="1299" spans="2:15" ht="24.95" customHeight="1" x14ac:dyDescent="0.2">
      <c r="B1299" s="58"/>
      <c r="C1299" s="58"/>
      <c r="D1299" s="58"/>
      <c r="E1299" s="58"/>
      <c r="F1299" s="58"/>
      <c r="G1299" s="58"/>
      <c r="H1299" s="58"/>
      <c r="I1299" s="58"/>
      <c r="J1299" s="58"/>
      <c r="K1299" s="58"/>
      <c r="L1299" s="58"/>
      <c r="M1299" s="58"/>
      <c r="N1299" s="58"/>
      <c r="O1299" s="58"/>
    </row>
    <row r="1300" spans="2:15" ht="24.95" customHeight="1" x14ac:dyDescent="0.2">
      <c r="B1300" s="58"/>
      <c r="C1300" s="58"/>
      <c r="D1300" s="58"/>
      <c r="E1300" s="58"/>
      <c r="F1300" s="58"/>
      <c r="G1300" s="58"/>
      <c r="H1300" s="58"/>
      <c r="I1300" s="58"/>
      <c r="J1300" s="58"/>
      <c r="K1300" s="58"/>
      <c r="L1300" s="58"/>
      <c r="M1300" s="58"/>
      <c r="N1300" s="58"/>
      <c r="O1300" s="58"/>
    </row>
    <row r="1301" spans="2:15" ht="24.95" customHeight="1" x14ac:dyDescent="0.2">
      <c r="B1301" s="58"/>
      <c r="C1301" s="58"/>
      <c r="D1301" s="58"/>
      <c r="E1301" s="58"/>
      <c r="F1301" s="58"/>
      <c r="G1301" s="58"/>
      <c r="H1301" s="58"/>
      <c r="I1301" s="58"/>
      <c r="J1301" s="58"/>
      <c r="K1301" s="58"/>
      <c r="L1301" s="58"/>
      <c r="M1301" s="58"/>
      <c r="N1301" s="58"/>
      <c r="O1301" s="58"/>
    </row>
    <row r="1302" spans="2:15" ht="24.95" customHeight="1" x14ac:dyDescent="0.2">
      <c r="B1302" s="58"/>
      <c r="C1302" s="58"/>
      <c r="D1302" s="58"/>
      <c r="E1302" s="58"/>
      <c r="F1302" s="58"/>
      <c r="G1302" s="58"/>
      <c r="H1302" s="58"/>
      <c r="I1302" s="58"/>
      <c r="J1302" s="58"/>
      <c r="K1302" s="58"/>
      <c r="L1302" s="58"/>
      <c r="M1302" s="58"/>
      <c r="N1302" s="58"/>
      <c r="O1302" s="58"/>
    </row>
    <row r="1303" spans="2:15" ht="24.95" customHeight="1" x14ac:dyDescent="0.2">
      <c r="B1303" s="58"/>
      <c r="C1303" s="58"/>
      <c r="D1303" s="58"/>
      <c r="E1303" s="58"/>
      <c r="F1303" s="58"/>
      <c r="G1303" s="58"/>
      <c r="H1303" s="58"/>
      <c r="I1303" s="58"/>
      <c r="J1303" s="58"/>
      <c r="K1303" s="58"/>
      <c r="L1303" s="58"/>
      <c r="M1303" s="58"/>
      <c r="N1303" s="58"/>
      <c r="O1303" s="58"/>
    </row>
    <row r="1304" spans="2:15" ht="24.95" customHeight="1" x14ac:dyDescent="0.2">
      <c r="B1304" s="58"/>
      <c r="C1304" s="58"/>
      <c r="D1304" s="58"/>
      <c r="E1304" s="58"/>
      <c r="F1304" s="58"/>
      <c r="G1304" s="58"/>
      <c r="H1304" s="58"/>
      <c r="I1304" s="58"/>
      <c r="J1304" s="58"/>
      <c r="K1304" s="58"/>
      <c r="L1304" s="58"/>
      <c r="M1304" s="58"/>
      <c r="N1304" s="58"/>
      <c r="O1304" s="58"/>
    </row>
    <row r="1305" spans="2:15" ht="24.95" customHeight="1" x14ac:dyDescent="0.2">
      <c r="B1305" s="58"/>
      <c r="C1305" s="58"/>
      <c r="D1305" s="58"/>
      <c r="E1305" s="58"/>
      <c r="F1305" s="58"/>
      <c r="G1305" s="58"/>
      <c r="H1305" s="58"/>
      <c r="I1305" s="58"/>
      <c r="J1305" s="58"/>
      <c r="K1305" s="58"/>
      <c r="M1305" s="31">
        <v>17</v>
      </c>
      <c r="N1305" s="58"/>
    </row>
    <row r="1306" spans="2:15" ht="25.5" customHeight="1" x14ac:dyDescent="0.2">
      <c r="B1306" s="282" t="s">
        <v>124</v>
      </c>
      <c r="C1306" s="282"/>
      <c r="D1306" s="282"/>
      <c r="E1306" s="282"/>
      <c r="F1306" s="282"/>
      <c r="G1306" s="282"/>
      <c r="H1306" s="282"/>
      <c r="I1306" s="282"/>
      <c r="J1306" s="282"/>
      <c r="K1306" s="282"/>
      <c r="L1306" s="282"/>
      <c r="M1306" s="282"/>
    </row>
    <row r="1307" spans="2:15" ht="15" customHeight="1" x14ac:dyDescent="0.2">
      <c r="B1307" s="65"/>
      <c r="C1307" s="65"/>
      <c r="D1307" s="65"/>
      <c r="E1307" s="65"/>
      <c r="F1307" s="65"/>
      <c r="G1307" s="65"/>
      <c r="H1307" s="65"/>
      <c r="I1307" s="65"/>
      <c r="J1307" s="65"/>
      <c r="K1307" s="65"/>
      <c r="L1307" s="65"/>
    </row>
    <row r="1308" spans="2:15" ht="25.5" customHeight="1" x14ac:dyDescent="0.2">
      <c r="B1308" s="282" t="s">
        <v>125</v>
      </c>
      <c r="C1308" s="282"/>
      <c r="D1308" s="282"/>
      <c r="E1308" s="282"/>
      <c r="F1308" s="282"/>
      <c r="G1308" s="282"/>
      <c r="H1308" s="282"/>
      <c r="I1308" s="282"/>
      <c r="J1308" s="282"/>
      <c r="K1308" s="282"/>
      <c r="L1308" s="282"/>
      <c r="M1308" s="282"/>
    </row>
    <row r="1309" spans="2:15" ht="15" customHeight="1" x14ac:dyDescent="0.2">
      <c r="B1309" s="56"/>
      <c r="C1309" s="56"/>
      <c r="D1309" s="56"/>
      <c r="E1309" s="56"/>
      <c r="F1309" s="56"/>
      <c r="G1309" s="56"/>
    </row>
    <row r="1310" spans="2:15" ht="24.95" customHeight="1" x14ac:dyDescent="0.2">
      <c r="B1310" s="275" t="s">
        <v>97</v>
      </c>
      <c r="C1310" s="275"/>
      <c r="D1310" s="275"/>
      <c r="E1310" s="275"/>
      <c r="F1310" s="275"/>
      <c r="G1310" s="275"/>
      <c r="H1310" s="275"/>
      <c r="I1310" s="275"/>
      <c r="J1310" s="275"/>
    </row>
    <row r="1311" spans="2:15" ht="24.95" customHeight="1" x14ac:dyDescent="0.2">
      <c r="B1311" s="276" t="s">
        <v>36</v>
      </c>
      <c r="C1311" s="278" t="s">
        <v>47</v>
      </c>
      <c r="D1311" s="278"/>
      <c r="E1311" s="278"/>
      <c r="F1311" s="278" t="s">
        <v>48</v>
      </c>
      <c r="G1311" s="278"/>
      <c r="H1311" s="278"/>
      <c r="I1311" s="134" t="s">
        <v>52</v>
      </c>
      <c r="J1311" s="136" t="s">
        <v>53</v>
      </c>
      <c r="M1311" s="44"/>
    </row>
    <row r="1312" spans="2:15" ht="24.95" customHeight="1" x14ac:dyDescent="0.2">
      <c r="B1312" s="277"/>
      <c r="C1312" s="132" t="s">
        <v>66</v>
      </c>
      <c r="D1312" s="132" t="s">
        <v>67</v>
      </c>
      <c r="E1312" s="183" t="s">
        <v>68</v>
      </c>
      <c r="F1312" s="132" t="s">
        <v>69</v>
      </c>
      <c r="G1312" s="132" t="s">
        <v>70</v>
      </c>
      <c r="H1312" s="133" t="s">
        <v>71</v>
      </c>
      <c r="I1312" s="135" t="s">
        <v>85</v>
      </c>
      <c r="J1312" s="137" t="s">
        <v>86</v>
      </c>
      <c r="K1312" s="19"/>
      <c r="M1312" s="44"/>
    </row>
    <row r="1313" spans="2:14" ht="24.95" customHeight="1" x14ac:dyDescent="0.2">
      <c r="B1313" s="130" t="s">
        <v>114</v>
      </c>
      <c r="C1313" s="249">
        <v>1373</v>
      </c>
      <c r="D1313" s="249">
        <v>0</v>
      </c>
      <c r="E1313" s="241">
        <v>1373</v>
      </c>
      <c r="F1313" s="249">
        <v>2116</v>
      </c>
      <c r="G1313" s="249">
        <v>0</v>
      </c>
      <c r="H1313" s="242">
        <v>2116</v>
      </c>
      <c r="I1313" s="243">
        <v>0.10546471390000001</v>
      </c>
      <c r="J1313" s="244">
        <v>1.5411507647486999</v>
      </c>
      <c r="K1313" s="46"/>
      <c r="M1313" s="44"/>
    </row>
    <row r="1314" spans="2:14" ht="24.95" customHeight="1" x14ac:dyDescent="0.2">
      <c r="B1314" s="130" t="s">
        <v>5</v>
      </c>
      <c r="C1314" s="249">
        <v>913</v>
      </c>
      <c r="D1314" s="249">
        <v>40</v>
      </c>
      <c r="E1314" s="241">
        <v>953</v>
      </c>
      <c r="F1314" s="249">
        <v>1176</v>
      </c>
      <c r="G1314" s="249">
        <v>41</v>
      </c>
      <c r="H1314" s="242">
        <v>1217</v>
      </c>
      <c r="I1314" s="243">
        <v>6.8972649100000005E-2</v>
      </c>
      <c r="J1314" s="244">
        <v>1.2770199370409001</v>
      </c>
      <c r="K1314" s="46"/>
      <c r="M1314" s="44"/>
    </row>
    <row r="1315" spans="2:14" ht="24.95" customHeight="1" x14ac:dyDescent="0.2">
      <c r="B1315" s="130" t="s">
        <v>22</v>
      </c>
      <c r="C1315" s="249">
        <v>2329</v>
      </c>
      <c r="D1315" s="249">
        <v>101</v>
      </c>
      <c r="E1315" s="241">
        <v>2430</v>
      </c>
      <c r="F1315" s="249">
        <v>4852</v>
      </c>
      <c r="G1315" s="249">
        <v>148</v>
      </c>
      <c r="H1315" s="242">
        <v>5000</v>
      </c>
      <c r="I1315" s="243">
        <v>0.26158398519999998</v>
      </c>
      <c r="J1315" s="244">
        <v>2.0576131687242998</v>
      </c>
      <c r="K1315" s="46"/>
      <c r="M1315" s="44"/>
    </row>
    <row r="1316" spans="2:14" ht="24.95" customHeight="1" x14ac:dyDescent="0.2">
      <c r="B1316" s="130" t="s">
        <v>7</v>
      </c>
      <c r="C1316" s="249">
        <v>198</v>
      </c>
      <c r="D1316" s="249">
        <v>38</v>
      </c>
      <c r="E1316" s="241">
        <v>236</v>
      </c>
      <c r="F1316" s="249">
        <v>749</v>
      </c>
      <c r="G1316" s="249">
        <v>296</v>
      </c>
      <c r="H1316" s="242">
        <v>1045</v>
      </c>
      <c r="I1316" s="243">
        <v>0.1929824561</v>
      </c>
      <c r="J1316" s="244">
        <v>4.4279661016949001</v>
      </c>
      <c r="K1316" s="46"/>
      <c r="M1316" s="44"/>
    </row>
    <row r="1317" spans="2:14" ht="24.95" customHeight="1" x14ac:dyDescent="0.2">
      <c r="B1317" s="130" t="s">
        <v>8</v>
      </c>
      <c r="C1317" s="249">
        <v>2190</v>
      </c>
      <c r="D1317" s="249">
        <v>545</v>
      </c>
      <c r="E1317" s="241">
        <v>2735</v>
      </c>
      <c r="F1317" s="249">
        <v>5325</v>
      </c>
      <c r="G1317" s="249">
        <v>1565</v>
      </c>
      <c r="H1317" s="242">
        <v>6890</v>
      </c>
      <c r="I1317" s="243">
        <v>0.21431037459999999</v>
      </c>
      <c r="J1317" s="244">
        <v>2.5191956124314001</v>
      </c>
      <c r="K1317" s="46"/>
      <c r="M1317" s="44"/>
    </row>
    <row r="1318" spans="2:14" ht="24.95" customHeight="1" x14ac:dyDescent="0.2">
      <c r="B1318" s="130" t="s">
        <v>9</v>
      </c>
      <c r="C1318" s="249">
        <v>716</v>
      </c>
      <c r="D1318" s="249">
        <v>0</v>
      </c>
      <c r="E1318" s="241">
        <v>716</v>
      </c>
      <c r="F1318" s="249">
        <v>2142</v>
      </c>
      <c r="G1318" s="249">
        <v>0</v>
      </c>
      <c r="H1318" s="242">
        <v>2142</v>
      </c>
      <c r="I1318" s="243">
        <v>0.13291448519999999</v>
      </c>
      <c r="J1318" s="244">
        <v>2.9916201117318</v>
      </c>
      <c r="K1318" s="46"/>
      <c r="M1318" s="44"/>
    </row>
    <row r="1319" spans="2:14" ht="24.95" customHeight="1" x14ac:dyDescent="0.2">
      <c r="B1319" s="130" t="s">
        <v>10</v>
      </c>
      <c r="C1319" s="249">
        <v>566</v>
      </c>
      <c r="D1319" s="249">
        <v>6</v>
      </c>
      <c r="E1319" s="241">
        <v>572</v>
      </c>
      <c r="F1319" s="249">
        <v>1713</v>
      </c>
      <c r="G1319" s="249">
        <v>16</v>
      </c>
      <c r="H1319" s="242">
        <v>1729</v>
      </c>
      <c r="I1319" s="243">
        <v>0.1717943925</v>
      </c>
      <c r="J1319" s="244">
        <v>3.0227272727273</v>
      </c>
      <c r="K1319" s="46"/>
      <c r="M1319" s="44"/>
    </row>
    <row r="1320" spans="2:14" ht="24.95" customHeight="1" x14ac:dyDescent="0.2">
      <c r="B1320" s="130" t="s">
        <v>11</v>
      </c>
      <c r="C1320" s="249">
        <v>993</v>
      </c>
      <c r="D1320" s="249">
        <v>16</v>
      </c>
      <c r="E1320" s="241">
        <v>1009</v>
      </c>
      <c r="F1320" s="249">
        <v>1742</v>
      </c>
      <c r="G1320" s="249">
        <v>16</v>
      </c>
      <c r="H1320" s="242">
        <v>1758</v>
      </c>
      <c r="I1320" s="243">
        <v>0.21817429669999999</v>
      </c>
      <c r="J1320" s="244">
        <v>1.7423191278493999</v>
      </c>
      <c r="K1320" s="46"/>
      <c r="M1320" s="47"/>
    </row>
    <row r="1321" spans="2:14" ht="24.95" customHeight="1" x14ac:dyDescent="0.2">
      <c r="B1321" s="130" t="s">
        <v>12</v>
      </c>
      <c r="C1321" s="249">
        <v>418</v>
      </c>
      <c r="D1321" s="249">
        <v>27</v>
      </c>
      <c r="E1321" s="241">
        <v>445</v>
      </c>
      <c r="F1321" s="249">
        <v>1174</v>
      </c>
      <c r="G1321" s="249">
        <v>54</v>
      </c>
      <c r="H1321" s="242">
        <v>1228</v>
      </c>
      <c r="I1321" s="243">
        <v>0.1933423302</v>
      </c>
      <c r="J1321" s="244">
        <v>2.7595505617977998</v>
      </c>
      <c r="K1321" s="46"/>
      <c r="M1321" s="47"/>
    </row>
    <row r="1322" spans="2:14" ht="24.95" customHeight="1" x14ac:dyDescent="0.2">
      <c r="B1322" s="131" t="s">
        <v>14</v>
      </c>
      <c r="C1322" s="228">
        <v>9696</v>
      </c>
      <c r="D1322" s="228">
        <v>773</v>
      </c>
      <c r="E1322" s="245">
        <v>10469</v>
      </c>
      <c r="F1322" s="228">
        <v>20989</v>
      </c>
      <c r="G1322" s="228">
        <v>2136</v>
      </c>
      <c r="H1322" s="246">
        <v>23125</v>
      </c>
      <c r="I1322" s="247">
        <v>0.17132624760000001</v>
      </c>
      <c r="J1322" s="248">
        <v>2.2089024739708001</v>
      </c>
      <c r="M1322" s="47"/>
    </row>
    <row r="1323" spans="2:14" ht="24.95" customHeight="1" x14ac:dyDescent="0.2">
      <c r="B1323" s="213"/>
      <c r="C1323" s="53"/>
      <c r="D1323" s="53"/>
      <c r="E1323" s="54"/>
      <c r="F1323" s="53"/>
      <c r="G1323" s="53"/>
      <c r="H1323" s="54"/>
      <c r="I1323" s="62"/>
      <c r="J1323" s="63"/>
      <c r="K1323" s="67"/>
      <c r="L1323" s="67"/>
      <c r="M1323" s="66"/>
      <c r="N1323" s="19"/>
    </row>
    <row r="1324" spans="2:14" ht="24.95" customHeight="1" x14ac:dyDescent="0.2">
      <c r="B1324" s="70"/>
      <c r="C1324" s="70"/>
      <c r="D1324" s="70"/>
      <c r="E1324" s="70"/>
      <c r="F1324" s="70"/>
      <c r="G1324" s="70"/>
      <c r="H1324" s="70"/>
      <c r="I1324" s="70"/>
      <c r="J1324" s="70"/>
      <c r="K1324" s="70"/>
      <c r="L1324" s="70"/>
      <c r="M1324" s="70"/>
      <c r="N1324" s="70"/>
    </row>
    <row r="1325" spans="2:14" ht="24.95" customHeight="1" x14ac:dyDescent="0.2">
      <c r="B1325" s="68"/>
      <c r="C1325" s="68"/>
      <c r="D1325" s="68"/>
      <c r="E1325" s="68"/>
      <c r="F1325" s="68"/>
      <c r="G1325" s="68"/>
      <c r="H1325" s="68"/>
      <c r="I1325" s="68"/>
      <c r="J1325" s="68"/>
      <c r="K1325" s="69"/>
      <c r="L1325" s="69"/>
      <c r="M1325" s="69"/>
      <c r="N1325" s="69"/>
    </row>
    <row r="1326" spans="2:14" ht="24.95" customHeight="1" x14ac:dyDescent="0.2">
      <c r="B1326" s="64"/>
      <c r="C1326" s="64"/>
      <c r="D1326" s="64"/>
      <c r="E1326" s="64"/>
      <c r="G1326" s="64"/>
      <c r="H1326" s="64"/>
      <c r="I1326" s="64"/>
      <c r="J1326" s="64"/>
    </row>
    <row r="1327" spans="2:14" ht="24.95" customHeight="1" x14ac:dyDescent="0.2">
      <c r="B1327" s="64"/>
      <c r="C1327" s="64"/>
      <c r="D1327" s="64"/>
      <c r="E1327" s="64"/>
      <c r="G1327" s="64"/>
      <c r="H1327" s="64"/>
      <c r="I1327" s="64"/>
      <c r="J1327" s="64"/>
    </row>
    <row r="1328" spans="2:14" ht="24.95" customHeight="1" x14ac:dyDescent="0.2">
      <c r="B1328" s="64"/>
      <c r="C1328" s="64"/>
      <c r="D1328" s="64"/>
      <c r="E1328" s="64"/>
      <c r="G1328" s="64"/>
      <c r="H1328" s="64"/>
      <c r="I1328" s="64"/>
      <c r="J1328" s="64"/>
    </row>
    <row r="1329" spans="2:15" ht="24.95" customHeight="1" x14ac:dyDescent="0.2">
      <c r="B1329" s="64"/>
      <c r="C1329" s="64"/>
      <c r="D1329" s="64"/>
      <c r="E1329" s="64"/>
      <c r="G1329" s="64"/>
      <c r="H1329" s="64"/>
      <c r="I1329" s="64"/>
      <c r="J1329" s="64"/>
    </row>
    <row r="1330" spans="2:15" ht="24.95" customHeight="1" x14ac:dyDescent="0.2">
      <c r="B1330" s="64"/>
      <c r="C1330" s="64"/>
      <c r="D1330" s="64"/>
      <c r="E1330" s="64"/>
      <c r="G1330" s="64"/>
      <c r="H1330" s="64"/>
      <c r="I1330" s="64"/>
      <c r="J1330" s="64"/>
    </row>
    <row r="1331" spans="2:15" ht="24.95" customHeight="1" x14ac:dyDescent="0.2">
      <c r="B1331" s="64"/>
      <c r="C1331" s="64"/>
      <c r="D1331" s="64"/>
      <c r="E1331" s="64"/>
      <c r="G1331" s="64"/>
      <c r="H1331" s="64"/>
      <c r="I1331" s="64"/>
      <c r="J1331" s="64"/>
    </row>
    <row r="1332" spans="2:15" ht="24.95" customHeight="1" x14ac:dyDescent="0.2">
      <c r="B1332" s="64"/>
      <c r="C1332" s="64"/>
      <c r="D1332" s="64"/>
      <c r="E1332" s="64"/>
      <c r="G1332" s="64"/>
      <c r="H1332" s="64"/>
      <c r="I1332" s="64"/>
      <c r="J1332" s="64"/>
    </row>
    <row r="1333" spans="2:15" ht="24.95" customHeight="1" x14ac:dyDescent="0.2">
      <c r="B1333" s="64"/>
      <c r="C1333" s="64"/>
      <c r="D1333" s="64"/>
      <c r="E1333" s="64"/>
      <c r="G1333" s="64"/>
      <c r="H1333" s="64"/>
      <c r="I1333" s="64"/>
      <c r="J1333" s="64"/>
    </row>
    <row r="1334" spans="2:15" ht="24.95" customHeight="1" x14ac:dyDescent="0.2">
      <c r="B1334" s="64"/>
      <c r="C1334" s="64"/>
      <c r="D1334" s="64"/>
      <c r="E1334" s="64"/>
      <c r="F1334" s="64"/>
      <c r="G1334" s="64"/>
      <c r="H1334" s="64"/>
      <c r="I1334" s="64"/>
      <c r="J1334" s="64"/>
      <c r="K1334" s="64"/>
    </row>
    <row r="1335" spans="2:15" ht="24.95" customHeight="1" x14ac:dyDescent="0.2"/>
    <row r="1336" spans="2:15" ht="25.5" customHeight="1" x14ac:dyDescent="0.2">
      <c r="B1336" s="283" t="s">
        <v>173</v>
      </c>
      <c r="C1336" s="283"/>
      <c r="D1336" s="283"/>
      <c r="E1336" s="283"/>
      <c r="F1336" s="283"/>
      <c r="G1336" s="283"/>
      <c r="H1336" s="283"/>
      <c r="I1336" s="283"/>
      <c r="J1336" s="283"/>
      <c r="K1336" s="283"/>
      <c r="L1336" s="283"/>
      <c r="M1336" s="283"/>
    </row>
    <row r="1337" spans="2:15" ht="24.95" customHeight="1" x14ac:dyDescent="0.2">
      <c r="B1337" s="56"/>
      <c r="C1337" s="56"/>
      <c r="D1337" s="56"/>
      <c r="E1337" s="56"/>
      <c r="F1337" s="56"/>
      <c r="G1337" s="56"/>
    </row>
    <row r="1338" spans="2:15" ht="24.95" customHeight="1" x14ac:dyDescent="0.2">
      <c r="B1338" s="281" t="s">
        <v>13</v>
      </c>
      <c r="C1338" s="281"/>
      <c r="D1338" s="281"/>
      <c r="E1338" s="281"/>
      <c r="F1338" s="281"/>
      <c r="G1338" s="281"/>
      <c r="H1338" s="281"/>
      <c r="I1338" s="38"/>
      <c r="J1338" s="38"/>
      <c r="K1338" s="38"/>
      <c r="L1338" s="38"/>
      <c r="M1338" s="13"/>
      <c r="N1338" s="13"/>
      <c r="O1338" s="13"/>
    </row>
    <row r="1339" spans="2:15" ht="24.95" customHeight="1" x14ac:dyDescent="0.2">
      <c r="B1339" s="129" t="s">
        <v>35</v>
      </c>
      <c r="C1339" s="280" t="s">
        <v>62</v>
      </c>
      <c r="D1339" s="280"/>
      <c r="E1339" s="280" t="s">
        <v>63</v>
      </c>
      <c r="F1339" s="280"/>
      <c r="G1339" s="280" t="s">
        <v>0</v>
      </c>
      <c r="H1339" s="280"/>
      <c r="I1339" s="38"/>
      <c r="J1339" s="38"/>
      <c r="K1339" s="38"/>
      <c r="L1339" s="38"/>
      <c r="M1339" s="13"/>
      <c r="N1339" s="13"/>
      <c r="O1339" s="13"/>
    </row>
    <row r="1340" spans="2:15" ht="24.95" customHeight="1" x14ac:dyDescent="0.2">
      <c r="B1340" s="235" t="s">
        <v>176</v>
      </c>
      <c r="C1340" s="265">
        <v>2788</v>
      </c>
      <c r="D1340" s="265"/>
      <c r="E1340" s="265">
        <v>133</v>
      </c>
      <c r="F1340" s="265"/>
      <c r="G1340" s="266">
        <v>2921</v>
      </c>
      <c r="H1340" s="260"/>
      <c r="I1340" s="38"/>
      <c r="J1340" s="38"/>
      <c r="K1340" s="38"/>
      <c r="L1340" s="38"/>
      <c r="M1340" s="13"/>
      <c r="N1340" s="13"/>
      <c r="O1340" s="13"/>
    </row>
    <row r="1341" spans="2:15" ht="24.95" customHeight="1" x14ac:dyDescent="0.2">
      <c r="B1341" s="235" t="s">
        <v>156</v>
      </c>
      <c r="C1341" s="265">
        <v>9696</v>
      </c>
      <c r="D1341" s="265"/>
      <c r="E1341" s="265">
        <v>773</v>
      </c>
      <c r="F1341" s="265"/>
      <c r="G1341" s="266">
        <v>10469</v>
      </c>
      <c r="H1341" s="260"/>
      <c r="I1341" s="38"/>
      <c r="J1341" s="38"/>
      <c r="K1341" s="38"/>
      <c r="L1341" s="38"/>
      <c r="M1341" s="13"/>
      <c r="N1341" s="13"/>
      <c r="O1341" s="13"/>
    </row>
    <row r="1342" spans="2:15" ht="24.95" customHeight="1" x14ac:dyDescent="0.2">
      <c r="B1342" s="111" t="s">
        <v>43</v>
      </c>
      <c r="C1342" s="271">
        <f>(C1341-C1340)/C1340</f>
        <v>2.4777618364418936</v>
      </c>
      <c r="D1342" s="271"/>
      <c r="E1342" s="271">
        <f>(E1341-E1340)/E1340</f>
        <v>4.8120300751879697</v>
      </c>
      <c r="F1342" s="271"/>
      <c r="G1342" s="271">
        <f>(G1341-G1340)/G1340</f>
        <v>2.5840465593974664</v>
      </c>
      <c r="H1342" s="271"/>
      <c r="I1342" s="38"/>
      <c r="J1342" s="38"/>
      <c r="K1342" s="38"/>
      <c r="L1342" s="38"/>
      <c r="M1342" s="13"/>
      <c r="N1342" s="13"/>
      <c r="O1342" s="13"/>
    </row>
    <row r="1343" spans="2:15" ht="24.95" customHeight="1" x14ac:dyDescent="0.2"/>
    <row r="1344" spans="2:15" ht="24.95" customHeight="1" x14ac:dyDescent="0.2"/>
    <row r="1345" spans="2:12" ht="24.95" customHeight="1" x14ac:dyDescent="0.2"/>
    <row r="1346" spans="2:12" ht="24.95" customHeight="1" x14ac:dyDescent="0.2"/>
    <row r="1347" spans="2:12" ht="24.95" customHeight="1" x14ac:dyDescent="0.2"/>
    <row r="1348" spans="2:12" ht="24.95" customHeight="1" x14ac:dyDescent="0.2"/>
    <row r="1349" spans="2:12" ht="24.95" customHeight="1" x14ac:dyDescent="0.2"/>
    <row r="1350" spans="2:12" ht="24.95" customHeight="1" x14ac:dyDescent="0.2"/>
    <row r="1351" spans="2:12" ht="24.95" customHeight="1" x14ac:dyDescent="0.2"/>
    <row r="1352" spans="2:12" ht="24.95" customHeight="1" x14ac:dyDescent="0.2"/>
    <row r="1353" spans="2:12" ht="24.95" customHeight="1" x14ac:dyDescent="0.2"/>
    <row r="1354" spans="2:12" ht="24.95" customHeight="1" x14ac:dyDescent="0.2">
      <c r="B1354" s="42"/>
      <c r="C1354" s="42"/>
      <c r="D1354" s="42"/>
      <c r="E1354" s="42"/>
      <c r="F1354" s="42"/>
      <c r="G1354" s="42"/>
      <c r="H1354" s="42"/>
      <c r="I1354" s="42"/>
      <c r="J1354" s="42"/>
      <c r="K1354" s="42"/>
      <c r="L1354" s="42"/>
    </row>
    <row r="1355" spans="2:12" ht="24.95" customHeight="1" x14ac:dyDescent="0.2">
      <c r="B1355" s="273" t="s">
        <v>15</v>
      </c>
      <c r="C1355" s="273"/>
      <c r="D1355" s="273"/>
      <c r="E1355" s="273"/>
      <c r="F1355" s="273"/>
      <c r="G1355" s="273"/>
      <c r="H1355" s="273"/>
      <c r="I1355" s="273"/>
      <c r="J1355" s="273"/>
    </row>
    <row r="1356" spans="2:12" ht="24.95" customHeight="1" x14ac:dyDescent="0.2">
      <c r="B1356" s="138" t="s">
        <v>35</v>
      </c>
      <c r="C1356" s="272" t="s">
        <v>64</v>
      </c>
      <c r="D1356" s="272"/>
      <c r="E1356" s="272" t="s">
        <v>65</v>
      </c>
      <c r="F1356" s="272"/>
      <c r="G1356" s="272" t="s">
        <v>1</v>
      </c>
      <c r="H1356" s="272"/>
      <c r="I1356" s="272" t="s">
        <v>18</v>
      </c>
      <c r="J1356" s="272"/>
      <c r="L1356" s="39"/>
    </row>
    <row r="1357" spans="2:12" ht="24.95" customHeight="1" x14ac:dyDescent="0.2">
      <c r="B1357" s="235" t="s">
        <v>176</v>
      </c>
      <c r="C1357" s="265">
        <v>6472</v>
      </c>
      <c r="D1357" s="265"/>
      <c r="E1357" s="265">
        <v>450</v>
      </c>
      <c r="F1357" s="265"/>
      <c r="G1357" s="266">
        <v>6922</v>
      </c>
      <c r="H1357" s="266"/>
      <c r="I1357" s="259">
        <v>7.1452662599999994E-2</v>
      </c>
      <c r="J1357" s="260"/>
    </row>
    <row r="1358" spans="2:12" ht="24.95" customHeight="1" x14ac:dyDescent="0.2">
      <c r="B1358" s="235" t="s">
        <v>156</v>
      </c>
      <c r="C1358" s="265">
        <v>20989</v>
      </c>
      <c r="D1358" s="265"/>
      <c r="E1358" s="265">
        <v>2136</v>
      </c>
      <c r="F1358" s="265"/>
      <c r="G1358" s="266">
        <v>23125</v>
      </c>
      <c r="H1358" s="266"/>
      <c r="I1358" s="259">
        <v>0.17132624760000001</v>
      </c>
      <c r="J1358" s="260"/>
    </row>
    <row r="1359" spans="2:12" ht="24.95" customHeight="1" x14ac:dyDescent="0.2">
      <c r="B1359" s="103" t="s">
        <v>43</v>
      </c>
      <c r="C1359" s="274">
        <f>(C1358-C1357)/C1357</f>
        <v>2.2430469715698393</v>
      </c>
      <c r="D1359" s="274"/>
      <c r="E1359" s="274">
        <f>(E1358-E1357)/E1357</f>
        <v>3.7466666666666666</v>
      </c>
      <c r="F1359" s="274"/>
      <c r="G1359" s="274">
        <f>(G1358-G1357)/G1357</f>
        <v>2.3407974573822594</v>
      </c>
      <c r="H1359" s="274"/>
      <c r="I1359" s="274">
        <f>(I1358-I1357)/I1357</f>
        <v>1.3977587589577105</v>
      </c>
      <c r="J1359" s="274"/>
    </row>
    <row r="1360" spans="2:12" ht="24.95" customHeight="1" x14ac:dyDescent="0.2"/>
    <row r="1361" spans="2:14" ht="24.95" customHeight="1" x14ac:dyDescent="0.2"/>
    <row r="1362" spans="2:14" ht="24.95" customHeight="1" x14ac:dyDescent="0.2"/>
    <row r="1363" spans="2:14" ht="24.95" customHeight="1" x14ac:dyDescent="0.2"/>
    <row r="1364" spans="2:14" ht="24.95" customHeight="1" x14ac:dyDescent="0.2"/>
    <row r="1365" spans="2:14" ht="24.95" customHeight="1" x14ac:dyDescent="0.2"/>
    <row r="1366" spans="2:14" ht="24.95" customHeight="1" x14ac:dyDescent="0.2"/>
    <row r="1367" spans="2:14" ht="24.95" customHeight="1" x14ac:dyDescent="0.2"/>
    <row r="1368" spans="2:14" ht="24.95" customHeight="1" x14ac:dyDescent="0.2"/>
    <row r="1369" spans="2:14" ht="24.95" customHeight="1" x14ac:dyDescent="0.2">
      <c r="M1369" s="22">
        <v>18</v>
      </c>
    </row>
    <row r="1370" spans="2:14" s="122" customFormat="1" ht="25.5" customHeight="1" x14ac:dyDescent="0.2">
      <c r="B1370" s="300" t="s">
        <v>174</v>
      </c>
      <c r="C1370" s="300"/>
      <c r="D1370" s="300"/>
      <c r="E1370" s="300"/>
      <c r="F1370" s="300"/>
      <c r="G1370" s="300"/>
      <c r="H1370" s="300"/>
      <c r="I1370" s="300"/>
      <c r="J1370" s="300"/>
      <c r="K1370" s="300"/>
      <c r="L1370" s="300"/>
      <c r="M1370" s="300"/>
    </row>
    <row r="1371" spans="2:14" ht="15" customHeight="1" x14ac:dyDescent="0.2">
      <c r="B1371" s="28"/>
      <c r="C1371" s="32"/>
      <c r="D1371" s="32"/>
      <c r="E1371" s="32"/>
      <c r="F1371" s="32"/>
      <c r="G1371" s="32"/>
      <c r="H1371" s="32"/>
      <c r="I1371" s="32"/>
      <c r="J1371" s="32"/>
      <c r="K1371" s="32"/>
      <c r="L1371" s="32"/>
      <c r="M1371" s="32"/>
      <c r="N1371" s="32"/>
    </row>
    <row r="1372" spans="2:14" ht="24.95" customHeight="1" x14ac:dyDescent="0.2">
      <c r="B1372" s="284" t="s">
        <v>13</v>
      </c>
      <c r="C1372" s="284"/>
      <c r="D1372" s="284"/>
      <c r="E1372" s="284"/>
      <c r="F1372" s="284"/>
      <c r="G1372" s="284"/>
      <c r="H1372" s="284"/>
      <c r="I1372" s="115"/>
      <c r="J1372" s="115"/>
      <c r="K1372" s="115"/>
      <c r="L1372" s="115"/>
      <c r="M1372" s="115"/>
      <c r="N1372" s="115"/>
    </row>
    <row r="1373" spans="2:14" ht="24.95" customHeight="1" x14ac:dyDescent="0.2">
      <c r="B1373" s="91" t="s">
        <v>35</v>
      </c>
      <c r="C1373" s="286" t="s">
        <v>51</v>
      </c>
      <c r="D1373" s="286"/>
      <c r="E1373" s="286" t="s">
        <v>50</v>
      </c>
      <c r="F1373" s="286"/>
      <c r="G1373" s="286" t="s">
        <v>0</v>
      </c>
      <c r="H1373" s="286"/>
    </row>
    <row r="1374" spans="2:14" ht="24.95" customHeight="1" x14ac:dyDescent="0.2">
      <c r="B1374" s="235" t="s">
        <v>159</v>
      </c>
      <c r="C1374" s="267">
        <v>37340</v>
      </c>
      <c r="D1374" s="267"/>
      <c r="E1374" s="267">
        <v>4661</v>
      </c>
      <c r="F1374" s="267"/>
      <c r="G1374" s="270">
        <v>42001</v>
      </c>
      <c r="H1374" s="270"/>
    </row>
    <row r="1375" spans="2:14" ht="24.95" customHeight="1" x14ac:dyDescent="0.2">
      <c r="B1375" s="235" t="s">
        <v>160</v>
      </c>
      <c r="C1375" s="268">
        <v>35592</v>
      </c>
      <c r="D1375" s="268"/>
      <c r="E1375" s="268">
        <v>2335</v>
      </c>
      <c r="F1375" s="268"/>
      <c r="G1375" s="269">
        <v>37927</v>
      </c>
      <c r="H1375" s="269"/>
    </row>
    <row r="1376" spans="2:14" ht="24.95" customHeight="1" x14ac:dyDescent="0.2">
      <c r="B1376" s="111" t="s">
        <v>43</v>
      </c>
      <c r="C1376" s="271">
        <f>(C1375-C1374)/C1374</f>
        <v>-4.6813069094804496E-2</v>
      </c>
      <c r="D1376" s="271"/>
      <c r="E1376" s="271">
        <f>(E1375-E1374)/E1374</f>
        <v>-0.49903454194378888</v>
      </c>
      <c r="F1376" s="271"/>
      <c r="G1376" s="271">
        <f>(G1375-G1374)/G1374</f>
        <v>-9.6997690531177835E-2</v>
      </c>
      <c r="H1376" s="271"/>
    </row>
    <row r="1377" spans="2:15" ht="24.95" customHeight="1" x14ac:dyDescent="0.2">
      <c r="B1377" s="33"/>
      <c r="C1377" s="34"/>
      <c r="D1377" s="34"/>
      <c r="E1377" s="34"/>
      <c r="F1377" s="34"/>
      <c r="G1377" s="34"/>
      <c r="H1377" s="34"/>
      <c r="I1377" s="13"/>
      <c r="J1377" s="13"/>
      <c r="K1377" s="13"/>
      <c r="L1377" s="13"/>
      <c r="M1377" s="13"/>
      <c r="N1377" s="13"/>
      <c r="O1377" s="13"/>
    </row>
    <row r="1378" spans="2:15" ht="24.95" customHeight="1" x14ac:dyDescent="0.2">
      <c r="B1378" s="33"/>
      <c r="C1378" s="34"/>
      <c r="D1378" s="34"/>
      <c r="E1378" s="34"/>
      <c r="F1378" s="34"/>
      <c r="G1378" s="34"/>
      <c r="H1378" s="34"/>
      <c r="I1378" s="13"/>
      <c r="J1378" s="13"/>
      <c r="K1378" s="13"/>
      <c r="L1378" s="13"/>
      <c r="M1378" s="13"/>
      <c r="N1378" s="13"/>
      <c r="O1378" s="13"/>
    </row>
    <row r="1379" spans="2:15" ht="24.95" customHeight="1" x14ac:dyDescent="0.2">
      <c r="B1379" s="33"/>
      <c r="C1379" s="34"/>
      <c r="D1379" s="34"/>
      <c r="E1379" s="34"/>
      <c r="F1379" s="34"/>
      <c r="G1379" s="34"/>
      <c r="H1379" s="34"/>
      <c r="I1379" s="13"/>
      <c r="J1379" s="13"/>
      <c r="K1379" s="13"/>
      <c r="L1379" s="13"/>
      <c r="M1379" s="13"/>
      <c r="N1379" s="13"/>
      <c r="O1379" s="13"/>
    </row>
    <row r="1380" spans="2:15" ht="24.95" customHeight="1" x14ac:dyDescent="0.2">
      <c r="B1380" s="33"/>
      <c r="C1380" s="34"/>
      <c r="D1380" s="34"/>
      <c r="E1380" s="34"/>
      <c r="F1380" s="34"/>
      <c r="G1380" s="34"/>
      <c r="H1380" s="34"/>
      <c r="I1380" s="13"/>
      <c r="J1380" s="13"/>
      <c r="K1380" s="13"/>
      <c r="L1380" s="13"/>
      <c r="M1380" s="13"/>
      <c r="N1380" s="13"/>
      <c r="O1380" s="13"/>
    </row>
    <row r="1381" spans="2:15" ht="24.95" customHeight="1" x14ac:dyDescent="0.2">
      <c r="B1381" s="33"/>
      <c r="C1381" s="34"/>
      <c r="D1381" s="34"/>
      <c r="E1381" s="34"/>
      <c r="F1381" s="34"/>
      <c r="G1381" s="34"/>
      <c r="H1381" s="34"/>
      <c r="I1381" s="13"/>
      <c r="J1381" s="13"/>
      <c r="K1381" s="13"/>
      <c r="L1381" s="13"/>
      <c r="M1381" s="13"/>
      <c r="N1381" s="13"/>
      <c r="O1381" s="13"/>
    </row>
    <row r="1382" spans="2:15" ht="24.95" customHeight="1" x14ac:dyDescent="0.2">
      <c r="B1382" s="33"/>
      <c r="C1382" s="34"/>
      <c r="D1382" s="34"/>
      <c r="E1382" s="34"/>
      <c r="F1382" s="34"/>
      <c r="G1382" s="34"/>
      <c r="H1382" s="34"/>
      <c r="I1382" s="13"/>
      <c r="J1382" s="13"/>
      <c r="K1382" s="13"/>
      <c r="L1382" s="13"/>
      <c r="M1382" s="13"/>
      <c r="N1382" s="13"/>
      <c r="O1382" s="13"/>
    </row>
    <row r="1383" spans="2:15" ht="24.95" customHeight="1" x14ac:dyDescent="0.2">
      <c r="B1383" s="33"/>
      <c r="C1383" s="34"/>
      <c r="D1383" s="34"/>
      <c r="E1383" s="34"/>
      <c r="F1383" s="34"/>
      <c r="G1383" s="34"/>
      <c r="H1383" s="34"/>
      <c r="I1383" s="13"/>
      <c r="J1383" s="13"/>
      <c r="K1383" s="13"/>
      <c r="L1383" s="13"/>
      <c r="M1383" s="13"/>
      <c r="N1383" s="13"/>
      <c r="O1383" s="13"/>
    </row>
    <row r="1384" spans="2:15" ht="24.95" customHeight="1" x14ac:dyDescent="0.2">
      <c r="B1384" s="33"/>
      <c r="C1384" s="34"/>
      <c r="D1384" s="34"/>
      <c r="E1384" s="34"/>
      <c r="F1384" s="34"/>
      <c r="G1384" s="34"/>
      <c r="H1384" s="34"/>
      <c r="I1384" s="13"/>
      <c r="J1384" s="13"/>
      <c r="K1384" s="13"/>
      <c r="L1384" s="13"/>
      <c r="M1384" s="13"/>
      <c r="N1384" s="13"/>
      <c r="O1384" s="13"/>
    </row>
    <row r="1385" spans="2:15" ht="24.95" customHeight="1" x14ac:dyDescent="0.2">
      <c r="B1385" s="33"/>
      <c r="C1385" s="34"/>
      <c r="D1385" s="34"/>
      <c r="E1385" s="34"/>
      <c r="F1385" s="34"/>
      <c r="G1385" s="34"/>
      <c r="H1385" s="34"/>
      <c r="I1385" s="13"/>
      <c r="J1385" s="13"/>
      <c r="K1385" s="13"/>
      <c r="L1385" s="13"/>
      <c r="M1385" s="13"/>
      <c r="N1385" s="13"/>
      <c r="O1385" s="13"/>
    </row>
    <row r="1386" spans="2:15" ht="24.95" customHeight="1" x14ac:dyDescent="0.2"/>
    <row r="1387" spans="2:15" ht="24.95" customHeight="1" x14ac:dyDescent="0.2"/>
    <row r="1388" spans="2:15" ht="24.95" customHeight="1" x14ac:dyDescent="0.2"/>
    <row r="1389" spans="2:15" ht="24.95" customHeight="1" x14ac:dyDescent="0.2"/>
    <row r="1390" spans="2:15" ht="24.95" customHeight="1" x14ac:dyDescent="0.2"/>
    <row r="1391" spans="2:15" ht="24.95" customHeight="1" x14ac:dyDescent="0.2"/>
    <row r="1392" spans="2:15" ht="24.95" customHeight="1" x14ac:dyDescent="0.2"/>
    <row r="1393" spans="2:12" ht="24.95" customHeight="1" x14ac:dyDescent="0.2"/>
    <row r="1394" spans="2:12" ht="24.95" customHeight="1" x14ac:dyDescent="0.2"/>
    <row r="1395" spans="2:12" ht="24.95" customHeight="1" x14ac:dyDescent="0.2"/>
    <row r="1396" spans="2:12" ht="24.95" customHeight="1" x14ac:dyDescent="0.2"/>
    <row r="1397" spans="2:12" ht="24.95" customHeight="1" x14ac:dyDescent="0.2"/>
    <row r="1398" spans="2:12" ht="24.95" customHeight="1" x14ac:dyDescent="0.2">
      <c r="B1398" s="273" t="s">
        <v>15</v>
      </c>
      <c r="C1398" s="273"/>
      <c r="D1398" s="273"/>
      <c r="E1398" s="273"/>
      <c r="F1398" s="273"/>
      <c r="G1398" s="273"/>
      <c r="H1398" s="273"/>
      <c r="I1398" s="273"/>
      <c r="J1398" s="273"/>
      <c r="K1398" s="13"/>
    </row>
    <row r="1399" spans="2:12" ht="24.95" customHeight="1" x14ac:dyDescent="0.2">
      <c r="B1399" s="138" t="s">
        <v>35</v>
      </c>
      <c r="C1399" s="272" t="s">
        <v>40</v>
      </c>
      <c r="D1399" s="272"/>
      <c r="E1399" s="272" t="s">
        <v>41</v>
      </c>
      <c r="F1399" s="272"/>
      <c r="G1399" s="272" t="s">
        <v>42</v>
      </c>
      <c r="H1399" s="272"/>
      <c r="I1399" s="272" t="s">
        <v>89</v>
      </c>
      <c r="J1399" s="272"/>
      <c r="L1399" s="39"/>
    </row>
    <row r="1400" spans="2:12" ht="24.95" customHeight="1" x14ac:dyDescent="0.2">
      <c r="B1400" s="235" t="s">
        <v>159</v>
      </c>
      <c r="C1400" s="264">
        <v>79800</v>
      </c>
      <c r="D1400" s="264"/>
      <c r="E1400" s="264">
        <v>10683</v>
      </c>
      <c r="F1400" s="264"/>
      <c r="G1400" s="258">
        <v>90483</v>
      </c>
      <c r="H1400" s="258"/>
      <c r="I1400" s="259">
        <v>0.12163398127258</v>
      </c>
      <c r="J1400" s="260"/>
    </row>
    <row r="1401" spans="2:12" ht="24.95" customHeight="1" x14ac:dyDescent="0.2">
      <c r="B1401" s="235" t="s">
        <v>160</v>
      </c>
      <c r="C1401" s="261">
        <v>84690</v>
      </c>
      <c r="D1401" s="261"/>
      <c r="E1401" s="261">
        <v>6956</v>
      </c>
      <c r="F1401" s="261"/>
      <c r="G1401" s="262">
        <v>91646</v>
      </c>
      <c r="H1401" s="262"/>
      <c r="I1401" s="263">
        <v>0.11419544836345</v>
      </c>
      <c r="J1401" s="263"/>
    </row>
    <row r="1402" spans="2:12" ht="24.95" customHeight="1" x14ac:dyDescent="0.2">
      <c r="B1402" s="103" t="s">
        <v>43</v>
      </c>
      <c r="C1402" s="274">
        <f>(C1401-C1400)/C1400</f>
        <v>6.1278195488721807E-2</v>
      </c>
      <c r="D1402" s="274"/>
      <c r="E1402" s="274">
        <f>(E1401-E1400)/E1400</f>
        <v>-0.34887203968922587</v>
      </c>
      <c r="F1402" s="274"/>
      <c r="G1402" s="274">
        <f>(G1401-G1400)/G1400</f>
        <v>1.2853243150647084E-2</v>
      </c>
      <c r="H1402" s="274"/>
      <c r="I1402" s="274">
        <f>(I1401-I1400)/I1400</f>
        <v>-6.1155055777220343E-2</v>
      </c>
      <c r="J1402" s="274"/>
    </row>
    <row r="1403" spans="2:12" ht="24.95" customHeight="1" x14ac:dyDescent="0.2">
      <c r="B1403" s="37"/>
      <c r="C1403" s="38"/>
      <c r="D1403" s="38"/>
      <c r="E1403" s="38"/>
      <c r="F1403" s="38"/>
      <c r="G1403" s="40"/>
      <c r="H1403" s="40"/>
      <c r="I1403" s="40"/>
      <c r="J1403" s="40"/>
      <c r="K1403" s="13"/>
    </row>
    <row r="1404" spans="2:12" ht="24.95" customHeight="1" x14ac:dyDescent="0.2"/>
    <row r="1405" spans="2:12" ht="24.95" customHeight="1" x14ac:dyDescent="0.2"/>
    <row r="1406" spans="2:12" ht="24.95" customHeight="1" x14ac:dyDescent="0.2"/>
    <row r="1407" spans="2:12" ht="24.95" customHeight="1" x14ac:dyDescent="0.2">
      <c r="L1407" s="41"/>
    </row>
    <row r="1408" spans="2:12" ht="24.95" customHeight="1" x14ac:dyDescent="0.2"/>
    <row r="1409" spans="2:15" ht="24.95" customHeight="1" x14ac:dyDescent="0.2"/>
    <row r="1410" spans="2:15" ht="24.95" customHeight="1" x14ac:dyDescent="0.2">
      <c r="L1410" s="27"/>
    </row>
    <row r="1411" spans="2:15" ht="24.95" customHeight="1" x14ac:dyDescent="0.2"/>
    <row r="1412" spans="2:15" ht="24.95" customHeight="1" x14ac:dyDescent="0.2"/>
    <row r="1413" spans="2:15" ht="24.95" customHeight="1" x14ac:dyDescent="0.2"/>
    <row r="1414" spans="2:15" ht="24.95" customHeight="1" x14ac:dyDescent="0.2"/>
    <row r="1415" spans="2:15" ht="24.95" customHeight="1" x14ac:dyDescent="0.2"/>
    <row r="1416" spans="2:15" ht="24.95" customHeight="1" x14ac:dyDescent="0.2"/>
    <row r="1417" spans="2:15" ht="24.95" customHeight="1" x14ac:dyDescent="0.2"/>
    <row r="1418" spans="2:15" ht="24.95" customHeight="1" x14ac:dyDescent="0.2"/>
    <row r="1419" spans="2:15" ht="24.95" customHeight="1" x14ac:dyDescent="0.2"/>
    <row r="1420" spans="2:15" ht="24.95" customHeight="1" x14ac:dyDescent="0.2">
      <c r="O1420" s="31"/>
    </row>
    <row r="1421" spans="2:15" ht="24.95" customHeight="1" x14ac:dyDescent="0.2">
      <c r="O1421" s="31"/>
    </row>
    <row r="1422" spans="2:15" ht="24.95" customHeight="1" x14ac:dyDescent="0.2">
      <c r="O1422" s="31"/>
    </row>
    <row r="1423" spans="2:15" ht="24.95" customHeight="1" x14ac:dyDescent="0.2">
      <c r="B1423" s="58"/>
      <c r="C1423" s="58"/>
      <c r="D1423" s="58"/>
      <c r="E1423" s="58"/>
      <c r="F1423" s="58"/>
      <c r="G1423" s="58"/>
      <c r="H1423" s="58"/>
      <c r="I1423" s="58"/>
      <c r="J1423" s="58"/>
      <c r="K1423" s="58"/>
      <c r="L1423" s="58"/>
      <c r="M1423" s="58"/>
      <c r="N1423" s="58"/>
      <c r="O1423" s="58"/>
    </row>
    <row r="1424" spans="2:15" ht="24.95" customHeight="1" x14ac:dyDescent="0.2">
      <c r="B1424" s="58"/>
      <c r="C1424" s="58"/>
      <c r="D1424" s="58"/>
      <c r="E1424" s="58"/>
      <c r="F1424" s="58"/>
      <c r="G1424" s="58"/>
      <c r="H1424" s="58"/>
      <c r="I1424" s="58"/>
      <c r="J1424" s="58"/>
      <c r="K1424" s="58"/>
      <c r="L1424" s="58"/>
      <c r="M1424" s="58"/>
      <c r="N1424" s="58"/>
      <c r="O1424" s="58"/>
    </row>
    <row r="1425" spans="2:15" ht="24.95" customHeight="1" x14ac:dyDescent="0.2">
      <c r="B1425" s="58"/>
      <c r="C1425" s="58"/>
      <c r="D1425" s="58"/>
      <c r="E1425" s="58"/>
      <c r="F1425" s="58"/>
      <c r="G1425" s="58"/>
      <c r="H1425" s="58"/>
      <c r="I1425" s="58"/>
      <c r="J1425" s="58"/>
      <c r="K1425" s="58"/>
      <c r="L1425" s="58"/>
      <c r="M1425" s="58"/>
      <c r="N1425" s="58"/>
      <c r="O1425" s="58"/>
    </row>
    <row r="1426" spans="2:15" ht="24.95" customHeight="1" x14ac:dyDescent="0.2">
      <c r="B1426" s="58"/>
      <c r="C1426" s="58"/>
      <c r="D1426" s="58"/>
      <c r="E1426" s="58"/>
      <c r="F1426" s="58"/>
      <c r="G1426" s="58"/>
      <c r="H1426" s="58"/>
      <c r="I1426" s="58"/>
      <c r="J1426" s="58"/>
      <c r="K1426" s="58"/>
      <c r="L1426" s="58"/>
      <c r="M1426" s="58"/>
      <c r="N1426" s="58"/>
      <c r="O1426" s="58"/>
    </row>
    <row r="1427" spans="2:15" ht="24.95" customHeight="1" x14ac:dyDescent="0.2">
      <c r="B1427" s="58"/>
      <c r="C1427" s="58"/>
      <c r="D1427" s="58"/>
      <c r="E1427" s="58"/>
      <c r="F1427" s="58"/>
      <c r="G1427" s="58"/>
      <c r="H1427" s="58"/>
      <c r="I1427" s="58"/>
      <c r="J1427" s="58"/>
      <c r="K1427" s="58"/>
      <c r="L1427" s="58"/>
      <c r="M1427" s="58"/>
      <c r="N1427" s="58"/>
      <c r="O1427" s="58"/>
    </row>
    <row r="1428" spans="2:15" ht="24.95" customHeight="1" x14ac:dyDescent="0.2">
      <c r="B1428" s="58"/>
      <c r="C1428" s="58"/>
      <c r="D1428" s="58"/>
      <c r="E1428" s="58"/>
      <c r="F1428" s="58"/>
      <c r="G1428" s="58"/>
      <c r="H1428" s="58"/>
      <c r="I1428" s="58"/>
      <c r="J1428" s="58"/>
      <c r="K1428" s="58"/>
      <c r="L1428" s="58"/>
      <c r="M1428" s="58"/>
      <c r="N1428" s="58"/>
      <c r="O1428" s="58"/>
    </row>
    <row r="1429" spans="2:15" ht="24.95" customHeight="1" x14ac:dyDescent="0.2">
      <c r="B1429" s="58"/>
      <c r="C1429" s="58"/>
      <c r="D1429" s="58"/>
      <c r="E1429" s="58"/>
      <c r="F1429" s="58"/>
      <c r="G1429" s="58"/>
      <c r="H1429" s="58"/>
      <c r="I1429" s="58"/>
      <c r="J1429" s="58"/>
      <c r="K1429" s="58"/>
      <c r="L1429" s="58"/>
      <c r="M1429" s="58"/>
      <c r="N1429" s="58"/>
      <c r="O1429" s="58"/>
    </row>
    <row r="1430" spans="2:15" ht="24.95" customHeight="1" x14ac:dyDescent="0.2">
      <c r="B1430" s="58"/>
      <c r="C1430" s="58"/>
      <c r="D1430" s="58"/>
      <c r="E1430" s="58"/>
      <c r="F1430" s="58"/>
      <c r="G1430" s="58"/>
      <c r="H1430" s="58"/>
      <c r="I1430" s="58"/>
      <c r="J1430" s="58"/>
      <c r="K1430" s="58"/>
      <c r="L1430" s="58"/>
      <c r="M1430" s="58"/>
      <c r="N1430" s="58"/>
      <c r="O1430" s="58"/>
    </row>
    <row r="1431" spans="2:15" ht="24.95" customHeight="1" x14ac:dyDescent="0.2">
      <c r="B1431" s="58"/>
      <c r="C1431" s="58"/>
      <c r="D1431" s="58"/>
      <c r="E1431" s="58"/>
      <c r="F1431" s="58"/>
      <c r="G1431" s="58"/>
      <c r="H1431" s="58"/>
      <c r="I1431" s="58"/>
      <c r="J1431" s="58"/>
      <c r="K1431" s="58"/>
      <c r="L1431" s="58"/>
      <c r="M1431" s="58"/>
      <c r="N1431" s="58"/>
      <c r="O1431" s="58"/>
    </row>
    <row r="1432" spans="2:15" ht="24.95" customHeight="1" x14ac:dyDescent="0.2">
      <c r="B1432" s="58"/>
      <c r="C1432" s="58"/>
      <c r="D1432" s="58"/>
      <c r="E1432" s="58"/>
      <c r="F1432" s="58"/>
      <c r="G1432" s="58"/>
      <c r="H1432" s="58"/>
      <c r="I1432" s="58"/>
      <c r="J1432" s="58"/>
      <c r="K1432" s="58"/>
      <c r="M1432" s="31">
        <v>19</v>
      </c>
      <c r="N1432" s="58"/>
    </row>
    <row r="1433" spans="2:15" ht="50.1" customHeight="1" x14ac:dyDescent="0.2">
      <c r="B1433" s="299" t="s">
        <v>39</v>
      </c>
      <c r="C1433" s="299"/>
      <c r="D1433" s="299"/>
      <c r="E1433" s="299"/>
      <c r="F1433" s="299"/>
      <c r="G1433" s="299"/>
      <c r="H1433" s="299"/>
      <c r="I1433" s="299"/>
      <c r="J1433" s="299"/>
      <c r="K1433" s="299"/>
      <c r="L1433" s="299"/>
      <c r="M1433" s="299"/>
    </row>
    <row r="1434" spans="2:15" ht="15" customHeight="1" x14ac:dyDescent="0.2"/>
    <row r="1435" spans="2:15" ht="25.5" customHeight="1" x14ac:dyDescent="0.2">
      <c r="B1435" s="288" t="s">
        <v>84</v>
      </c>
      <c r="C1435" s="288"/>
      <c r="D1435" s="288"/>
      <c r="E1435" s="288"/>
      <c r="F1435" s="288"/>
      <c r="G1435" s="288"/>
      <c r="H1435" s="288"/>
      <c r="I1435" s="288"/>
      <c r="J1435" s="288"/>
      <c r="K1435" s="288"/>
      <c r="L1435" s="288"/>
      <c r="M1435" s="288"/>
    </row>
    <row r="1436" spans="2:15" ht="15" customHeight="1" x14ac:dyDescent="0.2">
      <c r="B1436" s="190"/>
      <c r="C1436" s="190"/>
      <c r="D1436" s="190"/>
      <c r="E1436" s="71"/>
      <c r="F1436" s="71"/>
      <c r="G1436" s="71"/>
    </row>
    <row r="1437" spans="2:15" ht="24.95" customHeight="1" x14ac:dyDescent="0.25">
      <c r="B1437" s="191"/>
      <c r="C1437" s="191"/>
      <c r="D1437" s="191"/>
      <c r="E1437" s="195"/>
      <c r="F1437" s="195"/>
      <c r="G1437" s="195"/>
      <c r="M1437" s="165"/>
      <c r="N1437" s="165"/>
    </row>
    <row r="1438" spans="2:15" ht="24.95" customHeight="1" x14ac:dyDescent="0.2">
      <c r="B1438" s="329" t="s">
        <v>175</v>
      </c>
      <c r="C1438" s="329"/>
      <c r="D1438" s="329"/>
      <c r="E1438" s="196" t="s">
        <v>153</v>
      </c>
      <c r="F1438" s="196" t="s">
        <v>155</v>
      </c>
      <c r="G1438" s="197" t="s">
        <v>43</v>
      </c>
      <c r="M1438" s="166"/>
      <c r="N1438" s="167"/>
    </row>
    <row r="1439" spans="2:15" ht="24.95" customHeight="1" x14ac:dyDescent="0.2">
      <c r="B1439" s="298" t="s">
        <v>59</v>
      </c>
      <c r="C1439" s="303" t="s">
        <v>23</v>
      </c>
      <c r="D1439" s="303"/>
      <c r="E1439" s="214">
        <v>1900</v>
      </c>
      <c r="F1439" s="214">
        <f>I1509</f>
        <v>1854</v>
      </c>
      <c r="G1439" s="194">
        <f>(F1439-E1439)/E1439</f>
        <v>-2.4210526315789474E-2</v>
      </c>
      <c r="M1439" s="168"/>
      <c r="N1439" s="169"/>
    </row>
    <row r="1440" spans="2:15" ht="24.95" customHeight="1" x14ac:dyDescent="0.2">
      <c r="B1440" s="294"/>
      <c r="C1440" s="291" t="s">
        <v>29</v>
      </c>
      <c r="D1440" s="291"/>
      <c r="E1440" s="215">
        <v>71639</v>
      </c>
      <c r="F1440" s="215">
        <f>J1509</f>
        <v>70590</v>
      </c>
      <c r="G1440" s="177">
        <f t="shared" ref="G1440:G1452" si="4">(F1440-E1440)/E1440</f>
        <v>-1.464286212817041E-2</v>
      </c>
      <c r="M1440" s="168"/>
      <c r="N1440" s="169"/>
    </row>
    <row r="1441" spans="2:14" ht="24.95" customHeight="1" x14ac:dyDescent="0.2">
      <c r="B1441" s="294" t="s">
        <v>116</v>
      </c>
      <c r="C1441" s="291" t="s">
        <v>23</v>
      </c>
      <c r="D1441" s="291"/>
      <c r="E1441" s="215">
        <v>117</v>
      </c>
      <c r="F1441" s="215">
        <f>I1537</f>
        <v>121</v>
      </c>
      <c r="G1441" s="177">
        <f t="shared" si="4"/>
        <v>3.4188034188034191E-2</v>
      </c>
      <c r="M1441" s="170"/>
      <c r="N1441" s="171"/>
    </row>
    <row r="1442" spans="2:14" ht="24.95" customHeight="1" x14ac:dyDescent="0.2">
      <c r="B1442" s="294"/>
      <c r="C1442" s="291" t="s">
        <v>29</v>
      </c>
      <c r="D1442" s="291"/>
      <c r="E1442" s="215">
        <v>42187</v>
      </c>
      <c r="F1442" s="215">
        <f>J1537</f>
        <v>42627</v>
      </c>
      <c r="G1442" s="177">
        <f t="shared" si="4"/>
        <v>1.04297532415199E-2</v>
      </c>
      <c r="K1442" s="172"/>
      <c r="L1442" s="172"/>
      <c r="M1442" s="170"/>
      <c r="N1442" s="171"/>
    </row>
    <row r="1443" spans="2:14" ht="24.95" customHeight="1" x14ac:dyDescent="0.2">
      <c r="B1443" s="294" t="s">
        <v>20</v>
      </c>
      <c r="C1443" s="291" t="s">
        <v>23</v>
      </c>
      <c r="D1443" s="291"/>
      <c r="E1443" s="215">
        <v>4124</v>
      </c>
      <c r="F1443" s="215">
        <f>K1573</f>
        <v>4144</v>
      </c>
      <c r="G1443" s="177">
        <f t="shared" si="4"/>
        <v>4.849660523763337E-3</v>
      </c>
    </row>
    <row r="1444" spans="2:14" ht="24.95" customHeight="1" x14ac:dyDescent="0.2">
      <c r="B1444" s="294"/>
      <c r="C1444" s="291" t="s">
        <v>29</v>
      </c>
      <c r="D1444" s="291"/>
      <c r="E1444" s="215">
        <v>36757</v>
      </c>
      <c r="F1444" s="215">
        <f>L1573</f>
        <v>36985</v>
      </c>
      <c r="G1444" s="177">
        <f t="shared" si="4"/>
        <v>6.2029001278668013E-3</v>
      </c>
      <c r="L1444" s="72"/>
    </row>
    <row r="1445" spans="2:14" ht="24.95" customHeight="1" x14ac:dyDescent="0.2">
      <c r="B1445" s="294" t="s">
        <v>58</v>
      </c>
      <c r="C1445" s="291" t="s">
        <v>23</v>
      </c>
      <c r="D1445" s="291"/>
      <c r="E1445" s="215">
        <v>325</v>
      </c>
      <c r="F1445" s="215">
        <f>K1636</f>
        <v>323</v>
      </c>
      <c r="G1445" s="177">
        <f t="shared" si="4"/>
        <v>-6.1538461538461538E-3</v>
      </c>
      <c r="L1445" s="72"/>
      <c r="M1445" s="72"/>
    </row>
    <row r="1446" spans="2:14" ht="24.95" customHeight="1" x14ac:dyDescent="0.2">
      <c r="B1446" s="294"/>
      <c r="C1446" s="291" t="s">
        <v>29</v>
      </c>
      <c r="D1446" s="291"/>
      <c r="E1446" s="215">
        <v>13407</v>
      </c>
      <c r="F1446" s="215">
        <f>L1636</f>
        <v>13123</v>
      </c>
      <c r="G1446" s="177">
        <f t="shared" si="4"/>
        <v>-2.1182964123219215E-2</v>
      </c>
    </row>
    <row r="1447" spans="2:14" ht="24.95" customHeight="1" x14ac:dyDescent="0.2">
      <c r="B1447" s="294" t="s">
        <v>108</v>
      </c>
      <c r="C1447" s="291" t="s">
        <v>23</v>
      </c>
      <c r="D1447" s="291"/>
      <c r="E1447" s="215">
        <v>2349</v>
      </c>
      <c r="F1447" s="215">
        <f>M1664</f>
        <v>2536</v>
      </c>
      <c r="G1447" s="177">
        <f t="shared" si="4"/>
        <v>7.9608343976160068E-2</v>
      </c>
    </row>
    <row r="1448" spans="2:14" ht="24.95" customHeight="1" x14ac:dyDescent="0.2">
      <c r="B1448" s="294"/>
      <c r="C1448" s="291" t="s">
        <v>29</v>
      </c>
      <c r="D1448" s="291"/>
      <c r="E1448" s="215">
        <v>15481</v>
      </c>
      <c r="F1448" s="215">
        <f>M1665</f>
        <v>16917</v>
      </c>
      <c r="G1448" s="177">
        <f t="shared" si="4"/>
        <v>9.2758865706349725E-2</v>
      </c>
    </row>
    <row r="1449" spans="2:14" ht="24.95" customHeight="1" x14ac:dyDescent="0.2">
      <c r="B1449" s="294" t="s">
        <v>109</v>
      </c>
      <c r="C1449" s="291" t="s">
        <v>23</v>
      </c>
      <c r="D1449" s="291"/>
      <c r="E1449" s="215">
        <v>391</v>
      </c>
      <c r="F1449" s="215">
        <f t="shared" ref="F1449:F1450" si="5">M1699</f>
        <v>417</v>
      </c>
      <c r="G1449" s="177">
        <f t="shared" si="4"/>
        <v>6.6496163682864456E-2</v>
      </c>
    </row>
    <row r="1450" spans="2:14" ht="24.95" customHeight="1" x14ac:dyDescent="0.2">
      <c r="B1450" s="294"/>
      <c r="C1450" s="291" t="s">
        <v>29</v>
      </c>
      <c r="D1450" s="291"/>
      <c r="E1450" s="215">
        <v>7096</v>
      </c>
      <c r="F1450" s="215">
        <f t="shared" si="5"/>
        <v>7733</v>
      </c>
      <c r="G1450" s="177">
        <f t="shared" si="4"/>
        <v>8.9768883878241265E-2</v>
      </c>
    </row>
    <row r="1451" spans="2:14" ht="24.95" customHeight="1" x14ac:dyDescent="0.2">
      <c r="B1451" s="295" t="s">
        <v>14</v>
      </c>
      <c r="C1451" s="292" t="s">
        <v>23</v>
      </c>
      <c r="D1451" s="292"/>
      <c r="E1451" s="186">
        <f>SUM(E1439,E1441,E1443,E1445,E1447,E1449)</f>
        <v>9206</v>
      </c>
      <c r="F1451" s="186">
        <f>SUM(F1439,F1441,F1443,F1445,F1447,F1449)</f>
        <v>9395</v>
      </c>
      <c r="G1451" s="193">
        <f t="shared" si="4"/>
        <v>2.0530089072344125E-2</v>
      </c>
    </row>
    <row r="1452" spans="2:14" ht="24.95" customHeight="1" x14ac:dyDescent="0.2">
      <c r="B1452" s="296"/>
      <c r="C1452" s="293" t="s">
        <v>29</v>
      </c>
      <c r="D1452" s="293"/>
      <c r="E1452" s="95">
        <f>SUM(E1440,E1442,E1444,E1446,E1448,E1450)</f>
        <v>186567</v>
      </c>
      <c r="F1452" s="95">
        <f>SUM(F1440,F1442,F1444,F1446,F1448,F1450)</f>
        <v>187975</v>
      </c>
      <c r="G1452" s="192">
        <f t="shared" si="4"/>
        <v>7.5468866412602446E-3</v>
      </c>
    </row>
    <row r="1453" spans="2:14" ht="24.95" customHeight="1" x14ac:dyDescent="0.2"/>
    <row r="1454" spans="2:14" ht="24.95" customHeight="1" x14ac:dyDescent="0.2"/>
    <row r="1455" spans="2:14" ht="24.95" customHeight="1" x14ac:dyDescent="0.2"/>
    <row r="1456" spans="2:14" ht="24.95" customHeight="1" x14ac:dyDescent="0.2"/>
    <row r="1457" ht="24.95" customHeight="1" x14ac:dyDescent="0.2"/>
    <row r="1458" ht="24.95" customHeight="1" x14ac:dyDescent="0.2"/>
    <row r="1459" ht="24.95" customHeight="1" x14ac:dyDescent="0.2"/>
    <row r="1460" ht="24.95" customHeight="1" x14ac:dyDescent="0.2"/>
    <row r="1461" ht="24.95" customHeight="1" x14ac:dyDescent="0.2"/>
    <row r="1462" ht="24.95" customHeight="1" x14ac:dyDescent="0.2"/>
    <row r="1463" ht="24.95" customHeight="1" x14ac:dyDescent="0.2"/>
    <row r="1464" ht="24.95" customHeight="1" x14ac:dyDescent="0.2"/>
    <row r="1465" ht="24.95" customHeight="1" x14ac:dyDescent="0.2"/>
    <row r="1466" ht="24.95" customHeight="1" x14ac:dyDescent="0.2"/>
    <row r="1467" ht="24.95" customHeight="1" x14ac:dyDescent="0.2"/>
    <row r="1468" ht="24.95" customHeight="1" x14ac:dyDescent="0.2"/>
    <row r="1469" ht="24.95" customHeight="1" x14ac:dyDescent="0.2"/>
    <row r="1470" ht="24.95" customHeight="1" x14ac:dyDescent="0.2"/>
    <row r="1471" ht="24.95" customHeight="1" x14ac:dyDescent="0.2"/>
    <row r="1472" ht="24.95" customHeight="1" x14ac:dyDescent="0.2"/>
    <row r="1473" ht="24.95" customHeight="1" x14ac:dyDescent="0.2"/>
    <row r="1474" ht="24.95" customHeight="1" x14ac:dyDescent="0.2"/>
    <row r="1475" ht="24.75" customHeight="1" x14ac:dyDescent="0.2"/>
    <row r="1476" ht="24.95" customHeight="1" x14ac:dyDescent="0.2"/>
    <row r="1477" ht="24.95" customHeight="1" x14ac:dyDescent="0.2"/>
    <row r="1478" ht="24.95" customHeight="1" x14ac:dyDescent="0.2"/>
    <row r="1479" ht="24.95" customHeight="1" x14ac:dyDescent="0.2"/>
    <row r="1480" ht="24.95" customHeight="1" x14ac:dyDescent="0.2"/>
    <row r="1481" ht="24.95" customHeight="1" x14ac:dyDescent="0.2"/>
    <row r="1482" ht="24.95" customHeight="1" x14ac:dyDescent="0.2"/>
    <row r="1483" ht="24.95" customHeight="1" x14ac:dyDescent="0.2"/>
    <row r="1484" ht="24.95" customHeight="1" x14ac:dyDescent="0.2"/>
    <row r="1485" ht="24.95" customHeight="1" x14ac:dyDescent="0.2"/>
    <row r="1486" ht="24.95" customHeight="1" x14ac:dyDescent="0.2"/>
    <row r="1487" ht="24.95" customHeight="1" x14ac:dyDescent="0.2"/>
    <row r="1488" ht="24.95" customHeight="1" x14ac:dyDescent="0.2"/>
    <row r="1489" spans="2:13" ht="24.95" customHeight="1" x14ac:dyDescent="0.2"/>
    <row r="1490" spans="2:13" ht="24.95" customHeight="1" x14ac:dyDescent="0.2"/>
    <row r="1491" spans="2:13" ht="24.95" customHeight="1" x14ac:dyDescent="0.2"/>
    <row r="1492" spans="2:13" ht="24.95" customHeight="1" x14ac:dyDescent="0.2"/>
    <row r="1493" spans="2:13" ht="24.95" customHeight="1" x14ac:dyDescent="0.2"/>
    <row r="1494" spans="2:13" ht="24.95" customHeight="1" x14ac:dyDescent="0.2"/>
    <row r="1495" spans="2:13" ht="24.95" customHeight="1" x14ac:dyDescent="0.2">
      <c r="M1495" s="22">
        <v>20</v>
      </c>
    </row>
    <row r="1496" spans="2:13" ht="25.5" customHeight="1" x14ac:dyDescent="0.2">
      <c r="B1496" s="288" t="s">
        <v>80</v>
      </c>
      <c r="C1496" s="288"/>
      <c r="D1496" s="288"/>
      <c r="E1496" s="288"/>
      <c r="F1496" s="288"/>
      <c r="G1496" s="288"/>
      <c r="H1496" s="288"/>
      <c r="I1496" s="288"/>
      <c r="J1496" s="288"/>
      <c r="K1496" s="288"/>
      <c r="L1496" s="288"/>
      <c r="M1496" s="288"/>
    </row>
    <row r="1497" spans="2:13" ht="15" customHeight="1" x14ac:dyDescent="0.2">
      <c r="C1497" s="13"/>
      <c r="D1497" s="13"/>
      <c r="E1497" s="13"/>
    </row>
    <row r="1498" spans="2:13" ht="24.95" customHeight="1" x14ac:dyDescent="0.2">
      <c r="B1498" s="276" t="s">
        <v>36</v>
      </c>
      <c r="C1498" s="297" t="s">
        <v>19</v>
      </c>
      <c r="D1498" s="297"/>
      <c r="E1498" s="297" t="s">
        <v>152</v>
      </c>
      <c r="F1498" s="297"/>
      <c r="G1498" s="297" t="s">
        <v>17</v>
      </c>
      <c r="H1498" s="297"/>
      <c r="I1498" s="297" t="s">
        <v>14</v>
      </c>
      <c r="J1498" s="297"/>
    </row>
    <row r="1499" spans="2:13" ht="24.95" customHeight="1" x14ac:dyDescent="0.2">
      <c r="B1499" s="277"/>
      <c r="C1499" s="150" t="s">
        <v>23</v>
      </c>
      <c r="D1499" s="151" t="s">
        <v>29</v>
      </c>
      <c r="E1499" s="150" t="s">
        <v>23</v>
      </c>
      <c r="F1499" s="151" t="s">
        <v>29</v>
      </c>
      <c r="G1499" s="150" t="s">
        <v>23</v>
      </c>
      <c r="H1499" s="151" t="s">
        <v>29</v>
      </c>
      <c r="I1499" s="150" t="s">
        <v>23</v>
      </c>
      <c r="J1499" s="151" t="s">
        <v>29</v>
      </c>
    </row>
    <row r="1500" spans="2:13" ht="24.95" customHeight="1" x14ac:dyDescent="0.2">
      <c r="B1500" s="88" t="s">
        <v>114</v>
      </c>
      <c r="C1500" s="128">
        <v>55</v>
      </c>
      <c r="D1500" s="128">
        <v>3944</v>
      </c>
      <c r="E1500" s="128">
        <v>79</v>
      </c>
      <c r="F1500" s="128">
        <v>1790</v>
      </c>
      <c r="G1500" s="128">
        <v>12</v>
      </c>
      <c r="H1500" s="128">
        <v>189</v>
      </c>
      <c r="I1500" s="123">
        <f>C1500+E1500+G1500</f>
        <v>146</v>
      </c>
      <c r="J1500" s="181">
        <f>D1500+F1500+H1500</f>
        <v>5923</v>
      </c>
    </row>
    <row r="1501" spans="2:13" ht="24.95" customHeight="1" x14ac:dyDescent="0.2">
      <c r="B1501" s="88" t="s">
        <v>5</v>
      </c>
      <c r="C1501" s="128">
        <v>132</v>
      </c>
      <c r="D1501" s="128">
        <v>7893</v>
      </c>
      <c r="E1501" s="128">
        <v>116</v>
      </c>
      <c r="F1501" s="128">
        <v>2717</v>
      </c>
      <c r="G1501" s="128">
        <v>75</v>
      </c>
      <c r="H1501" s="128">
        <v>1094</v>
      </c>
      <c r="I1501" s="123">
        <f t="shared" ref="I1501:J1509" si="6">C1501+E1501+G1501</f>
        <v>323</v>
      </c>
      <c r="J1501" s="181">
        <f>D1501+F1501+H1501</f>
        <v>11704</v>
      </c>
    </row>
    <row r="1502" spans="2:13" ht="24.95" customHeight="1" x14ac:dyDescent="0.2">
      <c r="B1502" s="88" t="s">
        <v>22</v>
      </c>
      <c r="C1502" s="128">
        <v>94</v>
      </c>
      <c r="D1502" s="128">
        <v>7006</v>
      </c>
      <c r="E1502" s="128">
        <v>203</v>
      </c>
      <c r="F1502" s="128">
        <v>4844</v>
      </c>
      <c r="G1502" s="128">
        <v>131</v>
      </c>
      <c r="H1502" s="128">
        <v>1502</v>
      </c>
      <c r="I1502" s="123">
        <f t="shared" si="6"/>
        <v>428</v>
      </c>
      <c r="J1502" s="181">
        <f t="shared" ref="J1502:J1508" si="7">D1502+F1502+H1502</f>
        <v>13352</v>
      </c>
    </row>
    <row r="1503" spans="2:13" ht="24.95" customHeight="1" x14ac:dyDescent="0.2">
      <c r="B1503" s="88" t="s">
        <v>7</v>
      </c>
      <c r="C1503" s="128">
        <v>33</v>
      </c>
      <c r="D1503" s="128">
        <v>2152</v>
      </c>
      <c r="E1503" s="128">
        <v>61</v>
      </c>
      <c r="F1503" s="128">
        <v>1326</v>
      </c>
      <c r="G1503" s="128">
        <v>23</v>
      </c>
      <c r="H1503" s="128">
        <v>279</v>
      </c>
      <c r="I1503" s="123">
        <f t="shared" si="6"/>
        <v>117</v>
      </c>
      <c r="J1503" s="181">
        <f t="shared" si="7"/>
        <v>3757</v>
      </c>
    </row>
    <row r="1504" spans="2:13" ht="24.95" customHeight="1" x14ac:dyDescent="0.2">
      <c r="B1504" s="88" t="s">
        <v>8</v>
      </c>
      <c r="C1504" s="128">
        <v>108</v>
      </c>
      <c r="D1504" s="128">
        <v>8848</v>
      </c>
      <c r="E1504" s="128">
        <v>109</v>
      </c>
      <c r="F1504" s="128">
        <v>2649</v>
      </c>
      <c r="G1504" s="128">
        <v>48</v>
      </c>
      <c r="H1504" s="128">
        <v>595</v>
      </c>
      <c r="I1504" s="123">
        <f t="shared" si="6"/>
        <v>265</v>
      </c>
      <c r="J1504" s="181">
        <f t="shared" si="7"/>
        <v>12092</v>
      </c>
    </row>
    <row r="1505" spans="2:10" ht="24.95" customHeight="1" x14ac:dyDescent="0.2">
      <c r="B1505" s="88" t="s">
        <v>9</v>
      </c>
      <c r="C1505" s="128">
        <v>63</v>
      </c>
      <c r="D1505" s="128">
        <v>4436</v>
      </c>
      <c r="E1505" s="128">
        <v>74</v>
      </c>
      <c r="F1505" s="128">
        <v>1924</v>
      </c>
      <c r="G1505" s="128">
        <v>28</v>
      </c>
      <c r="H1505" s="128">
        <v>339</v>
      </c>
      <c r="I1505" s="123">
        <f t="shared" si="6"/>
        <v>165</v>
      </c>
      <c r="J1505" s="181">
        <f t="shared" si="7"/>
        <v>6699</v>
      </c>
    </row>
    <row r="1506" spans="2:10" ht="24.95" customHeight="1" x14ac:dyDescent="0.2">
      <c r="B1506" s="88" t="s">
        <v>10</v>
      </c>
      <c r="C1506" s="128">
        <v>38</v>
      </c>
      <c r="D1506" s="128">
        <v>2036</v>
      </c>
      <c r="E1506" s="128">
        <v>83</v>
      </c>
      <c r="F1506" s="128">
        <v>1969</v>
      </c>
      <c r="G1506" s="128">
        <v>17</v>
      </c>
      <c r="H1506" s="128">
        <v>197</v>
      </c>
      <c r="I1506" s="123">
        <f t="shared" si="6"/>
        <v>138</v>
      </c>
      <c r="J1506" s="181">
        <f t="shared" si="7"/>
        <v>4202</v>
      </c>
    </row>
    <row r="1507" spans="2:10" ht="24.95" customHeight="1" x14ac:dyDescent="0.2">
      <c r="B1507" s="88" t="s">
        <v>11</v>
      </c>
      <c r="C1507" s="128">
        <v>76</v>
      </c>
      <c r="D1507" s="128">
        <v>7292</v>
      </c>
      <c r="E1507" s="128">
        <v>57</v>
      </c>
      <c r="F1507" s="128">
        <v>1488</v>
      </c>
      <c r="G1507" s="128">
        <v>35</v>
      </c>
      <c r="H1507" s="128">
        <v>523</v>
      </c>
      <c r="I1507" s="123">
        <f t="shared" si="6"/>
        <v>168</v>
      </c>
      <c r="J1507" s="181">
        <f t="shared" si="7"/>
        <v>9303</v>
      </c>
    </row>
    <row r="1508" spans="2:10" ht="24.95" customHeight="1" x14ac:dyDescent="0.2">
      <c r="B1508" s="89" t="s">
        <v>12</v>
      </c>
      <c r="C1508" s="128">
        <v>43</v>
      </c>
      <c r="D1508" s="128">
        <v>2378</v>
      </c>
      <c r="E1508" s="128">
        <v>46</v>
      </c>
      <c r="F1508" s="128">
        <v>1031</v>
      </c>
      <c r="G1508" s="128">
        <v>15</v>
      </c>
      <c r="H1508" s="128">
        <v>149</v>
      </c>
      <c r="I1508" s="123">
        <f t="shared" si="6"/>
        <v>104</v>
      </c>
      <c r="J1508" s="181">
        <f t="shared" si="7"/>
        <v>3558</v>
      </c>
    </row>
    <row r="1509" spans="2:10" ht="24.95" customHeight="1" x14ac:dyDescent="0.2">
      <c r="B1509" s="94" t="s">
        <v>14</v>
      </c>
      <c r="C1509" s="96">
        <f t="shared" ref="C1509:H1509" si="8">SUM(C1500:C1508)</f>
        <v>642</v>
      </c>
      <c r="D1509" s="96">
        <f t="shared" si="8"/>
        <v>45985</v>
      </c>
      <c r="E1509" s="96">
        <f t="shared" si="8"/>
        <v>828</v>
      </c>
      <c r="F1509" s="96">
        <f t="shared" si="8"/>
        <v>19738</v>
      </c>
      <c r="G1509" s="96">
        <f t="shared" si="8"/>
        <v>384</v>
      </c>
      <c r="H1509" s="96">
        <f t="shared" si="8"/>
        <v>4867</v>
      </c>
      <c r="I1509" s="96">
        <f t="shared" si="6"/>
        <v>1854</v>
      </c>
      <c r="J1509" s="96">
        <f t="shared" si="6"/>
        <v>70590</v>
      </c>
    </row>
    <row r="1510" spans="2:10" ht="24.95" customHeight="1" x14ac:dyDescent="0.2"/>
    <row r="1511" spans="2:10" ht="24.95" customHeight="1" x14ac:dyDescent="0.2"/>
    <row r="1512" spans="2:10" ht="24.95" customHeight="1" x14ac:dyDescent="0.2"/>
    <row r="1513" spans="2:10" ht="24.95" customHeight="1" x14ac:dyDescent="0.2"/>
    <row r="1514" spans="2:10" ht="24.95" customHeight="1" x14ac:dyDescent="0.2"/>
    <row r="1515" spans="2:10" ht="24.95" customHeight="1" x14ac:dyDescent="0.2"/>
    <row r="1516" spans="2:10" ht="24.95" customHeight="1" x14ac:dyDescent="0.2"/>
    <row r="1517" spans="2:10" ht="24.95" customHeight="1" x14ac:dyDescent="0.2"/>
    <row r="1518" spans="2:10" ht="24.95" customHeight="1" x14ac:dyDescent="0.2"/>
    <row r="1519" spans="2:10" ht="24.95" customHeight="1" x14ac:dyDescent="0.2"/>
    <row r="1520" spans="2:10" ht="24.95" customHeight="1" x14ac:dyDescent="0.2"/>
    <row r="1521" spans="2:15" ht="24.95" customHeight="1" x14ac:dyDescent="0.2"/>
    <row r="1522" spans="2:15" ht="24.95" customHeight="1" x14ac:dyDescent="0.2"/>
    <row r="1523" spans="2:15" ht="24.95" customHeight="1" x14ac:dyDescent="0.2">
      <c r="O1523" s="22"/>
    </row>
    <row r="1524" spans="2:15" ht="25.5" customHeight="1" x14ac:dyDescent="0.2">
      <c r="B1524" s="288" t="s">
        <v>117</v>
      </c>
      <c r="C1524" s="288"/>
      <c r="D1524" s="288"/>
      <c r="E1524" s="288"/>
      <c r="F1524" s="288"/>
      <c r="G1524" s="288"/>
      <c r="H1524" s="288"/>
      <c r="I1524" s="288"/>
      <c r="J1524" s="288"/>
      <c r="K1524" s="288"/>
      <c r="L1524" s="288"/>
      <c r="M1524" s="288"/>
    </row>
    <row r="1525" spans="2:15" ht="15" customHeight="1" x14ac:dyDescent="0.2"/>
    <row r="1526" spans="2:15" ht="24.95" customHeight="1" x14ac:dyDescent="0.2">
      <c r="B1526" s="276" t="s">
        <v>36</v>
      </c>
      <c r="C1526" s="297" t="s">
        <v>24</v>
      </c>
      <c r="D1526" s="297"/>
      <c r="E1526" s="297" t="s">
        <v>25</v>
      </c>
      <c r="F1526" s="297"/>
      <c r="G1526" s="297" t="s">
        <v>26</v>
      </c>
      <c r="H1526" s="297"/>
      <c r="I1526" s="297" t="s">
        <v>14</v>
      </c>
      <c r="J1526" s="297"/>
    </row>
    <row r="1527" spans="2:15" ht="24.95" customHeight="1" x14ac:dyDescent="0.2">
      <c r="B1527" s="277"/>
      <c r="C1527" s="150" t="s">
        <v>23</v>
      </c>
      <c r="D1527" s="151" t="s">
        <v>29</v>
      </c>
      <c r="E1527" s="150" t="s">
        <v>23</v>
      </c>
      <c r="F1527" s="151" t="s">
        <v>29</v>
      </c>
      <c r="G1527" s="150" t="s">
        <v>23</v>
      </c>
      <c r="H1527" s="151" t="s">
        <v>29</v>
      </c>
      <c r="I1527" s="150" t="s">
        <v>23</v>
      </c>
      <c r="J1527" s="151" t="s">
        <v>29</v>
      </c>
    </row>
    <row r="1528" spans="2:15" ht="24.95" customHeight="1" x14ac:dyDescent="0.2">
      <c r="B1528" s="88" t="s">
        <v>114</v>
      </c>
      <c r="C1528" s="128">
        <v>1</v>
      </c>
      <c r="D1528" s="128">
        <v>528</v>
      </c>
      <c r="E1528" s="128">
        <v>16</v>
      </c>
      <c r="F1528" s="128">
        <v>6690</v>
      </c>
      <c r="G1528" s="128">
        <v>0</v>
      </c>
      <c r="H1528" s="128">
        <v>0</v>
      </c>
      <c r="I1528" s="123">
        <f t="shared" ref="I1528:J1537" si="9">C1528+E1528+G1528</f>
        <v>17</v>
      </c>
      <c r="J1528" s="181">
        <f t="shared" si="9"/>
        <v>7218</v>
      </c>
    </row>
    <row r="1529" spans="2:15" ht="24.95" customHeight="1" x14ac:dyDescent="0.2">
      <c r="B1529" s="88" t="s">
        <v>5</v>
      </c>
      <c r="C1529" s="128">
        <v>5</v>
      </c>
      <c r="D1529" s="128">
        <v>2769</v>
      </c>
      <c r="E1529" s="128">
        <v>13</v>
      </c>
      <c r="F1529" s="128">
        <v>4610</v>
      </c>
      <c r="G1529" s="128">
        <v>0</v>
      </c>
      <c r="H1529" s="128">
        <v>0</v>
      </c>
      <c r="I1529" s="123">
        <f t="shared" si="9"/>
        <v>18</v>
      </c>
      <c r="J1529" s="181">
        <f t="shared" si="9"/>
        <v>7379</v>
      </c>
    </row>
    <row r="1530" spans="2:15" ht="24.95" customHeight="1" x14ac:dyDescent="0.2">
      <c r="B1530" s="88" t="s">
        <v>22</v>
      </c>
      <c r="C1530" s="128">
        <v>3</v>
      </c>
      <c r="D1530" s="128">
        <v>1135</v>
      </c>
      <c r="E1530" s="128">
        <v>34</v>
      </c>
      <c r="F1530" s="128">
        <v>7925</v>
      </c>
      <c r="G1530" s="128">
        <v>0</v>
      </c>
      <c r="H1530" s="128">
        <v>0</v>
      </c>
      <c r="I1530" s="123">
        <f t="shared" si="9"/>
        <v>37</v>
      </c>
      <c r="J1530" s="181">
        <f t="shared" si="9"/>
        <v>9060</v>
      </c>
    </row>
    <row r="1531" spans="2:15" ht="24.95" customHeight="1" x14ac:dyDescent="0.2">
      <c r="B1531" s="88" t="s">
        <v>7</v>
      </c>
      <c r="C1531" s="128">
        <v>0</v>
      </c>
      <c r="D1531" s="128">
        <v>0</v>
      </c>
      <c r="E1531" s="128">
        <v>4</v>
      </c>
      <c r="F1531" s="128">
        <v>1283</v>
      </c>
      <c r="G1531" s="128">
        <v>0</v>
      </c>
      <c r="H1531" s="128">
        <v>0</v>
      </c>
      <c r="I1531" s="123">
        <f t="shared" si="9"/>
        <v>4</v>
      </c>
      <c r="J1531" s="181">
        <f t="shared" si="9"/>
        <v>1283</v>
      </c>
    </row>
    <row r="1532" spans="2:15" ht="24.95" customHeight="1" x14ac:dyDescent="0.2">
      <c r="B1532" s="88" t="s">
        <v>8</v>
      </c>
      <c r="C1532" s="128">
        <v>2</v>
      </c>
      <c r="D1532" s="128">
        <v>1062</v>
      </c>
      <c r="E1532" s="128">
        <v>18</v>
      </c>
      <c r="F1532" s="128">
        <v>4555</v>
      </c>
      <c r="G1532" s="128">
        <v>0</v>
      </c>
      <c r="H1532" s="128">
        <v>0</v>
      </c>
      <c r="I1532" s="123">
        <f t="shared" si="9"/>
        <v>20</v>
      </c>
      <c r="J1532" s="181">
        <f t="shared" si="9"/>
        <v>5617</v>
      </c>
    </row>
    <row r="1533" spans="2:15" ht="24.95" customHeight="1" x14ac:dyDescent="0.2">
      <c r="B1533" s="88" t="s">
        <v>9</v>
      </c>
      <c r="C1533" s="128">
        <v>3</v>
      </c>
      <c r="D1533" s="128">
        <v>1687</v>
      </c>
      <c r="E1533" s="128">
        <v>3</v>
      </c>
      <c r="F1533" s="128">
        <v>649</v>
      </c>
      <c r="G1533" s="128">
        <v>0</v>
      </c>
      <c r="H1533" s="128">
        <v>0</v>
      </c>
      <c r="I1533" s="123">
        <f t="shared" si="9"/>
        <v>6</v>
      </c>
      <c r="J1533" s="181">
        <f t="shared" si="9"/>
        <v>2336</v>
      </c>
    </row>
    <row r="1534" spans="2:15" ht="24.95" customHeight="1" x14ac:dyDescent="0.2">
      <c r="B1534" s="88" t="s">
        <v>10</v>
      </c>
      <c r="C1534" s="128">
        <v>6</v>
      </c>
      <c r="D1534" s="128">
        <v>3800</v>
      </c>
      <c r="E1534" s="128">
        <v>2</v>
      </c>
      <c r="F1534" s="128">
        <v>840</v>
      </c>
      <c r="G1534" s="128">
        <v>0</v>
      </c>
      <c r="H1534" s="128">
        <v>0</v>
      </c>
      <c r="I1534" s="123">
        <f t="shared" si="9"/>
        <v>8</v>
      </c>
      <c r="J1534" s="181">
        <f t="shared" si="9"/>
        <v>4640</v>
      </c>
    </row>
    <row r="1535" spans="2:15" ht="24.95" customHeight="1" x14ac:dyDescent="0.2">
      <c r="B1535" s="88" t="s">
        <v>11</v>
      </c>
      <c r="C1535" s="128">
        <v>3</v>
      </c>
      <c r="D1535" s="128">
        <v>1248</v>
      </c>
      <c r="E1535" s="128">
        <v>1</v>
      </c>
      <c r="F1535" s="128">
        <v>38</v>
      </c>
      <c r="G1535" s="128">
        <v>0</v>
      </c>
      <c r="H1535" s="128">
        <v>0</v>
      </c>
      <c r="I1535" s="123">
        <f t="shared" si="9"/>
        <v>4</v>
      </c>
      <c r="J1535" s="181">
        <f t="shared" si="9"/>
        <v>1286</v>
      </c>
    </row>
    <row r="1536" spans="2:15" ht="24.95" customHeight="1" x14ac:dyDescent="0.2">
      <c r="B1536" s="89" t="s">
        <v>12</v>
      </c>
      <c r="C1536" s="128">
        <v>1</v>
      </c>
      <c r="D1536" s="128">
        <v>248</v>
      </c>
      <c r="E1536" s="128">
        <v>6</v>
      </c>
      <c r="F1536" s="128">
        <v>3560</v>
      </c>
      <c r="G1536" s="128">
        <v>0</v>
      </c>
      <c r="H1536" s="128">
        <v>0</v>
      </c>
      <c r="I1536" s="123">
        <f t="shared" si="9"/>
        <v>7</v>
      </c>
      <c r="J1536" s="181">
        <f t="shared" si="9"/>
        <v>3808</v>
      </c>
    </row>
    <row r="1537" spans="2:10" ht="24.95" customHeight="1" x14ac:dyDescent="0.2">
      <c r="B1537" s="94" t="s">
        <v>14</v>
      </c>
      <c r="C1537" s="96">
        <f t="shared" ref="C1537:H1537" si="10">SUM(C1528:C1536)</f>
        <v>24</v>
      </c>
      <c r="D1537" s="96">
        <f t="shared" si="10"/>
        <v>12477</v>
      </c>
      <c r="E1537" s="96">
        <f t="shared" si="10"/>
        <v>97</v>
      </c>
      <c r="F1537" s="96">
        <f t="shared" si="10"/>
        <v>30150</v>
      </c>
      <c r="G1537" s="96">
        <f t="shared" si="10"/>
        <v>0</v>
      </c>
      <c r="H1537" s="96">
        <f t="shared" si="10"/>
        <v>0</v>
      </c>
      <c r="I1537" s="96">
        <f t="shared" si="9"/>
        <v>121</v>
      </c>
      <c r="J1537" s="96">
        <f t="shared" si="9"/>
        <v>42627</v>
      </c>
    </row>
    <row r="1538" spans="2:10" ht="24.95" customHeight="1" x14ac:dyDescent="0.2"/>
    <row r="1539" spans="2:10" ht="24.95" customHeight="1" x14ac:dyDescent="0.2"/>
    <row r="1540" spans="2:10" ht="24.95" customHeight="1" x14ac:dyDescent="0.2"/>
    <row r="1541" spans="2:10" ht="24.95" customHeight="1" x14ac:dyDescent="0.2"/>
    <row r="1542" spans="2:10" ht="24.95" customHeight="1" x14ac:dyDescent="0.2"/>
    <row r="1543" spans="2:10" ht="24.95" customHeight="1" x14ac:dyDescent="0.2"/>
    <row r="1544" spans="2:10" ht="24.95" customHeight="1" x14ac:dyDescent="0.2"/>
    <row r="1545" spans="2:10" ht="24.95" customHeight="1" x14ac:dyDescent="0.2"/>
    <row r="1546" spans="2:10" ht="24.95" customHeight="1" x14ac:dyDescent="0.2"/>
    <row r="1547" spans="2:10" ht="24.95" customHeight="1" x14ac:dyDescent="0.2"/>
    <row r="1548" spans="2:10" ht="24.95" customHeight="1" x14ac:dyDescent="0.2"/>
    <row r="1549" spans="2:10" ht="24.95" customHeight="1" x14ac:dyDescent="0.2"/>
    <row r="1550" spans="2:10" ht="24.95" customHeight="1" x14ac:dyDescent="0.2"/>
    <row r="1551" spans="2:10" ht="24.95" customHeight="1" x14ac:dyDescent="0.2"/>
    <row r="1552" spans="2:10" ht="24.95" customHeight="1" x14ac:dyDescent="0.2"/>
    <row r="1553" spans="2:13" ht="24.75" customHeight="1" x14ac:dyDescent="0.2"/>
    <row r="1554" spans="2:13" ht="24.95" customHeight="1" x14ac:dyDescent="0.2"/>
    <row r="1555" spans="2:13" ht="24.95" customHeight="1" x14ac:dyDescent="0.2"/>
    <row r="1556" spans="2:13" ht="24.95" customHeight="1" x14ac:dyDescent="0.2"/>
    <row r="1557" spans="2:13" ht="24.95" customHeight="1" x14ac:dyDescent="0.2"/>
    <row r="1558" spans="2:13" ht="24.95" customHeight="1" x14ac:dyDescent="0.2"/>
    <row r="1559" spans="2:13" ht="24.95" customHeight="1" x14ac:dyDescent="0.2">
      <c r="M1559" s="22">
        <v>21</v>
      </c>
    </row>
    <row r="1560" spans="2:13" ht="25.5" customHeight="1" x14ac:dyDescent="0.2">
      <c r="B1560" s="288" t="s">
        <v>81</v>
      </c>
      <c r="C1560" s="288"/>
      <c r="D1560" s="288"/>
      <c r="E1560" s="288"/>
      <c r="F1560" s="288"/>
      <c r="G1560" s="288"/>
      <c r="H1560" s="288"/>
      <c r="I1560" s="288"/>
      <c r="J1560" s="288"/>
      <c r="K1560" s="288"/>
      <c r="L1560" s="288"/>
      <c r="M1560" s="288"/>
    </row>
    <row r="1561" spans="2:13" ht="15" customHeight="1" x14ac:dyDescent="0.2"/>
    <row r="1562" spans="2:13" ht="24.95" customHeight="1" x14ac:dyDescent="0.2">
      <c r="B1562" s="276" t="s">
        <v>36</v>
      </c>
      <c r="C1562" s="297" t="s">
        <v>27</v>
      </c>
      <c r="D1562" s="297"/>
      <c r="E1562" s="297" t="s">
        <v>28</v>
      </c>
      <c r="F1562" s="297"/>
      <c r="G1562" s="297" t="s">
        <v>54</v>
      </c>
      <c r="H1562" s="297"/>
      <c r="I1562" s="297" t="s">
        <v>44</v>
      </c>
      <c r="J1562" s="297"/>
      <c r="K1562" s="297" t="s">
        <v>14</v>
      </c>
      <c r="L1562" s="297"/>
    </row>
    <row r="1563" spans="2:13" ht="24.95" customHeight="1" x14ac:dyDescent="0.2">
      <c r="B1563" s="277"/>
      <c r="C1563" s="150" t="s">
        <v>60</v>
      </c>
      <c r="D1563" s="151" t="s">
        <v>29</v>
      </c>
      <c r="E1563" s="150" t="s">
        <v>60</v>
      </c>
      <c r="F1563" s="151" t="s">
        <v>29</v>
      </c>
      <c r="G1563" s="150" t="s">
        <v>60</v>
      </c>
      <c r="H1563" s="151" t="s">
        <v>29</v>
      </c>
      <c r="I1563" s="150" t="s">
        <v>60</v>
      </c>
      <c r="J1563" s="151" t="s">
        <v>29</v>
      </c>
      <c r="K1563" s="150" t="s">
        <v>60</v>
      </c>
      <c r="L1563" s="151" t="s">
        <v>29</v>
      </c>
    </row>
    <row r="1564" spans="2:13" ht="24.95" customHeight="1" x14ac:dyDescent="0.2">
      <c r="B1564" s="88" t="s">
        <v>114</v>
      </c>
      <c r="C1564" s="128">
        <v>9</v>
      </c>
      <c r="D1564" s="128">
        <v>75</v>
      </c>
      <c r="E1564" s="128">
        <v>886</v>
      </c>
      <c r="F1564" s="128">
        <v>5546</v>
      </c>
      <c r="G1564" s="128">
        <v>58</v>
      </c>
      <c r="H1564" s="128">
        <v>1246</v>
      </c>
      <c r="I1564" s="128">
        <v>23</v>
      </c>
      <c r="J1564" s="128">
        <v>733</v>
      </c>
      <c r="K1564" s="123">
        <f>C1564+E1564+G1564+I1564</f>
        <v>976</v>
      </c>
      <c r="L1564" s="123">
        <f>D1564+F1564+H1564+J1564</f>
        <v>7600</v>
      </c>
    </row>
    <row r="1565" spans="2:13" ht="24.95" customHeight="1" x14ac:dyDescent="0.2">
      <c r="B1565" s="88" t="s">
        <v>5</v>
      </c>
      <c r="C1565" s="128">
        <v>28</v>
      </c>
      <c r="D1565" s="128">
        <v>233</v>
      </c>
      <c r="E1565" s="128">
        <v>342</v>
      </c>
      <c r="F1565" s="128">
        <v>3100</v>
      </c>
      <c r="G1565" s="128">
        <v>74</v>
      </c>
      <c r="H1565" s="128">
        <v>1191</v>
      </c>
      <c r="I1565" s="128">
        <v>19</v>
      </c>
      <c r="J1565" s="128">
        <v>391</v>
      </c>
      <c r="K1565" s="123">
        <f t="shared" ref="K1565:K1572" si="11">C1565+E1565+G1565+I1565</f>
        <v>463</v>
      </c>
      <c r="L1565" s="123">
        <f t="shared" ref="L1565:L1572" si="12">D1565+F1565+H1565+J1565</f>
        <v>4915</v>
      </c>
    </row>
    <row r="1566" spans="2:13" ht="24.95" customHeight="1" x14ac:dyDescent="0.2">
      <c r="B1566" s="88" t="s">
        <v>22</v>
      </c>
      <c r="C1566" s="128">
        <v>35</v>
      </c>
      <c r="D1566" s="128">
        <v>276</v>
      </c>
      <c r="E1566" s="128">
        <v>408</v>
      </c>
      <c r="F1566" s="128">
        <v>2262</v>
      </c>
      <c r="G1566" s="128">
        <v>106</v>
      </c>
      <c r="H1566" s="128">
        <v>1933</v>
      </c>
      <c r="I1566" s="128">
        <v>8</v>
      </c>
      <c r="J1566" s="128">
        <v>169</v>
      </c>
      <c r="K1566" s="123">
        <f t="shared" si="11"/>
        <v>557</v>
      </c>
      <c r="L1566" s="123">
        <f t="shared" si="12"/>
        <v>4640</v>
      </c>
    </row>
    <row r="1567" spans="2:13" ht="24.95" customHeight="1" x14ac:dyDescent="0.2">
      <c r="B1567" s="88" t="s">
        <v>7</v>
      </c>
      <c r="C1567" s="128">
        <v>4</v>
      </c>
      <c r="D1567" s="128">
        <v>38</v>
      </c>
      <c r="E1567" s="128">
        <v>203</v>
      </c>
      <c r="F1567" s="128">
        <v>1444</v>
      </c>
      <c r="G1567" s="128">
        <v>40</v>
      </c>
      <c r="H1567" s="128">
        <v>729</v>
      </c>
      <c r="I1567" s="128">
        <v>10</v>
      </c>
      <c r="J1567" s="128">
        <v>247</v>
      </c>
      <c r="K1567" s="123">
        <f t="shared" si="11"/>
        <v>257</v>
      </c>
      <c r="L1567" s="123">
        <f t="shared" si="12"/>
        <v>2458</v>
      </c>
    </row>
    <row r="1568" spans="2:13" ht="24.95" customHeight="1" x14ac:dyDescent="0.2">
      <c r="B1568" s="88" t="s">
        <v>8</v>
      </c>
      <c r="C1568" s="128">
        <v>15</v>
      </c>
      <c r="D1568" s="128">
        <v>93</v>
      </c>
      <c r="E1568" s="128">
        <v>489</v>
      </c>
      <c r="F1568" s="128">
        <v>3180</v>
      </c>
      <c r="G1568" s="128">
        <v>51</v>
      </c>
      <c r="H1568" s="128">
        <v>989</v>
      </c>
      <c r="I1568" s="128">
        <v>13</v>
      </c>
      <c r="J1568" s="128">
        <v>335</v>
      </c>
      <c r="K1568" s="123">
        <f t="shared" si="11"/>
        <v>568</v>
      </c>
      <c r="L1568" s="123">
        <f t="shared" si="12"/>
        <v>4597</v>
      </c>
    </row>
    <row r="1569" spans="2:15" ht="24.95" customHeight="1" x14ac:dyDescent="0.2">
      <c r="B1569" s="88" t="s">
        <v>9</v>
      </c>
      <c r="C1569" s="128">
        <v>12</v>
      </c>
      <c r="D1569" s="128">
        <v>90</v>
      </c>
      <c r="E1569" s="128">
        <v>396</v>
      </c>
      <c r="F1569" s="128">
        <v>2938</v>
      </c>
      <c r="G1569" s="128">
        <v>47</v>
      </c>
      <c r="H1569" s="128">
        <v>929</v>
      </c>
      <c r="I1569" s="128">
        <v>16</v>
      </c>
      <c r="J1569" s="128">
        <v>323</v>
      </c>
      <c r="K1569" s="123">
        <f t="shared" si="11"/>
        <v>471</v>
      </c>
      <c r="L1569" s="123">
        <f t="shared" si="12"/>
        <v>4280</v>
      </c>
    </row>
    <row r="1570" spans="2:15" ht="24.95" customHeight="1" x14ac:dyDescent="0.2">
      <c r="B1570" s="88" t="s">
        <v>10</v>
      </c>
      <c r="C1570" s="128">
        <v>15</v>
      </c>
      <c r="D1570" s="128">
        <v>133</v>
      </c>
      <c r="E1570" s="128">
        <v>294</v>
      </c>
      <c r="F1570" s="128">
        <v>2306</v>
      </c>
      <c r="G1570" s="128">
        <v>54</v>
      </c>
      <c r="H1570" s="128">
        <v>948</v>
      </c>
      <c r="I1570" s="128">
        <v>17</v>
      </c>
      <c r="J1570" s="128">
        <v>368</v>
      </c>
      <c r="K1570" s="123">
        <f t="shared" si="11"/>
        <v>380</v>
      </c>
      <c r="L1570" s="123">
        <f t="shared" si="12"/>
        <v>3755</v>
      </c>
    </row>
    <row r="1571" spans="2:15" ht="24.95" customHeight="1" x14ac:dyDescent="0.2">
      <c r="B1571" s="88" t="s">
        <v>11</v>
      </c>
      <c r="C1571" s="128">
        <v>2</v>
      </c>
      <c r="D1571" s="128">
        <v>17</v>
      </c>
      <c r="E1571" s="128">
        <v>161</v>
      </c>
      <c r="F1571" s="128">
        <v>1180</v>
      </c>
      <c r="G1571" s="128">
        <v>33</v>
      </c>
      <c r="H1571" s="128">
        <v>687</v>
      </c>
      <c r="I1571" s="128">
        <v>12</v>
      </c>
      <c r="J1571" s="128">
        <v>253</v>
      </c>
      <c r="K1571" s="123">
        <f t="shared" si="11"/>
        <v>208</v>
      </c>
      <c r="L1571" s="123">
        <f t="shared" si="12"/>
        <v>2137</v>
      </c>
    </row>
    <row r="1572" spans="2:15" ht="24.95" customHeight="1" x14ac:dyDescent="0.2">
      <c r="B1572" s="89" t="s">
        <v>12</v>
      </c>
      <c r="C1572" s="128">
        <v>4</v>
      </c>
      <c r="D1572" s="128">
        <v>32</v>
      </c>
      <c r="E1572" s="128">
        <v>189</v>
      </c>
      <c r="F1572" s="128">
        <v>1275</v>
      </c>
      <c r="G1572" s="128">
        <v>53</v>
      </c>
      <c r="H1572" s="128">
        <v>919</v>
      </c>
      <c r="I1572" s="128">
        <v>18</v>
      </c>
      <c r="J1572" s="128">
        <v>377</v>
      </c>
      <c r="K1572" s="123">
        <f t="shared" si="11"/>
        <v>264</v>
      </c>
      <c r="L1572" s="123">
        <f t="shared" si="12"/>
        <v>2603</v>
      </c>
    </row>
    <row r="1573" spans="2:15" ht="24.95" customHeight="1" x14ac:dyDescent="0.2">
      <c r="B1573" s="94" t="s">
        <v>14</v>
      </c>
      <c r="C1573" s="96">
        <f t="shared" ref="C1573:L1573" si="13">SUM(C1564:C1572)</f>
        <v>124</v>
      </c>
      <c r="D1573" s="96">
        <f t="shared" si="13"/>
        <v>987</v>
      </c>
      <c r="E1573" s="96">
        <f t="shared" si="13"/>
        <v>3368</v>
      </c>
      <c r="F1573" s="96">
        <f t="shared" si="13"/>
        <v>23231</v>
      </c>
      <c r="G1573" s="96">
        <f t="shared" si="13"/>
        <v>516</v>
      </c>
      <c r="H1573" s="96">
        <f t="shared" si="13"/>
        <v>9571</v>
      </c>
      <c r="I1573" s="96">
        <f t="shared" si="13"/>
        <v>136</v>
      </c>
      <c r="J1573" s="96">
        <f t="shared" si="13"/>
        <v>3196</v>
      </c>
      <c r="K1573" s="96">
        <f t="shared" si="13"/>
        <v>4144</v>
      </c>
      <c r="L1573" s="96">
        <f t="shared" si="13"/>
        <v>36985</v>
      </c>
    </row>
    <row r="1574" spans="2:15" ht="24.95" customHeight="1" x14ac:dyDescent="0.2">
      <c r="B1574" s="321" t="s">
        <v>154</v>
      </c>
      <c r="C1574" s="321"/>
      <c r="D1574" s="321"/>
      <c r="E1574" s="321"/>
      <c r="F1574" s="321"/>
      <c r="G1574" s="321"/>
      <c r="H1574" s="321"/>
      <c r="I1574" s="321"/>
      <c r="J1574" s="321"/>
      <c r="K1574" s="321"/>
      <c r="L1574" s="321"/>
      <c r="M1574" s="75"/>
      <c r="N1574" s="75"/>
      <c r="O1574" s="75"/>
    </row>
    <row r="1575" spans="2:15" ht="24.95" customHeight="1" x14ac:dyDescent="0.2">
      <c r="B1575" s="76"/>
      <c r="C1575" s="44"/>
      <c r="D1575" s="44"/>
      <c r="E1575" s="44"/>
      <c r="F1575" s="44"/>
      <c r="G1575" s="44"/>
      <c r="H1575" s="44"/>
      <c r="I1575" s="77"/>
      <c r="J1575" s="77"/>
      <c r="K1575" s="77"/>
    </row>
    <row r="1576" spans="2:15" ht="24.95" customHeight="1" x14ac:dyDescent="0.2">
      <c r="B1576" s="78"/>
      <c r="C1576" s="77"/>
      <c r="D1576" s="77"/>
      <c r="E1576" s="77"/>
      <c r="F1576" s="77"/>
      <c r="G1576" s="77"/>
      <c r="H1576" s="77"/>
      <c r="I1576" s="77"/>
      <c r="J1576" s="77"/>
      <c r="K1576" s="77"/>
    </row>
    <row r="1577" spans="2:15" ht="24.95" customHeight="1" x14ac:dyDescent="0.2"/>
    <row r="1578" spans="2:15" ht="24.95" customHeight="1" x14ac:dyDescent="0.2"/>
    <row r="1579" spans="2:15" ht="24.95" customHeight="1" x14ac:dyDescent="0.2"/>
    <row r="1580" spans="2:15" ht="24.95" customHeight="1" x14ac:dyDescent="0.2"/>
    <row r="1581" spans="2:15" ht="24.95" customHeight="1" x14ac:dyDescent="0.2"/>
    <row r="1582" spans="2:15" ht="24.95" customHeight="1" x14ac:dyDescent="0.2"/>
    <row r="1583" spans="2:15" ht="24.95" customHeight="1" x14ac:dyDescent="0.2"/>
    <row r="1584" spans="2:15" ht="24.95" customHeight="1" x14ac:dyDescent="0.2"/>
    <row r="1585" ht="24.95" customHeight="1" x14ac:dyDescent="0.2"/>
    <row r="1586" ht="24.95" customHeight="1" x14ac:dyDescent="0.2"/>
    <row r="1587" ht="24.95" customHeight="1" x14ac:dyDescent="0.2"/>
    <row r="1588" ht="24.95" customHeight="1" x14ac:dyDescent="0.2"/>
    <row r="1589" ht="24.95" customHeight="1" x14ac:dyDescent="0.2"/>
    <row r="1590" ht="24.95" customHeight="1" x14ac:dyDescent="0.2"/>
    <row r="1591" ht="24.95" customHeight="1" x14ac:dyDescent="0.2"/>
    <row r="1592" ht="24.95" customHeight="1" x14ac:dyDescent="0.2"/>
    <row r="1593" ht="24.95" customHeight="1" x14ac:dyDescent="0.2"/>
    <row r="1594" ht="24.95" customHeight="1" x14ac:dyDescent="0.2"/>
    <row r="1595" ht="24.95" customHeight="1" x14ac:dyDescent="0.2"/>
    <row r="1596" ht="24.95" customHeight="1" x14ac:dyDescent="0.2"/>
    <row r="1597" ht="24.95" customHeight="1" x14ac:dyDescent="0.2"/>
    <row r="1598" ht="24.95" customHeight="1" x14ac:dyDescent="0.2"/>
    <row r="1599" ht="24.95" customHeight="1" x14ac:dyDescent="0.2"/>
    <row r="1600" ht="24.95" customHeight="1" x14ac:dyDescent="0.2"/>
    <row r="1601" ht="24.95" customHeight="1" x14ac:dyDescent="0.2"/>
    <row r="1602" ht="24.95" customHeight="1" x14ac:dyDescent="0.2"/>
    <row r="1603" ht="24.95" customHeight="1" x14ac:dyDescent="0.2"/>
    <row r="1604" ht="24.95" customHeight="1" x14ac:dyDescent="0.2"/>
    <row r="1605" ht="24.95" customHeight="1" x14ac:dyDescent="0.2"/>
    <row r="1606" ht="24.95" customHeight="1" x14ac:dyDescent="0.2"/>
    <row r="1607" ht="24.95" customHeight="1" x14ac:dyDescent="0.2"/>
    <row r="1608" ht="24.95" customHeight="1" x14ac:dyDescent="0.2"/>
    <row r="1609" ht="24.95" customHeight="1" x14ac:dyDescent="0.2"/>
    <row r="1610" ht="24.95" customHeight="1" x14ac:dyDescent="0.2"/>
    <row r="1611" ht="24.95" customHeight="1" x14ac:dyDescent="0.2"/>
    <row r="1612" ht="24.95" customHeight="1" x14ac:dyDescent="0.2"/>
    <row r="1613" ht="24.95" customHeight="1" x14ac:dyDescent="0.2"/>
    <row r="1614" ht="24.95" customHeight="1" x14ac:dyDescent="0.2"/>
    <row r="1615" ht="24.95" customHeight="1" x14ac:dyDescent="0.2"/>
    <row r="1616" ht="24.95" customHeight="1" x14ac:dyDescent="0.2"/>
    <row r="1617" spans="2:15" ht="24.95" customHeight="1" x14ac:dyDescent="0.2"/>
    <row r="1618" spans="2:15" ht="24.95" customHeight="1" x14ac:dyDescent="0.2"/>
    <row r="1619" spans="2:15" ht="24.95" customHeight="1" x14ac:dyDescent="0.2"/>
    <row r="1620" spans="2:15" ht="24.95" customHeight="1" x14ac:dyDescent="0.2"/>
    <row r="1621" spans="2:15" ht="24.95" customHeight="1" x14ac:dyDescent="0.2"/>
    <row r="1622" spans="2:15" ht="24.95" customHeight="1" x14ac:dyDescent="0.2">
      <c r="M1622" s="22">
        <v>22</v>
      </c>
    </row>
    <row r="1623" spans="2:15" ht="25.5" customHeight="1" x14ac:dyDescent="0.2">
      <c r="B1623" s="288" t="s">
        <v>78</v>
      </c>
      <c r="C1623" s="288"/>
      <c r="D1623" s="288"/>
      <c r="E1623" s="288"/>
      <c r="F1623" s="288"/>
      <c r="G1623" s="288"/>
      <c r="H1623" s="288"/>
      <c r="I1623" s="288"/>
      <c r="J1623" s="288"/>
      <c r="K1623" s="288"/>
      <c r="L1623" s="288"/>
      <c r="M1623" s="288"/>
    </row>
    <row r="1624" spans="2:15" ht="15" customHeight="1" x14ac:dyDescent="0.2">
      <c r="B1624" s="79"/>
      <c r="C1624" s="80"/>
      <c r="D1624" s="80"/>
      <c r="E1624" s="80"/>
      <c r="F1624" s="80"/>
      <c r="G1624" s="80"/>
      <c r="H1624" s="80"/>
      <c r="I1624" s="80"/>
      <c r="J1624" s="80"/>
      <c r="K1624" s="80"/>
      <c r="L1624" s="80"/>
      <c r="M1624" s="80"/>
      <c r="N1624" s="80"/>
      <c r="O1624" s="13"/>
    </row>
    <row r="1625" spans="2:15" ht="24.95" customHeight="1" x14ac:dyDescent="0.2">
      <c r="B1625" s="276" t="s">
        <v>36</v>
      </c>
      <c r="C1625" s="297" t="s">
        <v>74</v>
      </c>
      <c r="D1625" s="297"/>
      <c r="E1625" s="297" t="s">
        <v>61</v>
      </c>
      <c r="F1625" s="297"/>
      <c r="G1625" s="297" t="s">
        <v>76</v>
      </c>
      <c r="H1625" s="297"/>
      <c r="I1625" s="297" t="s">
        <v>75</v>
      </c>
      <c r="J1625" s="297"/>
      <c r="K1625" s="297" t="s">
        <v>14</v>
      </c>
      <c r="L1625" s="297"/>
    </row>
    <row r="1626" spans="2:15" ht="24.95" customHeight="1" x14ac:dyDescent="0.2">
      <c r="B1626" s="277"/>
      <c r="C1626" s="150" t="s">
        <v>60</v>
      </c>
      <c r="D1626" s="151" t="s">
        <v>29</v>
      </c>
      <c r="E1626" s="150" t="s">
        <v>60</v>
      </c>
      <c r="F1626" s="151" t="s">
        <v>29</v>
      </c>
      <c r="G1626" s="150" t="s">
        <v>60</v>
      </c>
      <c r="H1626" s="151" t="s">
        <v>29</v>
      </c>
      <c r="I1626" s="150" t="s">
        <v>60</v>
      </c>
      <c r="J1626" s="151" t="s">
        <v>29</v>
      </c>
      <c r="K1626" s="150" t="s">
        <v>60</v>
      </c>
      <c r="L1626" s="151" t="s">
        <v>29</v>
      </c>
    </row>
    <row r="1627" spans="2:15" ht="24.95" customHeight="1" x14ac:dyDescent="0.2">
      <c r="B1627" s="88" t="s">
        <v>114</v>
      </c>
      <c r="C1627" s="128">
        <v>5</v>
      </c>
      <c r="D1627" s="128">
        <v>454</v>
      </c>
      <c r="E1627" s="128">
        <v>11</v>
      </c>
      <c r="F1627" s="128">
        <v>387</v>
      </c>
      <c r="G1627" s="128">
        <v>0</v>
      </c>
      <c r="H1627" s="128">
        <v>0</v>
      </c>
      <c r="I1627" s="128">
        <v>0</v>
      </c>
      <c r="J1627" s="128">
        <v>0</v>
      </c>
      <c r="K1627" s="123">
        <f>C1627+E1627+G1627+I1627</f>
        <v>16</v>
      </c>
      <c r="L1627" s="123">
        <f>D1627+F1627+H1627+J1627</f>
        <v>841</v>
      </c>
    </row>
    <row r="1628" spans="2:15" ht="24.95" customHeight="1" x14ac:dyDescent="0.2">
      <c r="B1628" s="88" t="s">
        <v>5</v>
      </c>
      <c r="C1628" s="128">
        <v>12</v>
      </c>
      <c r="D1628" s="128">
        <v>627</v>
      </c>
      <c r="E1628" s="128">
        <v>34</v>
      </c>
      <c r="F1628" s="128">
        <v>1486</v>
      </c>
      <c r="G1628" s="128">
        <v>8</v>
      </c>
      <c r="H1628" s="128">
        <v>251</v>
      </c>
      <c r="I1628" s="128">
        <v>18</v>
      </c>
      <c r="J1628" s="128">
        <v>519</v>
      </c>
      <c r="K1628" s="123">
        <f t="shared" ref="K1628:K1635" si="14">C1628+E1628+G1628+I1628</f>
        <v>72</v>
      </c>
      <c r="L1628" s="123">
        <f t="shared" ref="L1628:L1635" si="15">D1628+F1628+H1628+J1628</f>
        <v>2883</v>
      </c>
    </row>
    <row r="1629" spans="2:15" ht="24.95" customHeight="1" x14ac:dyDescent="0.2">
      <c r="B1629" s="88" t="s">
        <v>22</v>
      </c>
      <c r="C1629" s="128">
        <v>18</v>
      </c>
      <c r="D1629" s="128">
        <v>884</v>
      </c>
      <c r="E1629" s="128">
        <v>53</v>
      </c>
      <c r="F1629" s="128">
        <v>1911</v>
      </c>
      <c r="G1629" s="128">
        <v>14</v>
      </c>
      <c r="H1629" s="128">
        <v>451</v>
      </c>
      <c r="I1629" s="128">
        <v>36</v>
      </c>
      <c r="J1629" s="128">
        <v>1229</v>
      </c>
      <c r="K1629" s="123">
        <f t="shared" si="14"/>
        <v>121</v>
      </c>
      <c r="L1629" s="123">
        <f t="shared" si="15"/>
        <v>4475</v>
      </c>
    </row>
    <row r="1630" spans="2:15" ht="24.95" customHeight="1" x14ac:dyDescent="0.2">
      <c r="B1630" s="88" t="s">
        <v>7</v>
      </c>
      <c r="C1630" s="128">
        <v>4</v>
      </c>
      <c r="D1630" s="128">
        <v>225</v>
      </c>
      <c r="E1630" s="128">
        <v>10</v>
      </c>
      <c r="F1630" s="128">
        <v>220</v>
      </c>
      <c r="G1630" s="128">
        <v>11</v>
      </c>
      <c r="H1630" s="128">
        <v>349</v>
      </c>
      <c r="I1630" s="128">
        <v>7</v>
      </c>
      <c r="J1630" s="128">
        <v>243</v>
      </c>
      <c r="K1630" s="123">
        <f t="shared" si="14"/>
        <v>32</v>
      </c>
      <c r="L1630" s="123">
        <f t="shared" si="15"/>
        <v>1037</v>
      </c>
    </row>
    <row r="1631" spans="2:15" ht="24.95" customHeight="1" x14ac:dyDescent="0.2">
      <c r="B1631" s="88" t="s">
        <v>8</v>
      </c>
      <c r="C1631" s="128">
        <v>3</v>
      </c>
      <c r="D1631" s="128">
        <v>131</v>
      </c>
      <c r="E1631" s="128">
        <v>12</v>
      </c>
      <c r="F1631" s="128">
        <v>385</v>
      </c>
      <c r="G1631" s="128">
        <v>0</v>
      </c>
      <c r="H1631" s="128">
        <v>0</v>
      </c>
      <c r="I1631" s="128">
        <v>3</v>
      </c>
      <c r="J1631" s="128">
        <v>44</v>
      </c>
      <c r="K1631" s="123">
        <f t="shared" si="14"/>
        <v>18</v>
      </c>
      <c r="L1631" s="123">
        <f t="shared" si="15"/>
        <v>560</v>
      </c>
    </row>
    <row r="1632" spans="2:15" ht="24.95" customHeight="1" x14ac:dyDescent="0.2">
      <c r="B1632" s="88" t="s">
        <v>9</v>
      </c>
      <c r="C1632" s="128">
        <v>4</v>
      </c>
      <c r="D1632" s="128">
        <v>354</v>
      </c>
      <c r="E1632" s="128">
        <v>16</v>
      </c>
      <c r="F1632" s="128">
        <v>1211</v>
      </c>
      <c r="G1632" s="128">
        <v>0</v>
      </c>
      <c r="H1632" s="128">
        <v>0</v>
      </c>
      <c r="I1632" s="128">
        <v>0</v>
      </c>
      <c r="J1632" s="128">
        <v>0</v>
      </c>
      <c r="K1632" s="123">
        <f t="shared" si="14"/>
        <v>20</v>
      </c>
      <c r="L1632" s="123">
        <f t="shared" si="15"/>
        <v>1565</v>
      </c>
    </row>
    <row r="1633" spans="2:12" ht="24.95" customHeight="1" x14ac:dyDescent="0.2">
      <c r="B1633" s="88" t="s">
        <v>10</v>
      </c>
      <c r="C1633" s="128">
        <v>1</v>
      </c>
      <c r="D1633" s="128">
        <v>60</v>
      </c>
      <c r="E1633" s="128">
        <v>13</v>
      </c>
      <c r="F1633" s="128">
        <v>553</v>
      </c>
      <c r="G1633" s="128">
        <v>0</v>
      </c>
      <c r="H1633" s="128">
        <v>0</v>
      </c>
      <c r="I1633" s="128">
        <v>1</v>
      </c>
      <c r="J1633" s="128">
        <v>8</v>
      </c>
      <c r="K1633" s="123">
        <f t="shared" si="14"/>
        <v>15</v>
      </c>
      <c r="L1633" s="123">
        <f t="shared" si="15"/>
        <v>621</v>
      </c>
    </row>
    <row r="1634" spans="2:12" ht="24.95" customHeight="1" x14ac:dyDescent="0.2">
      <c r="B1634" s="88" t="s">
        <v>11</v>
      </c>
      <c r="C1634" s="128">
        <v>2</v>
      </c>
      <c r="D1634" s="128">
        <v>147</v>
      </c>
      <c r="E1634" s="128">
        <v>13</v>
      </c>
      <c r="F1634" s="128">
        <v>727</v>
      </c>
      <c r="G1634" s="128">
        <v>0</v>
      </c>
      <c r="H1634" s="128">
        <v>0</v>
      </c>
      <c r="I1634" s="128">
        <v>3</v>
      </c>
      <c r="J1634" s="128">
        <v>93</v>
      </c>
      <c r="K1634" s="123">
        <f t="shared" si="14"/>
        <v>18</v>
      </c>
      <c r="L1634" s="123">
        <f t="shared" si="15"/>
        <v>967</v>
      </c>
    </row>
    <row r="1635" spans="2:12" ht="24.95" customHeight="1" x14ac:dyDescent="0.2">
      <c r="B1635" s="89" t="s">
        <v>12</v>
      </c>
      <c r="C1635" s="128">
        <v>0</v>
      </c>
      <c r="D1635" s="128">
        <v>0</v>
      </c>
      <c r="E1635" s="128">
        <v>2</v>
      </c>
      <c r="F1635" s="128">
        <v>27</v>
      </c>
      <c r="G1635" s="128">
        <v>0</v>
      </c>
      <c r="H1635" s="128">
        <v>0</v>
      </c>
      <c r="I1635" s="128">
        <v>9</v>
      </c>
      <c r="J1635" s="128">
        <v>147</v>
      </c>
      <c r="K1635" s="123">
        <f t="shared" si="14"/>
        <v>11</v>
      </c>
      <c r="L1635" s="123">
        <f t="shared" si="15"/>
        <v>174</v>
      </c>
    </row>
    <row r="1636" spans="2:12" ht="24.95" customHeight="1" x14ac:dyDescent="0.2">
      <c r="B1636" s="94" t="s">
        <v>14</v>
      </c>
      <c r="C1636" s="96">
        <f t="shared" ref="C1636:L1636" si="16">SUM(C1627:C1635)</f>
        <v>49</v>
      </c>
      <c r="D1636" s="96">
        <f t="shared" si="16"/>
        <v>2882</v>
      </c>
      <c r="E1636" s="96">
        <f t="shared" si="16"/>
        <v>164</v>
      </c>
      <c r="F1636" s="96">
        <f t="shared" si="16"/>
        <v>6907</v>
      </c>
      <c r="G1636" s="96">
        <f t="shared" si="16"/>
        <v>33</v>
      </c>
      <c r="H1636" s="96">
        <f t="shared" si="16"/>
        <v>1051</v>
      </c>
      <c r="I1636" s="96">
        <f t="shared" si="16"/>
        <v>77</v>
      </c>
      <c r="J1636" s="96">
        <f t="shared" si="16"/>
        <v>2283</v>
      </c>
      <c r="K1636" s="96">
        <f t="shared" si="16"/>
        <v>323</v>
      </c>
      <c r="L1636" s="96">
        <f t="shared" si="16"/>
        <v>13123</v>
      </c>
    </row>
    <row r="1637" spans="2:12" ht="24.95" customHeight="1" x14ac:dyDescent="0.2"/>
    <row r="1638" spans="2:12" ht="24.95" customHeight="1" x14ac:dyDescent="0.2"/>
    <row r="1639" spans="2:12" ht="24.95" customHeight="1" x14ac:dyDescent="0.2"/>
    <row r="1640" spans="2:12" ht="24.95" customHeight="1" x14ac:dyDescent="0.2"/>
    <row r="1641" spans="2:12" ht="24.95" customHeight="1" x14ac:dyDescent="0.2"/>
    <row r="1642" spans="2:12" ht="24.95" customHeight="1" x14ac:dyDescent="0.2"/>
    <row r="1643" spans="2:12" ht="24.95" customHeight="1" x14ac:dyDescent="0.2"/>
    <row r="1644" spans="2:12" ht="24.95" customHeight="1" x14ac:dyDescent="0.2"/>
    <row r="1645" spans="2:12" ht="24.95" customHeight="1" x14ac:dyDescent="0.2"/>
    <row r="1646" spans="2:12" ht="24.95" customHeight="1" x14ac:dyDescent="0.2"/>
    <row r="1647" spans="2:12" ht="24.95" customHeight="1" x14ac:dyDescent="0.2"/>
    <row r="1648" spans="2:12" ht="24.95" customHeight="1" x14ac:dyDescent="0.2"/>
    <row r="1649" spans="2:14" ht="24.95" customHeight="1" x14ac:dyDescent="0.2"/>
    <row r="1650" spans="2:14" ht="24.95" customHeight="1" x14ac:dyDescent="0.2">
      <c r="L1650" s="22"/>
    </row>
    <row r="1651" spans="2:14" ht="25.5" customHeight="1" x14ac:dyDescent="0.2">
      <c r="B1651" s="288" t="s">
        <v>93</v>
      </c>
      <c r="C1651" s="288"/>
      <c r="D1651" s="288"/>
      <c r="E1651" s="288"/>
      <c r="F1651" s="288"/>
      <c r="G1651" s="288"/>
      <c r="H1651" s="288"/>
      <c r="I1651" s="288"/>
      <c r="J1651" s="288"/>
      <c r="K1651" s="288"/>
      <c r="L1651" s="288"/>
      <c r="M1651" s="288"/>
    </row>
    <row r="1652" spans="2:14" ht="15" customHeight="1" x14ac:dyDescent="0.2"/>
    <row r="1653" spans="2:14" ht="24.95" customHeight="1" x14ac:dyDescent="0.2">
      <c r="B1653" s="175" t="s">
        <v>36</v>
      </c>
      <c r="C1653" s="175"/>
      <c r="D1653" s="175" t="s">
        <v>114</v>
      </c>
      <c r="E1653" s="175" t="s">
        <v>5</v>
      </c>
      <c r="F1653" s="175" t="s">
        <v>22</v>
      </c>
      <c r="G1653" s="175" t="s">
        <v>7</v>
      </c>
      <c r="H1653" s="175" t="s">
        <v>8</v>
      </c>
      <c r="I1653" s="175" t="s">
        <v>9</v>
      </c>
      <c r="J1653" s="175" t="s">
        <v>10</v>
      </c>
      <c r="K1653" s="175" t="s">
        <v>11</v>
      </c>
      <c r="L1653" s="175" t="s">
        <v>12</v>
      </c>
      <c r="M1653" s="175" t="s">
        <v>14</v>
      </c>
    </row>
    <row r="1654" spans="2:14" ht="24.95" customHeight="1" x14ac:dyDescent="0.2">
      <c r="B1654" s="290" t="s">
        <v>98</v>
      </c>
      <c r="C1654" s="188" t="s">
        <v>60</v>
      </c>
      <c r="D1654" s="179">
        <v>170</v>
      </c>
      <c r="E1654" s="179">
        <v>46</v>
      </c>
      <c r="F1654" s="179">
        <v>102</v>
      </c>
      <c r="G1654" s="179">
        <v>21</v>
      </c>
      <c r="H1654" s="179">
        <v>27</v>
      </c>
      <c r="I1654" s="179">
        <v>184</v>
      </c>
      <c r="J1654" s="179">
        <v>33</v>
      </c>
      <c r="K1654" s="179">
        <v>50</v>
      </c>
      <c r="L1654" s="179">
        <v>77</v>
      </c>
      <c r="M1654" s="113">
        <f t="shared" ref="M1654:M1663" si="17">SUM(D1654:L1654)</f>
        <v>710</v>
      </c>
      <c r="N1654" s="73"/>
    </row>
    <row r="1655" spans="2:14" ht="24.95" customHeight="1" x14ac:dyDescent="0.2">
      <c r="B1655" s="289"/>
      <c r="C1655" s="189" t="s">
        <v>29</v>
      </c>
      <c r="D1655" s="179">
        <v>1632</v>
      </c>
      <c r="E1655" s="179">
        <v>439</v>
      </c>
      <c r="F1655" s="179">
        <v>705</v>
      </c>
      <c r="G1655" s="179">
        <v>230</v>
      </c>
      <c r="H1655" s="179">
        <v>205</v>
      </c>
      <c r="I1655" s="179">
        <v>2094</v>
      </c>
      <c r="J1655" s="179">
        <v>242</v>
      </c>
      <c r="K1655" s="179">
        <v>426</v>
      </c>
      <c r="L1655" s="179">
        <v>518</v>
      </c>
      <c r="M1655" s="176">
        <f t="shared" si="17"/>
        <v>6491</v>
      </c>
      <c r="N1655" s="74"/>
    </row>
    <row r="1656" spans="2:14" ht="24.95" customHeight="1" x14ac:dyDescent="0.2">
      <c r="B1656" s="289" t="s">
        <v>99</v>
      </c>
      <c r="C1656" s="189" t="s">
        <v>60</v>
      </c>
      <c r="D1656" s="179">
        <v>2</v>
      </c>
      <c r="E1656" s="179">
        <v>1</v>
      </c>
      <c r="F1656" s="179">
        <v>0</v>
      </c>
      <c r="G1656" s="179">
        <v>0</v>
      </c>
      <c r="H1656" s="179">
        <v>0</v>
      </c>
      <c r="I1656" s="179">
        <v>0</v>
      </c>
      <c r="J1656" s="179">
        <v>1</v>
      </c>
      <c r="K1656" s="179">
        <v>0</v>
      </c>
      <c r="L1656" s="179">
        <v>40</v>
      </c>
      <c r="M1656" s="176">
        <f t="shared" si="17"/>
        <v>44</v>
      </c>
      <c r="N1656" s="9"/>
    </row>
    <row r="1657" spans="2:14" ht="24.95" customHeight="1" x14ac:dyDescent="0.2">
      <c r="B1657" s="289"/>
      <c r="C1657" s="189" t="s">
        <v>29</v>
      </c>
      <c r="D1657" s="179">
        <v>9</v>
      </c>
      <c r="E1657" s="179">
        <v>4</v>
      </c>
      <c r="F1657" s="179">
        <v>0</v>
      </c>
      <c r="G1657" s="179">
        <v>0</v>
      </c>
      <c r="H1657" s="179">
        <v>0</v>
      </c>
      <c r="I1657" s="179">
        <v>0</v>
      </c>
      <c r="J1657" s="179">
        <v>23</v>
      </c>
      <c r="K1657" s="179">
        <v>0</v>
      </c>
      <c r="L1657" s="179">
        <v>148</v>
      </c>
      <c r="M1657" s="176">
        <f t="shared" si="17"/>
        <v>184</v>
      </c>
      <c r="N1657" s="9"/>
    </row>
    <row r="1658" spans="2:14" ht="24.95" customHeight="1" x14ac:dyDescent="0.2">
      <c r="B1658" s="289" t="s">
        <v>100</v>
      </c>
      <c r="C1658" s="189" t="s">
        <v>60</v>
      </c>
      <c r="D1658" s="179">
        <v>105</v>
      </c>
      <c r="E1658" s="179">
        <v>16</v>
      </c>
      <c r="F1658" s="179">
        <v>13</v>
      </c>
      <c r="G1658" s="179">
        <v>6</v>
      </c>
      <c r="H1658" s="179">
        <v>21</v>
      </c>
      <c r="I1658" s="179">
        <v>81</v>
      </c>
      <c r="J1658" s="179">
        <v>8</v>
      </c>
      <c r="K1658" s="179">
        <v>17</v>
      </c>
      <c r="L1658" s="179">
        <v>11</v>
      </c>
      <c r="M1658" s="176">
        <f t="shared" si="17"/>
        <v>278</v>
      </c>
    </row>
    <row r="1659" spans="2:14" ht="24.95" customHeight="1" x14ac:dyDescent="0.2">
      <c r="B1659" s="289"/>
      <c r="C1659" s="189" t="s">
        <v>29</v>
      </c>
      <c r="D1659" s="179">
        <v>1044</v>
      </c>
      <c r="E1659" s="179">
        <v>144</v>
      </c>
      <c r="F1659" s="179">
        <v>100</v>
      </c>
      <c r="G1659" s="179">
        <v>51</v>
      </c>
      <c r="H1659" s="179">
        <v>176</v>
      </c>
      <c r="I1659" s="179">
        <v>837</v>
      </c>
      <c r="J1659" s="179">
        <v>61</v>
      </c>
      <c r="K1659" s="179">
        <v>134</v>
      </c>
      <c r="L1659" s="179">
        <v>78</v>
      </c>
      <c r="M1659" s="176">
        <f t="shared" si="17"/>
        <v>2625</v>
      </c>
    </row>
    <row r="1660" spans="2:14" ht="24.95" customHeight="1" x14ac:dyDescent="0.2">
      <c r="B1660" s="289" t="s">
        <v>101</v>
      </c>
      <c r="C1660" s="189" t="s">
        <v>60</v>
      </c>
      <c r="D1660" s="179">
        <v>210</v>
      </c>
      <c r="E1660" s="179">
        <v>149</v>
      </c>
      <c r="F1660" s="179">
        <v>305</v>
      </c>
      <c r="G1660" s="179">
        <v>20</v>
      </c>
      <c r="H1660" s="179">
        <v>341</v>
      </c>
      <c r="I1660" s="179">
        <v>48</v>
      </c>
      <c r="J1660" s="179">
        <v>76</v>
      </c>
      <c r="K1660" s="179">
        <v>157</v>
      </c>
      <c r="L1660" s="179">
        <v>172</v>
      </c>
      <c r="M1660" s="176">
        <f t="shared" si="17"/>
        <v>1478</v>
      </c>
    </row>
    <row r="1661" spans="2:14" ht="24.95" customHeight="1" x14ac:dyDescent="0.2">
      <c r="B1661" s="289"/>
      <c r="C1661" s="189" t="s">
        <v>29</v>
      </c>
      <c r="D1661" s="179">
        <v>1042</v>
      </c>
      <c r="E1661" s="179">
        <v>760</v>
      </c>
      <c r="F1661" s="179">
        <v>1574</v>
      </c>
      <c r="G1661" s="179">
        <v>89</v>
      </c>
      <c r="H1661" s="179">
        <v>1667</v>
      </c>
      <c r="I1661" s="179">
        <v>228</v>
      </c>
      <c r="J1661" s="179">
        <v>411</v>
      </c>
      <c r="K1661" s="179">
        <v>757</v>
      </c>
      <c r="L1661" s="179">
        <v>877</v>
      </c>
      <c r="M1661" s="176">
        <f t="shared" si="17"/>
        <v>7405</v>
      </c>
    </row>
    <row r="1662" spans="2:14" ht="24.95" customHeight="1" x14ac:dyDescent="0.2">
      <c r="B1662" s="289" t="s">
        <v>102</v>
      </c>
      <c r="C1662" s="189" t="s">
        <v>60</v>
      </c>
      <c r="D1662" s="179">
        <v>4</v>
      </c>
      <c r="E1662" s="179">
        <v>8</v>
      </c>
      <c r="F1662" s="179">
        <v>0</v>
      </c>
      <c r="G1662" s="179">
        <v>0</v>
      </c>
      <c r="H1662" s="179">
        <v>2</v>
      </c>
      <c r="I1662" s="179">
        <v>8</v>
      </c>
      <c r="J1662" s="179">
        <v>0</v>
      </c>
      <c r="K1662" s="179">
        <v>2</v>
      </c>
      <c r="L1662" s="179">
        <v>2</v>
      </c>
      <c r="M1662" s="176">
        <f t="shared" si="17"/>
        <v>26</v>
      </c>
    </row>
    <row r="1663" spans="2:14" ht="24.95" customHeight="1" x14ac:dyDescent="0.2">
      <c r="B1663" s="311"/>
      <c r="C1663" s="187" t="s">
        <v>29</v>
      </c>
      <c r="D1663" s="179">
        <v>85</v>
      </c>
      <c r="E1663" s="179">
        <v>47</v>
      </c>
      <c r="F1663" s="179">
        <v>0</v>
      </c>
      <c r="G1663" s="179">
        <v>0</v>
      </c>
      <c r="H1663" s="179">
        <v>6</v>
      </c>
      <c r="I1663" s="179">
        <v>49</v>
      </c>
      <c r="J1663" s="179">
        <v>0</v>
      </c>
      <c r="K1663" s="179">
        <v>18</v>
      </c>
      <c r="L1663" s="179">
        <v>7</v>
      </c>
      <c r="M1663" s="180">
        <f t="shared" si="17"/>
        <v>212</v>
      </c>
    </row>
    <row r="1664" spans="2:14" ht="24.95" customHeight="1" x14ac:dyDescent="0.2">
      <c r="B1664" s="318" t="s">
        <v>14</v>
      </c>
      <c r="C1664" s="185" t="s">
        <v>60</v>
      </c>
      <c r="D1664" s="186">
        <f>D1654+D1656+D1658+D1662+D1660</f>
        <v>491</v>
      </c>
      <c r="E1664" s="186">
        <f t="shared" ref="E1664:L1664" si="18">E1654+E1656+E1658+E1662+E1660</f>
        <v>220</v>
      </c>
      <c r="F1664" s="186">
        <f t="shared" si="18"/>
        <v>420</v>
      </c>
      <c r="G1664" s="186">
        <f t="shared" si="18"/>
        <v>47</v>
      </c>
      <c r="H1664" s="186">
        <f t="shared" si="18"/>
        <v>391</v>
      </c>
      <c r="I1664" s="186">
        <f t="shared" si="18"/>
        <v>321</v>
      </c>
      <c r="J1664" s="186">
        <f t="shared" si="18"/>
        <v>118</v>
      </c>
      <c r="K1664" s="186">
        <f t="shared" si="18"/>
        <v>226</v>
      </c>
      <c r="L1664" s="186">
        <f t="shared" si="18"/>
        <v>302</v>
      </c>
      <c r="M1664" s="186">
        <f>M1654+M1656+M1658+M1662+M1660</f>
        <v>2536</v>
      </c>
    </row>
    <row r="1665" spans="2:14" ht="24.95" customHeight="1" x14ac:dyDescent="0.2">
      <c r="B1665" s="318"/>
      <c r="C1665" s="184" t="s">
        <v>29</v>
      </c>
      <c r="D1665" s="95">
        <f>D1655+D1657+D1659+D1663+D1661</f>
        <v>3812</v>
      </c>
      <c r="E1665" s="95">
        <f t="shared" ref="E1665:L1665" si="19">E1655+E1657+E1659+E1663+E1661</f>
        <v>1394</v>
      </c>
      <c r="F1665" s="95">
        <f t="shared" si="19"/>
        <v>2379</v>
      </c>
      <c r="G1665" s="95">
        <f t="shared" si="19"/>
        <v>370</v>
      </c>
      <c r="H1665" s="95">
        <f t="shared" si="19"/>
        <v>2054</v>
      </c>
      <c r="I1665" s="95">
        <f t="shared" si="19"/>
        <v>3208</v>
      </c>
      <c r="J1665" s="95">
        <f t="shared" si="19"/>
        <v>737</v>
      </c>
      <c r="K1665" s="95">
        <f t="shared" si="19"/>
        <v>1335</v>
      </c>
      <c r="L1665" s="95">
        <f t="shared" si="19"/>
        <v>1628</v>
      </c>
      <c r="M1665" s="95">
        <f>M1655+M1657+M1659+M1663+M1661</f>
        <v>16917</v>
      </c>
    </row>
    <row r="1666" spans="2:14" ht="24.95" customHeight="1" x14ac:dyDescent="0.2"/>
    <row r="1667" spans="2:14" ht="24.95" customHeight="1" x14ac:dyDescent="0.2"/>
    <row r="1668" spans="2:14" ht="24.95" customHeight="1" x14ac:dyDescent="0.2">
      <c r="B1668" s="88"/>
    </row>
    <row r="1669" spans="2:14" ht="24.95" customHeight="1" x14ac:dyDescent="0.2">
      <c r="B1669" s="88"/>
    </row>
    <row r="1670" spans="2:14" ht="24.95" customHeight="1" x14ac:dyDescent="0.2">
      <c r="B1670" s="88"/>
    </row>
    <row r="1671" spans="2:14" ht="24.95" customHeight="1" x14ac:dyDescent="0.2">
      <c r="B1671" s="90"/>
    </row>
    <row r="1672" spans="2:14" ht="24.95" customHeight="1" x14ac:dyDescent="0.2">
      <c r="B1672" s="90"/>
    </row>
    <row r="1673" spans="2:14" ht="24.95" customHeight="1" x14ac:dyDescent="0.2"/>
    <row r="1674" spans="2:14" ht="24.95" customHeight="1" x14ac:dyDescent="0.2"/>
    <row r="1675" spans="2:14" ht="24.95" customHeight="1" x14ac:dyDescent="0.2">
      <c r="M1675" s="73"/>
      <c r="N1675" s="73"/>
    </row>
    <row r="1676" spans="2:14" ht="24.95" customHeight="1" x14ac:dyDescent="0.2">
      <c r="M1676" s="74"/>
      <c r="N1676" s="74"/>
    </row>
    <row r="1677" spans="2:14" ht="24.95" customHeight="1" x14ac:dyDescent="0.2">
      <c r="B1677" s="89"/>
      <c r="C1677" s="152"/>
      <c r="D1677" s="152"/>
      <c r="E1677" s="152"/>
      <c r="F1677" s="152"/>
      <c r="G1677" s="152"/>
      <c r="H1677" s="152"/>
      <c r="I1677" s="152"/>
      <c r="J1677" s="152"/>
      <c r="K1677" s="152"/>
      <c r="L1677" s="178"/>
      <c r="N1677" s="9"/>
    </row>
    <row r="1678" spans="2:14" ht="24.95" customHeight="1" x14ac:dyDescent="0.2">
      <c r="B1678" s="89"/>
      <c r="C1678" s="152"/>
      <c r="D1678" s="152"/>
      <c r="E1678" s="152"/>
      <c r="F1678" s="152"/>
      <c r="G1678" s="152"/>
      <c r="H1678" s="152"/>
      <c r="I1678" s="152"/>
      <c r="J1678" s="152"/>
      <c r="K1678" s="152"/>
      <c r="L1678" s="178"/>
      <c r="N1678" s="9"/>
    </row>
    <row r="1679" spans="2:14" ht="24.95" customHeight="1" x14ac:dyDescent="0.2">
      <c r="B1679" s="89"/>
      <c r="C1679" s="152"/>
      <c r="D1679" s="152"/>
      <c r="E1679" s="152"/>
      <c r="F1679" s="152"/>
      <c r="G1679" s="152"/>
      <c r="H1679" s="152"/>
      <c r="I1679" s="152"/>
      <c r="J1679" s="152"/>
      <c r="K1679" s="152"/>
      <c r="L1679" s="178"/>
    </row>
    <row r="1680" spans="2:14" ht="24.95" customHeight="1" x14ac:dyDescent="0.2">
      <c r="B1680" s="89"/>
      <c r="C1680" s="152"/>
      <c r="D1680" s="152"/>
      <c r="E1680" s="152"/>
      <c r="F1680" s="152"/>
      <c r="G1680" s="152"/>
      <c r="H1680" s="152"/>
      <c r="I1680" s="152"/>
      <c r="J1680" s="152"/>
      <c r="K1680" s="152"/>
      <c r="L1680" s="178"/>
    </row>
    <row r="1681" spans="2:15" ht="24.95" customHeight="1" x14ac:dyDescent="0.2">
      <c r="B1681" s="89"/>
      <c r="C1681" s="178"/>
      <c r="D1681" s="178"/>
      <c r="E1681" s="178"/>
      <c r="F1681" s="178"/>
      <c r="G1681" s="178"/>
      <c r="H1681" s="178"/>
      <c r="I1681" s="178"/>
      <c r="J1681" s="178"/>
      <c r="K1681" s="178"/>
      <c r="L1681" s="178"/>
    </row>
    <row r="1682" spans="2:15" ht="24.95" customHeight="1" x14ac:dyDescent="0.2">
      <c r="B1682" s="19"/>
      <c r="C1682" s="19"/>
      <c r="D1682" s="19"/>
      <c r="E1682" s="19"/>
      <c r="F1682" s="19"/>
      <c r="G1682" s="19"/>
      <c r="H1682" s="19"/>
      <c r="I1682" s="19"/>
      <c r="J1682" s="19"/>
      <c r="K1682" s="19"/>
      <c r="L1682" s="19"/>
    </row>
    <row r="1683" spans="2:15" ht="24.95" customHeight="1" x14ac:dyDescent="0.2"/>
    <row r="1684" spans="2:15" ht="24.95" customHeight="1" x14ac:dyDescent="0.2"/>
    <row r="1685" spans="2:15" ht="24.95" customHeight="1" x14ac:dyDescent="0.2">
      <c r="M1685" s="22">
        <v>23</v>
      </c>
    </row>
    <row r="1686" spans="2:15" ht="25.5" customHeight="1" x14ac:dyDescent="0.2">
      <c r="B1686" s="288" t="s">
        <v>95</v>
      </c>
      <c r="C1686" s="288"/>
      <c r="D1686" s="288"/>
      <c r="E1686" s="288"/>
      <c r="F1686" s="288"/>
      <c r="G1686" s="288"/>
      <c r="H1686" s="288"/>
      <c r="I1686" s="288"/>
      <c r="J1686" s="288"/>
      <c r="K1686" s="288"/>
      <c r="L1686" s="288"/>
      <c r="M1686" s="288"/>
    </row>
    <row r="1687" spans="2:15" ht="15" customHeight="1" x14ac:dyDescent="0.2">
      <c r="B1687" s="79"/>
      <c r="C1687" s="80"/>
      <c r="D1687" s="80"/>
      <c r="E1687" s="80"/>
      <c r="F1687" s="80"/>
      <c r="G1687" s="80"/>
      <c r="H1687" s="80"/>
      <c r="I1687" s="80"/>
      <c r="J1687" s="80"/>
      <c r="K1687" s="80"/>
      <c r="L1687" s="80"/>
      <c r="M1687" s="80"/>
      <c r="N1687" s="80"/>
      <c r="O1687" s="13"/>
    </row>
    <row r="1688" spans="2:15" ht="24.95" customHeight="1" x14ac:dyDescent="0.2">
      <c r="B1688" s="175" t="s">
        <v>36</v>
      </c>
      <c r="C1688" s="175"/>
      <c r="D1688" s="175" t="s">
        <v>114</v>
      </c>
      <c r="E1688" s="175" t="s">
        <v>5</v>
      </c>
      <c r="F1688" s="175" t="s">
        <v>22</v>
      </c>
      <c r="G1688" s="175" t="s">
        <v>7</v>
      </c>
      <c r="H1688" s="175" t="s">
        <v>8</v>
      </c>
      <c r="I1688" s="175" t="s">
        <v>9</v>
      </c>
      <c r="J1688" s="175" t="s">
        <v>10</v>
      </c>
      <c r="K1688" s="175" t="s">
        <v>11</v>
      </c>
      <c r="L1688" s="175" t="s">
        <v>12</v>
      </c>
      <c r="M1688" s="175" t="s">
        <v>14</v>
      </c>
    </row>
    <row r="1689" spans="2:15" ht="24.95" customHeight="1" x14ac:dyDescent="0.2">
      <c r="B1689" s="290" t="s">
        <v>103</v>
      </c>
      <c r="C1689" s="188" t="s">
        <v>60</v>
      </c>
      <c r="D1689" s="179">
        <v>44</v>
      </c>
      <c r="E1689" s="179">
        <v>28</v>
      </c>
      <c r="F1689" s="179">
        <v>40</v>
      </c>
      <c r="G1689" s="179">
        <v>2</v>
      </c>
      <c r="H1689" s="179">
        <v>71</v>
      </c>
      <c r="I1689" s="179">
        <v>38</v>
      </c>
      <c r="J1689" s="179">
        <v>11</v>
      </c>
      <c r="K1689" s="179">
        <v>19</v>
      </c>
      <c r="L1689" s="179">
        <v>20</v>
      </c>
      <c r="M1689" s="113">
        <f t="shared" ref="M1689:M1698" si="20">SUM(D1689:L1689)</f>
        <v>273</v>
      </c>
      <c r="N1689" s="73"/>
    </row>
    <row r="1690" spans="2:15" ht="24.95" customHeight="1" x14ac:dyDescent="0.2">
      <c r="B1690" s="289"/>
      <c r="C1690" s="189" t="s">
        <v>29</v>
      </c>
      <c r="D1690" s="179">
        <v>490</v>
      </c>
      <c r="E1690" s="179">
        <v>557</v>
      </c>
      <c r="F1690" s="179">
        <v>733</v>
      </c>
      <c r="G1690" s="179">
        <v>40</v>
      </c>
      <c r="H1690" s="179">
        <v>1316</v>
      </c>
      <c r="I1690" s="179">
        <v>773</v>
      </c>
      <c r="J1690" s="179">
        <v>174</v>
      </c>
      <c r="K1690" s="179">
        <v>315</v>
      </c>
      <c r="L1690" s="179">
        <v>397</v>
      </c>
      <c r="M1690" s="176">
        <f t="shared" si="20"/>
        <v>4795</v>
      </c>
      <c r="N1690" s="74"/>
    </row>
    <row r="1691" spans="2:15" ht="24.95" customHeight="1" x14ac:dyDescent="0.2">
      <c r="B1691" s="289" t="s">
        <v>104</v>
      </c>
      <c r="C1691" s="189" t="s">
        <v>60</v>
      </c>
      <c r="D1691" s="179">
        <v>24</v>
      </c>
      <c r="E1691" s="179">
        <v>15</v>
      </c>
      <c r="F1691" s="179">
        <v>8</v>
      </c>
      <c r="G1691" s="179">
        <v>7</v>
      </c>
      <c r="H1691" s="179">
        <v>18</v>
      </c>
      <c r="I1691" s="179">
        <v>20</v>
      </c>
      <c r="J1691" s="179">
        <v>15</v>
      </c>
      <c r="K1691" s="179">
        <v>9</v>
      </c>
      <c r="L1691" s="179">
        <v>6</v>
      </c>
      <c r="M1691" s="176">
        <f t="shared" si="20"/>
        <v>122</v>
      </c>
      <c r="N1691" s="9"/>
    </row>
    <row r="1692" spans="2:15" ht="24.95" customHeight="1" x14ac:dyDescent="0.2">
      <c r="B1692" s="289"/>
      <c r="C1692" s="189" t="s">
        <v>29</v>
      </c>
      <c r="D1692" s="179">
        <v>405</v>
      </c>
      <c r="E1692" s="179">
        <v>309</v>
      </c>
      <c r="F1692" s="179">
        <v>199</v>
      </c>
      <c r="G1692" s="179">
        <v>113</v>
      </c>
      <c r="H1692" s="179">
        <v>378</v>
      </c>
      <c r="I1692" s="179">
        <v>357</v>
      </c>
      <c r="J1692" s="179">
        <v>298</v>
      </c>
      <c r="K1692" s="179">
        <v>160</v>
      </c>
      <c r="L1692" s="179">
        <v>59</v>
      </c>
      <c r="M1692" s="176">
        <f t="shared" si="20"/>
        <v>2278</v>
      </c>
      <c r="N1692" s="9"/>
    </row>
    <row r="1693" spans="2:15" ht="24.95" customHeight="1" x14ac:dyDescent="0.2">
      <c r="B1693" s="289" t="s">
        <v>105</v>
      </c>
      <c r="C1693" s="189" t="s">
        <v>60</v>
      </c>
      <c r="D1693" s="179">
        <v>3</v>
      </c>
      <c r="E1693" s="179">
        <v>2</v>
      </c>
      <c r="F1693" s="179">
        <v>6</v>
      </c>
      <c r="G1693" s="179">
        <v>3</v>
      </c>
      <c r="H1693" s="179">
        <v>1</v>
      </c>
      <c r="I1693" s="179">
        <v>1</v>
      </c>
      <c r="J1693" s="179">
        <v>1</v>
      </c>
      <c r="K1693" s="179">
        <v>2</v>
      </c>
      <c r="L1693" s="179">
        <v>0</v>
      </c>
      <c r="M1693" s="176">
        <f t="shared" si="20"/>
        <v>19</v>
      </c>
    </row>
    <row r="1694" spans="2:15" ht="24.95" customHeight="1" x14ac:dyDescent="0.2">
      <c r="B1694" s="289"/>
      <c r="C1694" s="189" t="s">
        <v>29</v>
      </c>
      <c r="D1694" s="179">
        <v>86</v>
      </c>
      <c r="E1694" s="179">
        <v>22</v>
      </c>
      <c r="F1694" s="179">
        <v>142</v>
      </c>
      <c r="G1694" s="179">
        <v>94</v>
      </c>
      <c r="H1694" s="179">
        <v>21</v>
      </c>
      <c r="I1694" s="179">
        <v>16</v>
      </c>
      <c r="J1694" s="179">
        <v>3</v>
      </c>
      <c r="K1694" s="179">
        <v>43</v>
      </c>
      <c r="L1694" s="179">
        <v>0</v>
      </c>
      <c r="M1694" s="176">
        <f t="shared" si="20"/>
        <v>427</v>
      </c>
    </row>
    <row r="1695" spans="2:15" ht="24.95" customHeight="1" x14ac:dyDescent="0.2">
      <c r="B1695" s="289" t="s">
        <v>106</v>
      </c>
      <c r="C1695" s="189" t="s">
        <v>60</v>
      </c>
      <c r="D1695" s="179">
        <v>0</v>
      </c>
      <c r="E1695" s="179">
        <v>0</v>
      </c>
      <c r="F1695" s="179">
        <v>0</v>
      </c>
      <c r="G1695" s="179">
        <v>0</v>
      </c>
      <c r="H1695" s="179">
        <v>0</v>
      </c>
      <c r="I1695" s="179">
        <v>0</v>
      </c>
      <c r="J1695" s="179">
        <v>0</v>
      </c>
      <c r="K1695" s="179">
        <v>0</v>
      </c>
      <c r="L1695" s="179">
        <v>0</v>
      </c>
      <c r="M1695" s="176">
        <f t="shared" si="20"/>
        <v>0</v>
      </c>
    </row>
    <row r="1696" spans="2:15" ht="24.95" customHeight="1" x14ac:dyDescent="0.2">
      <c r="B1696" s="289"/>
      <c r="C1696" s="189" t="s">
        <v>29</v>
      </c>
      <c r="D1696" s="179">
        <v>0</v>
      </c>
      <c r="E1696" s="179">
        <v>0</v>
      </c>
      <c r="F1696" s="179">
        <v>0</v>
      </c>
      <c r="G1696" s="179">
        <v>0</v>
      </c>
      <c r="H1696" s="179">
        <v>0</v>
      </c>
      <c r="I1696" s="179">
        <v>0</v>
      </c>
      <c r="J1696" s="179">
        <v>0</v>
      </c>
      <c r="K1696" s="179">
        <v>0</v>
      </c>
      <c r="L1696" s="179">
        <v>0</v>
      </c>
      <c r="M1696" s="176">
        <f t="shared" si="20"/>
        <v>0</v>
      </c>
    </row>
    <row r="1697" spans="2:14" ht="24.95" customHeight="1" x14ac:dyDescent="0.2">
      <c r="B1697" s="289" t="s">
        <v>107</v>
      </c>
      <c r="C1697" s="189" t="s">
        <v>60</v>
      </c>
      <c r="D1697" s="179">
        <v>0</v>
      </c>
      <c r="E1697" s="179">
        <v>0</v>
      </c>
      <c r="F1697" s="179">
        <v>2</v>
      </c>
      <c r="G1697" s="179">
        <v>0</v>
      </c>
      <c r="H1697" s="179">
        <v>1</v>
      </c>
      <c r="I1697" s="179">
        <v>0</v>
      </c>
      <c r="J1697" s="179">
        <v>0</v>
      </c>
      <c r="K1697" s="179">
        <v>0</v>
      </c>
      <c r="L1697" s="179">
        <v>0</v>
      </c>
      <c r="M1697" s="176">
        <f t="shared" si="20"/>
        <v>3</v>
      </c>
    </row>
    <row r="1698" spans="2:14" ht="24.95" customHeight="1" x14ac:dyDescent="0.2">
      <c r="B1698" s="311"/>
      <c r="C1698" s="187" t="s">
        <v>29</v>
      </c>
      <c r="D1698" s="179">
        <v>0</v>
      </c>
      <c r="E1698" s="179">
        <v>0</v>
      </c>
      <c r="F1698" s="179">
        <v>17</v>
      </c>
      <c r="G1698" s="179">
        <v>0</v>
      </c>
      <c r="H1698" s="179">
        <v>216</v>
      </c>
      <c r="I1698" s="179">
        <v>0</v>
      </c>
      <c r="J1698" s="179">
        <v>0</v>
      </c>
      <c r="K1698" s="179">
        <v>0</v>
      </c>
      <c r="L1698" s="179">
        <v>0</v>
      </c>
      <c r="M1698" s="180">
        <f t="shared" si="20"/>
        <v>233</v>
      </c>
    </row>
    <row r="1699" spans="2:14" ht="24.95" customHeight="1" x14ac:dyDescent="0.2">
      <c r="B1699" s="318" t="s">
        <v>14</v>
      </c>
      <c r="C1699" s="185" t="s">
        <v>60</v>
      </c>
      <c r="D1699" s="186">
        <f>D1689+D1691+D1693+D1697+D1695</f>
        <v>71</v>
      </c>
      <c r="E1699" s="186">
        <f t="shared" ref="E1699:L1699" si="21">E1689+E1691+E1693+E1697+E1695</f>
        <v>45</v>
      </c>
      <c r="F1699" s="186">
        <f t="shared" si="21"/>
        <v>56</v>
      </c>
      <c r="G1699" s="186">
        <f t="shared" si="21"/>
        <v>12</v>
      </c>
      <c r="H1699" s="186">
        <f t="shared" si="21"/>
        <v>91</v>
      </c>
      <c r="I1699" s="186">
        <f t="shared" si="21"/>
        <v>59</v>
      </c>
      <c r="J1699" s="186">
        <f t="shared" si="21"/>
        <v>27</v>
      </c>
      <c r="K1699" s="186">
        <f t="shared" si="21"/>
        <v>30</v>
      </c>
      <c r="L1699" s="186">
        <f t="shared" si="21"/>
        <v>26</v>
      </c>
      <c r="M1699" s="186">
        <f>M1689+M1691+M1693+M1697+M1695</f>
        <v>417</v>
      </c>
    </row>
    <row r="1700" spans="2:14" ht="24.95" customHeight="1" x14ac:dyDescent="0.2">
      <c r="B1700" s="318"/>
      <c r="C1700" s="184" t="s">
        <v>29</v>
      </c>
      <c r="D1700" s="95">
        <f>D1690+D1692+D1694+D1698+D1696</f>
        <v>981</v>
      </c>
      <c r="E1700" s="95">
        <f t="shared" ref="E1700:L1700" si="22">E1690+E1692+E1694+E1698+E1696</f>
        <v>888</v>
      </c>
      <c r="F1700" s="95">
        <f t="shared" si="22"/>
        <v>1091</v>
      </c>
      <c r="G1700" s="95">
        <f t="shared" si="22"/>
        <v>247</v>
      </c>
      <c r="H1700" s="95">
        <f t="shared" si="22"/>
        <v>1931</v>
      </c>
      <c r="I1700" s="95">
        <f t="shared" si="22"/>
        <v>1146</v>
      </c>
      <c r="J1700" s="95">
        <f t="shared" si="22"/>
        <v>475</v>
      </c>
      <c r="K1700" s="95">
        <f t="shared" si="22"/>
        <v>518</v>
      </c>
      <c r="L1700" s="95">
        <f t="shared" si="22"/>
        <v>456</v>
      </c>
      <c r="M1700" s="95">
        <f>M1690+M1692+M1694+M1698+M1696</f>
        <v>7733</v>
      </c>
    </row>
    <row r="1701" spans="2:14" ht="24.95" customHeight="1" x14ac:dyDescent="0.2"/>
    <row r="1702" spans="2:14" ht="24.95" customHeight="1" x14ac:dyDescent="0.2"/>
    <row r="1703" spans="2:14" ht="24.95" customHeight="1" x14ac:dyDescent="0.2">
      <c r="B1703" s="88"/>
    </row>
    <row r="1704" spans="2:14" ht="24.95" customHeight="1" x14ac:dyDescent="0.2">
      <c r="B1704" s="88"/>
    </row>
    <row r="1705" spans="2:14" ht="24.95" customHeight="1" x14ac:dyDescent="0.2">
      <c r="B1705" s="88"/>
    </row>
    <row r="1706" spans="2:14" ht="24.95" customHeight="1" x14ac:dyDescent="0.2">
      <c r="B1706" s="90"/>
    </row>
    <row r="1707" spans="2:14" ht="24.95" customHeight="1" x14ac:dyDescent="0.2">
      <c r="B1707" s="90"/>
    </row>
    <row r="1708" spans="2:14" ht="24.95" customHeight="1" x14ac:dyDescent="0.2"/>
    <row r="1709" spans="2:14" ht="24.95" customHeight="1" x14ac:dyDescent="0.2"/>
    <row r="1710" spans="2:14" ht="24.95" customHeight="1" x14ac:dyDescent="0.2">
      <c r="M1710" s="73"/>
      <c r="N1710" s="73"/>
    </row>
    <row r="1711" spans="2:14" ht="24.95" customHeight="1" x14ac:dyDescent="0.2">
      <c r="M1711" s="74"/>
      <c r="N1711" s="74"/>
    </row>
    <row r="1712" spans="2:14" ht="24.95" customHeight="1" x14ac:dyDescent="0.2">
      <c r="B1712" s="89"/>
      <c r="C1712" s="152"/>
      <c r="D1712" s="152"/>
      <c r="E1712" s="152"/>
      <c r="F1712" s="152"/>
      <c r="G1712" s="152"/>
      <c r="H1712" s="152"/>
      <c r="I1712" s="152"/>
      <c r="J1712" s="152"/>
      <c r="K1712" s="152"/>
      <c r="L1712" s="178"/>
      <c r="N1712" s="9"/>
    </row>
    <row r="1713" spans="2:14" ht="24.95" customHeight="1" x14ac:dyDescent="0.2">
      <c r="B1713" s="89"/>
      <c r="C1713" s="152"/>
      <c r="D1713" s="152"/>
      <c r="E1713" s="152"/>
      <c r="F1713" s="152"/>
      <c r="G1713" s="152"/>
      <c r="H1713" s="152"/>
      <c r="I1713" s="152"/>
      <c r="J1713" s="152"/>
      <c r="K1713" s="152"/>
      <c r="L1713" s="178"/>
      <c r="N1713" s="9"/>
    </row>
    <row r="1714" spans="2:14" ht="24.95" customHeight="1" x14ac:dyDescent="0.2">
      <c r="B1714" s="89"/>
      <c r="C1714" s="152"/>
      <c r="D1714" s="152"/>
      <c r="E1714" s="152"/>
      <c r="F1714" s="152"/>
      <c r="G1714" s="152"/>
      <c r="H1714" s="152"/>
      <c r="I1714" s="152"/>
      <c r="J1714" s="152"/>
      <c r="K1714" s="152"/>
      <c r="L1714" s="178"/>
    </row>
    <row r="1715" spans="2:14" ht="25.5" customHeight="1" x14ac:dyDescent="0.2">
      <c r="B1715" s="288" t="s">
        <v>113</v>
      </c>
      <c r="C1715" s="288"/>
      <c r="D1715" s="288"/>
      <c r="E1715" s="288"/>
      <c r="F1715" s="288"/>
      <c r="G1715" s="288"/>
      <c r="H1715" s="288"/>
      <c r="I1715" s="288"/>
      <c r="J1715" s="288"/>
      <c r="K1715" s="288"/>
      <c r="L1715" s="288"/>
      <c r="M1715" s="288"/>
    </row>
    <row r="1716" spans="2:14" ht="15" customHeight="1" x14ac:dyDescent="0.2"/>
    <row r="1717" spans="2:14" ht="24.95" customHeight="1" x14ac:dyDescent="0.2">
      <c r="B1717" s="153" t="s">
        <v>49</v>
      </c>
      <c r="C1717" s="149" t="s">
        <v>114</v>
      </c>
      <c r="D1717" s="149" t="s">
        <v>21</v>
      </c>
      <c r="E1717" s="149" t="s">
        <v>22</v>
      </c>
      <c r="F1717" s="149" t="s">
        <v>7</v>
      </c>
      <c r="G1717" s="149" t="s">
        <v>8</v>
      </c>
      <c r="H1717" s="149" t="s">
        <v>9</v>
      </c>
      <c r="I1717" s="149" t="s">
        <v>10</v>
      </c>
      <c r="J1717" s="149" t="s">
        <v>11</v>
      </c>
      <c r="K1717" s="149" t="s">
        <v>12</v>
      </c>
      <c r="L1717" s="149" t="s">
        <v>14</v>
      </c>
    </row>
    <row r="1718" spans="2:14" ht="24.95" customHeight="1" x14ac:dyDescent="0.2">
      <c r="B1718" s="88" t="s">
        <v>23</v>
      </c>
      <c r="C1718" s="140">
        <v>604</v>
      </c>
      <c r="D1718" s="140">
        <v>858</v>
      </c>
      <c r="E1718" s="140">
        <v>1282</v>
      </c>
      <c r="F1718" s="140">
        <v>345</v>
      </c>
      <c r="G1718" s="140">
        <v>738</v>
      </c>
      <c r="H1718" s="140">
        <v>535</v>
      </c>
      <c r="I1718" s="140">
        <v>348</v>
      </c>
      <c r="J1718" s="140">
        <v>885</v>
      </c>
      <c r="K1718" s="140">
        <v>430</v>
      </c>
      <c r="L1718" s="141">
        <f>SUM(C1718:K1718)</f>
        <v>6025</v>
      </c>
      <c r="N1718" s="46"/>
    </row>
    <row r="1719" spans="2:14" ht="24.95" customHeight="1" x14ac:dyDescent="0.2">
      <c r="B1719" s="154" t="s">
        <v>29</v>
      </c>
      <c r="C1719" s="110">
        <v>59765</v>
      </c>
      <c r="D1719" s="110">
        <v>73352</v>
      </c>
      <c r="E1719" s="110">
        <v>77908</v>
      </c>
      <c r="F1719" s="110">
        <v>30045</v>
      </c>
      <c r="G1719" s="110">
        <v>56090</v>
      </c>
      <c r="H1719" s="110">
        <v>58649</v>
      </c>
      <c r="I1719" s="110">
        <v>29306</v>
      </c>
      <c r="J1719" s="110">
        <v>94970</v>
      </c>
      <c r="K1719" s="110">
        <v>37218</v>
      </c>
      <c r="L1719" s="142">
        <f>SUM(C1719:K1719)</f>
        <v>517303</v>
      </c>
    </row>
    <row r="1720" spans="2:14" ht="24.95" customHeight="1" x14ac:dyDescent="0.2">
      <c r="B1720" s="45"/>
      <c r="C1720" s="35"/>
      <c r="D1720" s="35"/>
      <c r="E1720" s="35"/>
      <c r="F1720" s="35"/>
      <c r="G1720" s="35"/>
      <c r="H1720" s="35"/>
      <c r="I1720" s="35"/>
      <c r="J1720" s="35"/>
      <c r="K1720" s="35"/>
      <c r="L1720" s="36"/>
      <c r="N1720" s="81"/>
    </row>
    <row r="1721" spans="2:14" ht="24.95" customHeight="1" x14ac:dyDescent="0.2">
      <c r="B1721" s="45"/>
      <c r="C1721" s="82"/>
      <c r="D1721" s="82"/>
      <c r="E1721" s="82"/>
      <c r="F1721" s="82"/>
      <c r="G1721" s="82"/>
      <c r="H1721" s="257"/>
      <c r="I1721" s="82"/>
      <c r="J1721" s="82"/>
      <c r="K1721" s="82"/>
      <c r="L1721" s="83"/>
    </row>
    <row r="1722" spans="2:14" ht="24.95" customHeight="1" x14ac:dyDescent="0.2">
      <c r="H1722" s="252"/>
    </row>
    <row r="1723" spans="2:14" ht="24.95" customHeight="1" x14ac:dyDescent="0.2">
      <c r="H1723" s="252"/>
    </row>
    <row r="1724" spans="2:14" ht="24.95" customHeight="1" x14ac:dyDescent="0.2">
      <c r="H1724" s="252"/>
    </row>
    <row r="1725" spans="2:14" ht="24.95" customHeight="1" x14ac:dyDescent="0.2">
      <c r="H1725" s="252"/>
    </row>
    <row r="1726" spans="2:14" ht="24.95" customHeight="1" x14ac:dyDescent="0.2">
      <c r="H1726" s="252"/>
    </row>
    <row r="1727" spans="2:14" ht="24.95" customHeight="1" x14ac:dyDescent="0.2">
      <c r="H1727" s="252"/>
    </row>
    <row r="1728" spans="2:14" ht="24.95" customHeight="1" x14ac:dyDescent="0.2">
      <c r="H1728" s="252"/>
    </row>
    <row r="1729" spans="8:8" ht="24.95" customHeight="1" x14ac:dyDescent="0.2">
      <c r="H1729" s="252"/>
    </row>
    <row r="1730" spans="8:8" ht="24.95" customHeight="1" x14ac:dyDescent="0.2">
      <c r="H1730" s="252"/>
    </row>
    <row r="1731" spans="8:8" ht="24.95" customHeight="1" x14ac:dyDescent="0.2">
      <c r="H1731" s="253"/>
    </row>
    <row r="1732" spans="8:8" ht="24.95" customHeight="1" x14ac:dyDescent="0.2"/>
    <row r="1733" spans="8:8" ht="24.95" customHeight="1" x14ac:dyDescent="0.2"/>
    <row r="1734" spans="8:8" ht="24.95" customHeight="1" x14ac:dyDescent="0.2"/>
    <row r="1735" spans="8:8" ht="24.95" customHeight="1" x14ac:dyDescent="0.2"/>
    <row r="1736" spans="8:8" ht="24.95" customHeight="1" x14ac:dyDescent="0.2"/>
    <row r="1737" spans="8:8" ht="24.95" customHeight="1" x14ac:dyDescent="0.2"/>
    <row r="1738" spans="8:8" ht="24.95" customHeight="1" x14ac:dyDescent="0.2"/>
    <row r="1739" spans="8:8" ht="24.95" customHeight="1" x14ac:dyDescent="0.2"/>
    <row r="1740" spans="8:8" ht="24.95" customHeight="1" x14ac:dyDescent="0.2"/>
    <row r="1741" spans="8:8" ht="24.95" customHeight="1" x14ac:dyDescent="0.2"/>
    <row r="1742" spans="8:8" ht="24.95" customHeight="1" x14ac:dyDescent="0.2"/>
    <row r="1743" spans="8:8" ht="24.95" customHeight="1" x14ac:dyDescent="0.2"/>
    <row r="1744" spans="8:8" ht="24.95" customHeight="1" x14ac:dyDescent="0.2"/>
    <row r="1745" spans="1:13" ht="24.95" customHeight="1" x14ac:dyDescent="0.2"/>
    <row r="1746" spans="1:13" ht="24.95" customHeight="1" x14ac:dyDescent="0.2"/>
    <row r="1747" spans="1:13" ht="24.95" customHeight="1" x14ac:dyDescent="0.2"/>
    <row r="1748" spans="1:13" ht="24.95" customHeight="1" x14ac:dyDescent="0.2"/>
    <row r="1749" spans="1:13" ht="24.95" customHeight="1" thickBot="1" x14ac:dyDescent="0.25">
      <c r="M1749" s="22">
        <v>24</v>
      </c>
    </row>
    <row r="1750" spans="1:13" ht="20.100000000000001" customHeight="1" thickTop="1" x14ac:dyDescent="0.2">
      <c r="A1750" s="19"/>
      <c r="B1750" s="312" t="s">
        <v>91</v>
      </c>
      <c r="C1750" s="313"/>
      <c r="D1750" s="313"/>
      <c r="E1750" s="313"/>
      <c r="F1750" s="313"/>
      <c r="G1750" s="313"/>
      <c r="H1750" s="313"/>
      <c r="I1750" s="313"/>
      <c r="J1750" s="313"/>
      <c r="K1750" s="313"/>
      <c r="L1750" s="313"/>
      <c r="M1750" s="211"/>
    </row>
    <row r="1751" spans="1:13" ht="20.100000000000001" customHeight="1" thickBot="1" x14ac:dyDescent="0.25">
      <c r="A1751" s="19"/>
      <c r="B1751" s="314" t="s">
        <v>90</v>
      </c>
      <c r="C1751" s="315"/>
      <c r="D1751" s="315"/>
      <c r="E1751" s="315"/>
      <c r="F1751" s="315"/>
      <c r="G1751" s="315"/>
      <c r="H1751" s="315"/>
      <c r="I1751" s="315"/>
      <c r="J1751" s="315"/>
      <c r="K1751" s="315"/>
      <c r="L1751" s="315"/>
      <c r="M1751" s="212"/>
    </row>
    <row r="1752" spans="1:13" ht="20.100000000000001" customHeight="1" thickTop="1" thickBot="1" x14ac:dyDescent="0.25">
      <c r="A1752" s="19"/>
      <c r="B1752" s="210"/>
      <c r="C1752" s="161"/>
      <c r="D1752" s="161"/>
      <c r="E1752" s="161"/>
      <c r="F1752" s="161"/>
      <c r="G1752" s="161"/>
      <c r="H1752" s="161"/>
      <c r="I1752" s="161"/>
      <c r="J1752" s="161"/>
      <c r="K1752" s="161"/>
      <c r="L1752" s="161"/>
      <c r="M1752" s="210"/>
    </row>
    <row r="1753" spans="1:13" ht="20.100000000000001" customHeight="1" thickTop="1" x14ac:dyDescent="0.2">
      <c r="A1753" s="158"/>
      <c r="B1753" s="164"/>
      <c r="C1753" s="160"/>
      <c r="D1753" s="160"/>
      <c r="E1753" s="160"/>
      <c r="F1753" s="160"/>
      <c r="G1753" s="160"/>
      <c r="H1753" s="160"/>
      <c r="I1753" s="160"/>
      <c r="J1753" s="160"/>
      <c r="K1753" s="160"/>
      <c r="L1753" s="160"/>
      <c r="M1753" s="198"/>
    </row>
    <row r="1754" spans="1:13" s="155" customFormat="1" ht="20.100000000000001" customHeight="1" x14ac:dyDescent="0.2">
      <c r="A1754" s="159"/>
      <c r="B1754" s="163" t="s">
        <v>30</v>
      </c>
      <c r="C1754" s="162"/>
      <c r="D1754" s="162"/>
      <c r="E1754" s="162"/>
      <c r="F1754" s="162"/>
      <c r="G1754" s="162"/>
      <c r="H1754" s="162"/>
      <c r="I1754" s="162"/>
      <c r="J1754" s="162"/>
      <c r="K1754" s="162"/>
      <c r="L1754" s="162"/>
      <c r="M1754" s="159"/>
    </row>
    <row r="1755" spans="1:13" s="155" customFormat="1" ht="20.100000000000001" customHeight="1" x14ac:dyDescent="0.2">
      <c r="A1755" s="159"/>
      <c r="B1755" s="156"/>
      <c r="C1755" s="157"/>
      <c r="D1755" s="157"/>
      <c r="E1755" s="157"/>
      <c r="F1755" s="157"/>
      <c r="G1755" s="157"/>
      <c r="H1755" s="157"/>
      <c r="I1755" s="157"/>
      <c r="J1755" s="157"/>
      <c r="K1755" s="157"/>
      <c r="L1755" s="162"/>
      <c r="M1755" s="159"/>
    </row>
    <row r="1756" spans="1:13" s="155" customFormat="1" ht="20.100000000000001" customHeight="1" x14ac:dyDescent="0.2">
      <c r="A1756" s="159"/>
      <c r="B1756" s="316" t="s">
        <v>141</v>
      </c>
      <c r="C1756" s="317"/>
      <c r="D1756" s="304" t="s">
        <v>130</v>
      </c>
      <c r="E1756" s="304"/>
      <c r="F1756" s="304"/>
      <c r="G1756" s="304"/>
      <c r="H1756" s="304"/>
      <c r="I1756" s="304"/>
      <c r="J1756" s="304"/>
      <c r="K1756" s="304"/>
      <c r="L1756" s="304"/>
      <c r="M1756" s="159"/>
    </row>
    <row r="1757" spans="1:13" s="155" customFormat="1" ht="20.100000000000001" customHeight="1" x14ac:dyDescent="0.2">
      <c r="A1757" s="159"/>
      <c r="B1757" s="316"/>
      <c r="C1757" s="317"/>
      <c r="D1757" s="304"/>
      <c r="E1757" s="304"/>
      <c r="F1757" s="304"/>
      <c r="G1757" s="304"/>
      <c r="H1757" s="304"/>
      <c r="I1757" s="304"/>
      <c r="J1757" s="304"/>
      <c r="K1757" s="304"/>
      <c r="L1757" s="304"/>
      <c r="M1757" s="159"/>
    </row>
    <row r="1758" spans="1:13" s="155" customFormat="1" ht="20.100000000000001" customHeight="1" x14ac:dyDescent="0.2">
      <c r="A1758" s="159"/>
      <c r="B1758" s="316" t="s">
        <v>142</v>
      </c>
      <c r="C1758" s="317"/>
      <c r="D1758" s="304" t="s">
        <v>131</v>
      </c>
      <c r="E1758" s="304"/>
      <c r="F1758" s="304"/>
      <c r="G1758" s="304"/>
      <c r="H1758" s="304"/>
      <c r="I1758" s="304"/>
      <c r="J1758" s="304"/>
      <c r="K1758" s="304"/>
      <c r="L1758" s="304"/>
      <c r="M1758" s="159"/>
    </row>
    <row r="1759" spans="1:13" ht="20.100000000000001" customHeight="1" x14ac:dyDescent="0.2">
      <c r="A1759" s="158"/>
      <c r="B1759" s="316"/>
      <c r="C1759" s="317"/>
      <c r="D1759" s="304"/>
      <c r="E1759" s="304"/>
      <c r="F1759" s="304"/>
      <c r="G1759" s="304"/>
      <c r="H1759" s="304"/>
      <c r="I1759" s="304"/>
      <c r="J1759" s="304"/>
      <c r="K1759" s="304"/>
      <c r="L1759" s="304"/>
      <c r="M1759" s="159"/>
    </row>
    <row r="1760" spans="1:13" ht="20.100000000000001" customHeight="1" x14ac:dyDescent="0.2">
      <c r="A1760" s="158"/>
      <c r="B1760" s="316" t="s">
        <v>143</v>
      </c>
      <c r="C1760" s="317"/>
      <c r="D1760" s="304" t="s">
        <v>132</v>
      </c>
      <c r="E1760" s="304"/>
      <c r="F1760" s="304"/>
      <c r="G1760" s="304"/>
      <c r="H1760" s="304"/>
      <c r="I1760" s="304"/>
      <c r="J1760" s="304"/>
      <c r="K1760" s="304"/>
      <c r="L1760" s="304"/>
      <c r="M1760" s="159"/>
    </row>
    <row r="1761" spans="1:15" s="155" customFormat="1" ht="20.100000000000001" customHeight="1" x14ac:dyDescent="0.2">
      <c r="A1761" s="159"/>
      <c r="B1761" s="316"/>
      <c r="C1761" s="317"/>
      <c r="D1761" s="304"/>
      <c r="E1761" s="304"/>
      <c r="F1761" s="304"/>
      <c r="G1761" s="304"/>
      <c r="H1761" s="304"/>
      <c r="I1761" s="304"/>
      <c r="J1761" s="304"/>
      <c r="K1761" s="304"/>
      <c r="L1761" s="304"/>
      <c r="M1761" s="159"/>
    </row>
    <row r="1762" spans="1:15" s="155" customFormat="1" ht="20.100000000000001" customHeight="1" x14ac:dyDescent="0.2">
      <c r="A1762" s="159"/>
      <c r="B1762" s="316" t="s">
        <v>3</v>
      </c>
      <c r="C1762" s="317"/>
      <c r="D1762" s="304" t="s">
        <v>133</v>
      </c>
      <c r="E1762" s="304"/>
      <c r="F1762" s="304"/>
      <c r="G1762" s="304"/>
      <c r="H1762" s="304"/>
      <c r="I1762" s="304"/>
      <c r="J1762" s="304"/>
      <c r="K1762" s="304"/>
      <c r="L1762" s="304"/>
      <c r="M1762" s="159"/>
    </row>
    <row r="1763" spans="1:15" s="155" customFormat="1" ht="20.100000000000001" customHeight="1" x14ac:dyDescent="0.2">
      <c r="A1763" s="159"/>
      <c r="B1763" s="316"/>
      <c r="C1763" s="317"/>
      <c r="D1763" s="304"/>
      <c r="E1763" s="304"/>
      <c r="F1763" s="304"/>
      <c r="G1763" s="304"/>
      <c r="H1763" s="304"/>
      <c r="I1763" s="304"/>
      <c r="J1763" s="304"/>
      <c r="K1763" s="304"/>
      <c r="L1763" s="304"/>
      <c r="M1763" s="159"/>
    </row>
    <row r="1764" spans="1:15" s="155" customFormat="1" ht="20.100000000000001" customHeight="1" thickBot="1" x14ac:dyDescent="0.25">
      <c r="A1764" s="159"/>
      <c r="B1764" s="200"/>
      <c r="C1764" s="201"/>
      <c r="D1764" s="201"/>
      <c r="E1764" s="201"/>
      <c r="F1764" s="201"/>
      <c r="G1764" s="201"/>
      <c r="H1764" s="201"/>
      <c r="I1764" s="201"/>
      <c r="J1764" s="201"/>
      <c r="K1764" s="201"/>
      <c r="L1764" s="201"/>
      <c r="M1764" s="202"/>
    </row>
    <row r="1765" spans="1:15" s="155" customFormat="1" ht="20.100000000000001" customHeight="1" thickTop="1" thickBot="1" x14ac:dyDescent="0.25">
      <c r="A1765" s="157"/>
      <c r="B1765" s="199"/>
      <c r="C1765" s="161"/>
      <c r="D1765" s="161"/>
      <c r="E1765" s="161"/>
      <c r="F1765" s="161"/>
      <c r="G1765" s="161"/>
      <c r="H1765" s="161"/>
      <c r="I1765" s="161"/>
      <c r="J1765" s="161"/>
      <c r="K1765" s="161"/>
      <c r="L1765" s="161"/>
      <c r="M1765" s="203"/>
    </row>
    <row r="1766" spans="1:15" s="155" customFormat="1" ht="20.100000000000001" customHeight="1" thickTop="1" x14ac:dyDescent="0.2">
      <c r="A1766" s="157"/>
      <c r="B1766" s="204"/>
      <c r="C1766" s="205"/>
      <c r="D1766" s="205"/>
      <c r="E1766" s="205"/>
      <c r="F1766" s="205"/>
      <c r="G1766" s="205"/>
      <c r="H1766" s="205"/>
      <c r="I1766" s="205"/>
      <c r="J1766" s="205"/>
      <c r="K1766" s="205"/>
      <c r="L1766" s="205"/>
      <c r="M1766" s="206"/>
    </row>
    <row r="1767" spans="1:15" s="155" customFormat="1" ht="20.100000000000001" customHeight="1" x14ac:dyDescent="0.2">
      <c r="A1767" s="157"/>
      <c r="B1767" s="207" t="s">
        <v>126</v>
      </c>
      <c r="C1767" s="162"/>
      <c r="D1767" s="162"/>
      <c r="E1767" s="162"/>
      <c r="F1767" s="162"/>
      <c r="G1767" s="162"/>
      <c r="H1767" s="162"/>
      <c r="I1767" s="162"/>
      <c r="J1767" s="162"/>
      <c r="K1767" s="162"/>
      <c r="L1767" s="162"/>
      <c r="M1767" s="208"/>
    </row>
    <row r="1768" spans="1:15" s="155" customFormat="1" ht="20.100000000000001" customHeight="1" x14ac:dyDescent="0.2">
      <c r="A1768" s="157"/>
      <c r="B1768" s="209"/>
      <c r="C1768" s="157"/>
      <c r="D1768" s="157"/>
      <c r="E1768" s="157"/>
      <c r="F1768" s="157"/>
      <c r="G1768" s="157"/>
      <c r="H1768" s="157"/>
      <c r="I1768" s="157"/>
      <c r="J1768" s="157"/>
      <c r="K1768" s="157"/>
      <c r="L1768" s="162"/>
      <c r="M1768" s="208"/>
    </row>
    <row r="1769" spans="1:15" s="155" customFormat="1" ht="20.100000000000001" customHeight="1" x14ac:dyDescent="0.2">
      <c r="A1769" s="157"/>
      <c r="B1769" s="305" t="s">
        <v>144</v>
      </c>
      <c r="C1769" s="306"/>
      <c r="D1769" s="304" t="s">
        <v>134</v>
      </c>
      <c r="E1769" s="304"/>
      <c r="F1769" s="304"/>
      <c r="G1769" s="304"/>
      <c r="H1769" s="304"/>
      <c r="I1769" s="304"/>
      <c r="J1769" s="304"/>
      <c r="K1769" s="304"/>
      <c r="L1769" s="304"/>
      <c r="M1769" s="208"/>
    </row>
    <row r="1770" spans="1:15" s="155" customFormat="1" ht="20.100000000000001" customHeight="1" x14ac:dyDescent="0.2">
      <c r="A1770" s="157"/>
      <c r="B1770" s="305"/>
      <c r="C1770" s="306"/>
      <c r="D1770" s="304"/>
      <c r="E1770" s="304"/>
      <c r="F1770" s="304"/>
      <c r="G1770" s="304"/>
      <c r="H1770" s="304"/>
      <c r="I1770" s="304"/>
      <c r="J1770" s="304"/>
      <c r="K1770" s="304"/>
      <c r="L1770" s="304"/>
      <c r="M1770" s="208"/>
    </row>
    <row r="1771" spans="1:15" ht="20.100000000000001" customHeight="1" x14ac:dyDescent="0.2">
      <c r="B1771" s="305" t="s">
        <v>145</v>
      </c>
      <c r="C1771" s="306"/>
      <c r="D1771" s="307" t="s">
        <v>135</v>
      </c>
      <c r="E1771" s="307"/>
      <c r="F1771" s="307"/>
      <c r="G1771" s="307"/>
      <c r="H1771" s="307"/>
      <c r="I1771" s="307"/>
      <c r="J1771" s="307"/>
      <c r="K1771" s="307"/>
      <c r="L1771" s="307"/>
      <c r="M1771" s="308"/>
      <c r="N1771" s="155"/>
      <c r="O1771" s="155"/>
    </row>
    <row r="1772" spans="1:15" ht="20.100000000000001" customHeight="1" x14ac:dyDescent="0.2">
      <c r="B1772" s="305"/>
      <c r="C1772" s="306"/>
      <c r="D1772" s="307"/>
      <c r="E1772" s="307"/>
      <c r="F1772" s="307"/>
      <c r="G1772" s="307"/>
      <c r="H1772" s="307"/>
      <c r="I1772" s="307"/>
      <c r="J1772" s="307"/>
      <c r="K1772" s="307"/>
      <c r="L1772" s="307"/>
      <c r="M1772" s="308"/>
      <c r="N1772" s="155"/>
      <c r="O1772" s="155"/>
    </row>
    <row r="1773" spans="1:15" ht="20.100000000000001" customHeight="1" x14ac:dyDescent="0.2">
      <c r="B1773" s="305" t="s">
        <v>146</v>
      </c>
      <c r="C1773" s="306"/>
      <c r="D1773" s="307" t="s">
        <v>136</v>
      </c>
      <c r="E1773" s="307"/>
      <c r="F1773" s="307"/>
      <c r="G1773" s="307"/>
      <c r="H1773" s="307"/>
      <c r="I1773" s="307"/>
      <c r="J1773" s="307"/>
      <c r="K1773" s="307"/>
      <c r="L1773" s="307"/>
      <c r="M1773" s="208"/>
      <c r="N1773" s="155"/>
      <c r="O1773" s="155"/>
    </row>
    <row r="1774" spans="1:15" ht="20.100000000000001" customHeight="1" x14ac:dyDescent="0.2">
      <c r="B1774" s="305"/>
      <c r="C1774" s="306"/>
      <c r="D1774" s="307"/>
      <c r="E1774" s="307"/>
      <c r="F1774" s="307"/>
      <c r="G1774" s="307"/>
      <c r="H1774" s="307"/>
      <c r="I1774" s="307"/>
      <c r="J1774" s="307"/>
      <c r="K1774" s="307"/>
      <c r="L1774" s="307"/>
      <c r="M1774" s="208"/>
      <c r="N1774" s="155"/>
      <c r="O1774" s="155"/>
    </row>
    <row r="1775" spans="1:15" ht="20.100000000000001" customHeight="1" x14ac:dyDescent="0.2">
      <c r="B1775" s="305" t="s">
        <v>147</v>
      </c>
      <c r="C1775" s="306"/>
      <c r="D1775" s="307" t="s">
        <v>137</v>
      </c>
      <c r="E1775" s="307"/>
      <c r="F1775" s="307"/>
      <c r="G1775" s="307"/>
      <c r="H1775" s="307"/>
      <c r="I1775" s="307"/>
      <c r="J1775" s="307"/>
      <c r="K1775" s="307"/>
      <c r="L1775" s="307"/>
      <c r="M1775" s="208"/>
      <c r="N1775" s="155"/>
      <c r="O1775" s="155"/>
    </row>
    <row r="1776" spans="1:15" ht="20.100000000000001" customHeight="1" x14ac:dyDescent="0.2">
      <c r="B1776" s="305"/>
      <c r="C1776" s="306"/>
      <c r="D1776" s="307"/>
      <c r="E1776" s="307"/>
      <c r="F1776" s="307"/>
      <c r="G1776" s="307"/>
      <c r="H1776" s="307"/>
      <c r="I1776" s="307"/>
      <c r="J1776" s="307"/>
      <c r="K1776" s="307"/>
      <c r="L1776" s="307"/>
      <c r="M1776" s="208"/>
      <c r="N1776" s="155"/>
      <c r="O1776" s="155"/>
    </row>
    <row r="1777" spans="2:15" ht="20.100000000000001" customHeight="1" x14ac:dyDescent="0.2">
      <c r="B1777" s="305" t="s">
        <v>148</v>
      </c>
      <c r="C1777" s="306"/>
      <c r="D1777" s="307" t="s">
        <v>138</v>
      </c>
      <c r="E1777" s="307"/>
      <c r="F1777" s="307"/>
      <c r="G1777" s="307"/>
      <c r="H1777" s="307"/>
      <c r="I1777" s="307"/>
      <c r="J1777" s="307"/>
      <c r="K1777" s="307"/>
      <c r="L1777" s="307"/>
      <c r="M1777" s="208"/>
      <c r="N1777" s="155"/>
      <c r="O1777" s="155"/>
    </row>
    <row r="1778" spans="2:15" ht="20.100000000000001" customHeight="1" x14ac:dyDescent="0.2">
      <c r="B1778" s="305"/>
      <c r="C1778" s="306"/>
      <c r="D1778" s="307"/>
      <c r="E1778" s="307"/>
      <c r="F1778" s="307"/>
      <c r="G1778" s="307"/>
      <c r="H1778" s="307"/>
      <c r="I1778" s="307"/>
      <c r="J1778" s="307"/>
      <c r="K1778" s="307"/>
      <c r="L1778" s="307"/>
      <c r="M1778" s="208"/>
      <c r="N1778" s="155"/>
      <c r="O1778" s="155"/>
    </row>
    <row r="1779" spans="2:15" ht="20.100000000000001" customHeight="1" x14ac:dyDescent="0.2">
      <c r="B1779" s="305" t="s">
        <v>149</v>
      </c>
      <c r="C1779" s="306"/>
      <c r="D1779" s="307" t="s">
        <v>139</v>
      </c>
      <c r="E1779" s="307"/>
      <c r="F1779" s="307"/>
      <c r="G1779" s="307"/>
      <c r="H1779" s="307"/>
      <c r="I1779" s="307"/>
      <c r="J1779" s="307"/>
      <c r="K1779" s="307"/>
      <c r="L1779" s="307"/>
      <c r="M1779" s="208"/>
      <c r="N1779" s="155"/>
      <c r="O1779" s="155"/>
    </row>
    <row r="1780" spans="2:15" ht="20.100000000000001" customHeight="1" x14ac:dyDescent="0.2">
      <c r="B1780" s="305"/>
      <c r="C1780" s="306"/>
      <c r="D1780" s="307"/>
      <c r="E1780" s="307"/>
      <c r="F1780" s="307"/>
      <c r="G1780" s="307"/>
      <c r="H1780" s="307"/>
      <c r="I1780" s="307"/>
      <c r="J1780" s="307"/>
      <c r="K1780" s="307"/>
      <c r="L1780" s="307"/>
      <c r="M1780" s="208"/>
      <c r="N1780" s="155"/>
      <c r="O1780" s="155"/>
    </row>
    <row r="1781" spans="2:15" ht="20.100000000000001" customHeight="1" x14ac:dyDescent="0.2">
      <c r="B1781" s="305" t="s">
        <v>150</v>
      </c>
      <c r="C1781" s="306"/>
      <c r="D1781" s="307" t="s">
        <v>140</v>
      </c>
      <c r="E1781" s="307"/>
      <c r="F1781" s="307"/>
      <c r="G1781" s="307"/>
      <c r="H1781" s="307"/>
      <c r="I1781" s="307"/>
      <c r="J1781" s="307"/>
      <c r="K1781" s="307"/>
      <c r="L1781" s="307"/>
      <c r="M1781" s="308"/>
    </row>
    <row r="1782" spans="2:15" ht="20.100000000000001" customHeight="1" thickBot="1" x14ac:dyDescent="0.25">
      <c r="B1782" s="319"/>
      <c r="C1782" s="320"/>
      <c r="D1782" s="309"/>
      <c r="E1782" s="309"/>
      <c r="F1782" s="309"/>
      <c r="G1782" s="309"/>
      <c r="H1782" s="309"/>
      <c r="I1782" s="309"/>
      <c r="J1782" s="309"/>
      <c r="K1782" s="309"/>
      <c r="L1782" s="309"/>
      <c r="M1782" s="310"/>
    </row>
    <row r="1783" spans="2:15" ht="35.1" customHeight="1" thickTop="1" x14ac:dyDescent="0.2">
      <c r="B1783" s="145"/>
      <c r="C1783" s="145"/>
      <c r="D1783" s="145"/>
      <c r="E1783" s="145"/>
      <c r="F1783" s="145"/>
      <c r="G1783" s="145"/>
      <c r="H1783" s="145"/>
      <c r="I1783" s="145"/>
      <c r="J1783" s="145"/>
      <c r="K1783" s="145"/>
      <c r="L1783" s="145"/>
      <c r="M1783" s="145"/>
    </row>
    <row r="1784" spans="2:15" ht="20.100000000000001" customHeight="1" x14ac:dyDescent="0.2">
      <c r="B1784" s="144"/>
      <c r="C1784" s="144"/>
      <c r="D1784" s="144"/>
      <c r="E1784" s="144"/>
      <c r="F1784" s="144"/>
      <c r="G1784" s="144"/>
      <c r="H1784" s="144"/>
      <c r="I1784" s="144"/>
      <c r="J1784" s="144"/>
      <c r="K1784" s="144"/>
      <c r="L1784" s="144"/>
      <c r="M1784" s="144"/>
    </row>
    <row r="1785" spans="2:15" ht="20.100000000000001" customHeight="1" x14ac:dyDescent="0.2">
      <c r="B1785" s="144"/>
      <c r="C1785" s="144"/>
      <c r="D1785" s="144"/>
      <c r="E1785" s="144"/>
      <c r="F1785" s="144"/>
      <c r="G1785" s="144"/>
      <c r="H1785" s="144"/>
      <c r="I1785" s="144"/>
      <c r="J1785" s="144"/>
      <c r="K1785" s="144"/>
      <c r="L1785" s="144"/>
      <c r="M1785" s="144"/>
    </row>
    <row r="1786" spans="2:15" ht="20.100000000000001" customHeight="1" x14ac:dyDescent="0.2">
      <c r="B1786" s="144"/>
      <c r="C1786" s="144"/>
      <c r="D1786" s="144"/>
      <c r="E1786" s="144"/>
      <c r="F1786" s="144"/>
      <c r="G1786" s="144"/>
      <c r="H1786" s="144"/>
      <c r="I1786" s="144"/>
      <c r="J1786" s="144"/>
      <c r="K1786" s="144"/>
      <c r="L1786" s="144"/>
      <c r="M1786" s="144"/>
    </row>
    <row r="1787" spans="2:15" ht="20.100000000000001" customHeight="1" x14ac:dyDescent="0.2">
      <c r="B1787" s="144"/>
      <c r="C1787" s="144"/>
      <c r="D1787" s="144"/>
      <c r="E1787" s="144"/>
      <c r="F1787" s="144"/>
      <c r="G1787" s="144"/>
      <c r="H1787" s="144"/>
      <c r="I1787" s="144"/>
      <c r="J1787" s="144"/>
      <c r="K1787" s="144"/>
      <c r="L1787" s="144"/>
      <c r="M1787" s="144"/>
    </row>
    <row r="1788" spans="2:15" ht="20.100000000000001" customHeight="1" x14ac:dyDescent="0.2">
      <c r="B1788" s="144"/>
      <c r="C1788" s="144"/>
      <c r="D1788" s="144"/>
      <c r="E1788" s="144"/>
      <c r="F1788" s="144"/>
      <c r="G1788" s="144"/>
      <c r="H1788" s="144"/>
      <c r="I1788" s="144"/>
      <c r="J1788" s="144"/>
      <c r="K1788" s="144"/>
      <c r="L1788" s="144"/>
      <c r="M1788" s="144"/>
    </row>
    <row r="1789" spans="2:15" ht="20.100000000000001" customHeight="1" x14ac:dyDescent="0.2">
      <c r="B1789" s="144"/>
      <c r="C1789" s="144"/>
      <c r="D1789" s="144"/>
      <c r="E1789" s="144"/>
      <c r="F1789" s="144"/>
      <c r="G1789" s="144"/>
      <c r="H1789" s="144"/>
      <c r="I1789" s="144"/>
      <c r="J1789" s="144"/>
      <c r="K1789" s="144"/>
      <c r="L1789" s="144"/>
      <c r="M1789" s="144"/>
    </row>
    <row r="1790" spans="2:15" ht="20.100000000000001" customHeight="1" x14ac:dyDescent="0.2">
      <c r="B1790" s="144"/>
      <c r="C1790" s="144"/>
      <c r="D1790" s="144"/>
      <c r="E1790" s="144"/>
      <c r="F1790" s="144"/>
      <c r="G1790" s="144"/>
      <c r="H1790" s="144"/>
      <c r="I1790" s="144"/>
      <c r="J1790" s="144"/>
      <c r="K1790" s="144"/>
      <c r="L1790" s="144"/>
      <c r="M1790" s="144"/>
    </row>
    <row r="1791" spans="2:15" ht="20.100000000000001" customHeight="1" x14ac:dyDescent="0.2">
      <c r="B1791" s="144"/>
      <c r="C1791" s="144"/>
      <c r="D1791" s="144"/>
      <c r="E1791" s="144"/>
      <c r="F1791" s="144"/>
      <c r="G1791" s="144"/>
      <c r="H1791" s="144"/>
      <c r="I1791" s="144"/>
      <c r="J1791" s="144"/>
      <c r="K1791" s="144"/>
      <c r="L1791" s="144"/>
      <c r="M1791" s="144"/>
    </row>
    <row r="1792" spans="2:15" ht="20.100000000000001" customHeight="1" x14ac:dyDescent="0.2">
      <c r="B1792" s="144"/>
      <c r="C1792" s="144"/>
      <c r="D1792" s="144"/>
      <c r="E1792" s="144"/>
      <c r="F1792" s="144"/>
      <c r="G1792" s="144"/>
      <c r="H1792" s="144"/>
      <c r="I1792" s="144"/>
      <c r="J1792" s="144"/>
      <c r="K1792" s="144"/>
      <c r="L1792" s="144"/>
      <c r="M1792" s="144"/>
    </row>
    <row r="1793" spans="2:13" ht="20.100000000000001" customHeight="1" x14ac:dyDescent="0.2">
      <c r="B1793" s="144"/>
      <c r="C1793" s="144"/>
      <c r="D1793" s="144"/>
      <c r="E1793" s="144"/>
      <c r="F1793" s="144"/>
      <c r="G1793" s="144"/>
      <c r="H1793" s="144"/>
      <c r="I1793" s="144"/>
      <c r="J1793" s="144"/>
      <c r="K1793" s="144"/>
      <c r="L1793" s="144"/>
      <c r="M1793" s="144"/>
    </row>
    <row r="1794" spans="2:13" ht="20.100000000000001" customHeight="1" x14ac:dyDescent="0.2">
      <c r="B1794" s="144"/>
      <c r="C1794" s="144"/>
      <c r="D1794" s="144"/>
      <c r="E1794" s="144"/>
      <c r="F1794" s="144"/>
      <c r="G1794" s="144"/>
      <c r="H1794" s="144"/>
      <c r="I1794" s="144"/>
      <c r="J1794" s="144"/>
      <c r="K1794" s="144"/>
      <c r="L1794" s="144"/>
      <c r="M1794" s="144"/>
    </row>
    <row r="1795" spans="2:13" ht="20.100000000000001" customHeight="1" x14ac:dyDescent="0.2">
      <c r="B1795" s="144"/>
      <c r="C1795" s="144"/>
      <c r="D1795" s="144"/>
      <c r="E1795" s="144"/>
      <c r="F1795" s="144"/>
      <c r="G1795" s="144"/>
      <c r="H1795" s="144"/>
      <c r="I1795" s="144"/>
      <c r="J1795" s="144"/>
      <c r="K1795" s="144"/>
      <c r="L1795" s="144"/>
      <c r="M1795" s="144"/>
    </row>
    <row r="1796" spans="2:13" ht="20.100000000000001" customHeight="1" x14ac:dyDescent="0.2">
      <c r="B1796" s="144"/>
      <c r="C1796" s="144"/>
      <c r="D1796" s="144"/>
      <c r="E1796" s="144"/>
      <c r="F1796" s="144"/>
      <c r="G1796" s="144"/>
      <c r="H1796" s="144"/>
      <c r="I1796" s="144"/>
      <c r="J1796" s="144"/>
      <c r="K1796" s="144"/>
      <c r="L1796" s="144"/>
      <c r="M1796" s="144"/>
    </row>
    <row r="1797" spans="2:13" ht="20.100000000000001" customHeight="1" x14ac:dyDescent="0.2">
      <c r="B1797" s="144"/>
      <c r="C1797" s="144"/>
      <c r="D1797" s="144"/>
      <c r="E1797" s="144"/>
      <c r="F1797" s="144"/>
      <c r="G1797" s="144"/>
      <c r="H1797" s="144"/>
      <c r="I1797" s="144"/>
      <c r="J1797" s="144"/>
      <c r="K1797" s="144"/>
      <c r="L1797" s="144"/>
      <c r="M1797" s="144"/>
    </row>
    <row r="1798" spans="2:13" ht="20.100000000000001" customHeight="1" x14ac:dyDescent="0.2">
      <c r="B1798" s="144"/>
      <c r="C1798" s="144"/>
      <c r="D1798" s="144"/>
      <c r="E1798" s="144"/>
      <c r="F1798" s="144"/>
      <c r="G1798" s="144"/>
      <c r="H1798" s="144"/>
      <c r="I1798" s="144"/>
      <c r="J1798" s="144"/>
      <c r="K1798" s="144"/>
      <c r="L1798" s="144"/>
      <c r="M1798" s="144"/>
    </row>
    <row r="1799" spans="2:13" ht="20.100000000000001" customHeight="1" x14ac:dyDescent="0.2">
      <c r="B1799" s="144"/>
      <c r="C1799" s="144"/>
      <c r="D1799" s="144"/>
      <c r="E1799" s="144"/>
      <c r="F1799" s="144"/>
      <c r="G1799" s="144"/>
      <c r="H1799" s="144"/>
      <c r="I1799" s="144"/>
      <c r="J1799" s="144"/>
      <c r="K1799" s="144"/>
      <c r="L1799" s="144"/>
      <c r="M1799" s="144"/>
    </row>
    <row r="1800" spans="2:13" ht="20.100000000000001" customHeight="1" x14ac:dyDescent="0.2">
      <c r="B1800" s="144"/>
      <c r="C1800" s="144"/>
      <c r="D1800" s="144"/>
      <c r="E1800" s="144"/>
      <c r="F1800" s="144"/>
      <c r="G1800" s="144"/>
      <c r="H1800" s="144"/>
      <c r="I1800" s="144"/>
      <c r="J1800" s="144"/>
      <c r="K1800" s="144"/>
      <c r="L1800" s="144"/>
      <c r="M1800" s="144"/>
    </row>
    <row r="1801" spans="2:13" ht="20.100000000000001" customHeight="1" x14ac:dyDescent="0.2">
      <c r="B1801" s="144"/>
      <c r="C1801" s="144"/>
      <c r="D1801" s="144"/>
      <c r="E1801" s="144"/>
      <c r="F1801" s="144"/>
      <c r="G1801" s="144"/>
      <c r="H1801" s="144"/>
      <c r="I1801" s="144"/>
      <c r="J1801" s="144"/>
      <c r="K1801" s="144"/>
      <c r="L1801" s="144"/>
      <c r="M1801" s="144"/>
    </row>
    <row r="1802" spans="2:13" ht="20.100000000000001" customHeight="1" x14ac:dyDescent="0.2">
      <c r="B1802" s="144"/>
      <c r="C1802" s="144"/>
      <c r="D1802" s="144"/>
      <c r="E1802" s="144"/>
      <c r="F1802" s="144"/>
      <c r="G1802" s="144"/>
      <c r="H1802" s="144"/>
      <c r="I1802" s="144"/>
      <c r="J1802" s="144"/>
      <c r="K1802" s="144"/>
      <c r="L1802" s="144"/>
      <c r="M1802" s="144"/>
    </row>
    <row r="1803" spans="2:13" ht="20.100000000000001" customHeight="1" x14ac:dyDescent="0.2">
      <c r="B1803" s="144"/>
      <c r="C1803" s="144"/>
      <c r="D1803" s="144"/>
      <c r="E1803" s="144"/>
      <c r="F1803" s="144"/>
      <c r="G1803" s="144"/>
      <c r="H1803" s="144"/>
      <c r="I1803" s="144"/>
      <c r="J1803" s="144"/>
      <c r="K1803" s="144"/>
      <c r="L1803" s="144"/>
      <c r="M1803" s="144"/>
    </row>
    <row r="1804" spans="2:13" ht="20.100000000000001" customHeight="1" x14ac:dyDescent="0.2">
      <c r="B1804" s="144"/>
      <c r="C1804" s="144"/>
      <c r="D1804" s="144"/>
      <c r="E1804" s="144"/>
      <c r="F1804" s="144"/>
      <c r="G1804" s="144"/>
      <c r="H1804" s="144"/>
      <c r="I1804" s="144"/>
      <c r="J1804" s="144"/>
      <c r="K1804" s="144"/>
      <c r="L1804" s="144"/>
      <c r="M1804" s="144"/>
    </row>
    <row r="1805" spans="2:13" ht="20.100000000000001" customHeight="1" x14ac:dyDescent="0.2">
      <c r="B1805" s="144"/>
      <c r="C1805" s="144"/>
      <c r="D1805" s="144"/>
      <c r="E1805" s="144"/>
      <c r="F1805" s="144"/>
      <c r="G1805" s="144"/>
      <c r="H1805" s="144"/>
      <c r="I1805" s="144"/>
      <c r="J1805" s="144"/>
      <c r="K1805" s="144"/>
      <c r="L1805" s="144"/>
      <c r="M1805" s="144"/>
    </row>
    <row r="1806" spans="2:13" ht="20.100000000000001" customHeight="1" x14ac:dyDescent="0.2">
      <c r="B1806" s="144"/>
      <c r="C1806" s="144"/>
      <c r="D1806" s="144"/>
      <c r="E1806" s="144"/>
      <c r="F1806" s="144"/>
      <c r="G1806" s="144"/>
      <c r="H1806" s="144"/>
      <c r="I1806" s="144"/>
      <c r="J1806" s="144"/>
      <c r="K1806" s="144"/>
      <c r="L1806" s="144"/>
      <c r="M1806" s="144"/>
    </row>
    <row r="1807" spans="2:13" ht="20.100000000000001" customHeight="1" x14ac:dyDescent="0.2">
      <c r="B1807" s="144"/>
      <c r="C1807" s="144"/>
      <c r="D1807" s="144"/>
      <c r="E1807" s="144"/>
      <c r="F1807" s="144"/>
      <c r="G1807" s="144"/>
      <c r="H1807" s="144"/>
      <c r="I1807" s="144"/>
      <c r="J1807" s="144"/>
      <c r="K1807" s="144"/>
      <c r="L1807" s="144"/>
      <c r="M1807" s="144"/>
    </row>
    <row r="1808" spans="2:13" ht="20.100000000000001" customHeight="1" x14ac:dyDescent="0.2">
      <c r="B1808" s="144"/>
      <c r="C1808" s="144"/>
      <c r="D1808" s="144"/>
      <c r="E1808" s="144"/>
      <c r="F1808" s="144"/>
      <c r="G1808" s="144"/>
      <c r="H1808" s="144"/>
      <c r="I1808" s="144"/>
      <c r="J1808" s="144"/>
      <c r="K1808" s="144"/>
      <c r="L1808" s="144"/>
      <c r="M1808" s="144"/>
    </row>
    <row r="1809" spans="2:13" ht="20.100000000000001" customHeight="1" x14ac:dyDescent="0.2">
      <c r="B1809" s="144"/>
      <c r="C1809" s="144"/>
      <c r="D1809" s="144"/>
      <c r="E1809" s="144"/>
      <c r="F1809" s="144"/>
      <c r="G1809" s="144"/>
      <c r="H1809" s="144"/>
      <c r="I1809" s="144"/>
      <c r="J1809" s="144"/>
      <c r="K1809" s="144"/>
      <c r="L1809" s="144"/>
      <c r="M1809" s="144"/>
    </row>
    <row r="1810" spans="2:13" ht="20.100000000000001" customHeight="1" x14ac:dyDescent="0.2">
      <c r="B1810" s="144"/>
      <c r="C1810" s="144"/>
      <c r="D1810" s="144"/>
      <c r="E1810" s="144"/>
      <c r="F1810" s="144"/>
      <c r="G1810" s="144"/>
      <c r="H1810" s="144"/>
      <c r="I1810" s="144"/>
      <c r="J1810" s="144"/>
      <c r="K1810" s="144"/>
      <c r="L1810" s="144"/>
      <c r="M1810" s="144"/>
    </row>
    <row r="1811" spans="2:13" ht="20.100000000000001" customHeight="1" x14ac:dyDescent="0.2">
      <c r="B1811" s="144"/>
      <c r="C1811" s="144"/>
      <c r="D1811" s="144"/>
      <c r="E1811" s="144"/>
      <c r="F1811" s="144"/>
      <c r="G1811" s="144"/>
      <c r="H1811" s="144"/>
      <c r="I1811" s="144"/>
      <c r="J1811" s="144"/>
      <c r="K1811" s="144"/>
      <c r="L1811" s="144"/>
      <c r="M1811" s="144"/>
    </row>
    <row r="1812" spans="2:13" ht="20.100000000000001" customHeight="1" x14ac:dyDescent="0.2">
      <c r="B1812" s="144"/>
      <c r="C1812" s="144"/>
      <c r="D1812" s="144"/>
      <c r="E1812" s="144"/>
      <c r="F1812" s="144"/>
      <c r="G1812" s="144"/>
      <c r="H1812" s="144"/>
      <c r="I1812" s="144"/>
      <c r="J1812" s="144"/>
      <c r="K1812" s="144"/>
      <c r="L1812" s="144"/>
      <c r="M1812" s="144"/>
    </row>
    <row r="1813" spans="2:13" ht="20.100000000000001" customHeight="1" x14ac:dyDescent="0.2">
      <c r="B1813" s="144"/>
      <c r="C1813" s="144"/>
      <c r="D1813" s="144"/>
      <c r="E1813" s="144"/>
      <c r="F1813" s="144"/>
      <c r="G1813" s="144"/>
      <c r="H1813" s="144"/>
      <c r="I1813" s="144"/>
      <c r="J1813" s="144"/>
      <c r="K1813" s="144"/>
      <c r="L1813" s="144"/>
      <c r="M1813" s="144"/>
    </row>
    <row r="1814" spans="2:13" ht="20.100000000000001" customHeight="1" x14ac:dyDescent="0.2">
      <c r="B1814" s="144"/>
      <c r="C1814" s="144"/>
      <c r="D1814" s="144"/>
      <c r="E1814" s="144"/>
      <c r="F1814" s="144"/>
      <c r="G1814" s="144"/>
      <c r="H1814" s="144"/>
      <c r="I1814" s="144"/>
      <c r="J1814" s="144"/>
      <c r="K1814" s="144"/>
      <c r="L1814" s="144"/>
      <c r="M1814" s="144"/>
    </row>
    <row r="1815" spans="2:13" ht="20.100000000000001" customHeight="1" x14ac:dyDescent="0.2">
      <c r="B1815" s="144"/>
      <c r="C1815" s="144"/>
      <c r="D1815" s="144"/>
      <c r="E1815" s="144"/>
      <c r="F1815" s="144"/>
      <c r="G1815" s="144"/>
      <c r="H1815" s="144"/>
      <c r="I1815" s="144"/>
      <c r="J1815" s="144"/>
      <c r="K1815" s="144"/>
      <c r="L1815" s="144"/>
      <c r="M1815" s="144"/>
    </row>
    <row r="1816" spans="2:13" ht="20.100000000000001" customHeight="1" x14ac:dyDescent="0.2">
      <c r="B1816" s="144"/>
      <c r="C1816" s="144"/>
      <c r="D1816" s="144"/>
      <c r="E1816" s="144"/>
      <c r="F1816" s="144"/>
      <c r="G1816" s="144"/>
      <c r="H1816" s="144"/>
      <c r="I1816" s="144"/>
      <c r="J1816" s="144"/>
      <c r="K1816" s="144"/>
      <c r="L1816" s="144"/>
      <c r="M1816" s="144"/>
    </row>
    <row r="1817" spans="2:13" ht="20.100000000000001" customHeight="1" x14ac:dyDescent="0.2">
      <c r="B1817" s="144"/>
      <c r="C1817" s="144"/>
      <c r="D1817" s="144"/>
      <c r="E1817" s="144"/>
      <c r="F1817" s="144"/>
      <c r="G1817" s="144"/>
      <c r="H1817" s="144"/>
      <c r="I1817" s="144"/>
      <c r="J1817" s="144"/>
      <c r="K1817" s="144"/>
      <c r="L1817" s="144"/>
      <c r="M1817" s="144"/>
    </row>
    <row r="1818" spans="2:13" ht="20.100000000000001" customHeight="1" x14ac:dyDescent="0.2">
      <c r="B1818" s="144"/>
      <c r="C1818" s="144"/>
      <c r="D1818" s="144"/>
      <c r="E1818" s="144"/>
      <c r="F1818" s="144"/>
      <c r="G1818" s="144"/>
      <c r="H1818" s="144"/>
      <c r="I1818" s="144"/>
      <c r="J1818" s="144"/>
      <c r="K1818" s="144"/>
      <c r="L1818" s="144"/>
      <c r="M1818" s="144"/>
    </row>
    <row r="1819" spans="2:13" ht="20.100000000000001" customHeight="1" x14ac:dyDescent="0.2">
      <c r="B1819" s="144"/>
      <c r="C1819" s="144"/>
      <c r="D1819" s="144"/>
      <c r="E1819" s="144"/>
      <c r="F1819" s="144"/>
      <c r="G1819" s="144"/>
      <c r="H1819" s="144"/>
      <c r="I1819" s="144"/>
      <c r="J1819" s="144"/>
      <c r="K1819" s="144"/>
      <c r="L1819" s="144"/>
      <c r="M1819" s="144"/>
    </row>
    <row r="1820" spans="2:13" ht="20.100000000000001" customHeight="1" x14ac:dyDescent="0.2">
      <c r="B1820" s="144"/>
      <c r="C1820" s="144"/>
      <c r="D1820" s="144"/>
      <c r="E1820" s="144"/>
      <c r="F1820" s="144"/>
      <c r="G1820" s="144"/>
      <c r="H1820" s="144"/>
      <c r="I1820" s="144"/>
      <c r="J1820" s="144"/>
      <c r="K1820" s="144"/>
      <c r="L1820" s="144"/>
      <c r="M1820" s="144"/>
    </row>
    <row r="1821" spans="2:13" ht="20.100000000000001" customHeight="1" x14ac:dyDescent="0.2">
      <c r="B1821" s="144"/>
      <c r="C1821" s="144"/>
      <c r="D1821" s="144"/>
      <c r="E1821" s="144"/>
      <c r="F1821" s="144"/>
      <c r="G1821" s="144"/>
      <c r="H1821" s="144"/>
      <c r="I1821" s="144"/>
      <c r="J1821" s="144"/>
      <c r="K1821" s="144"/>
      <c r="L1821" s="144"/>
      <c r="M1821" s="144"/>
    </row>
    <row r="1822" spans="2:13" ht="20.100000000000001" customHeight="1" x14ac:dyDescent="0.2">
      <c r="B1822" s="146"/>
      <c r="C1822" s="146"/>
      <c r="D1822" s="146"/>
      <c r="E1822" s="146"/>
      <c r="F1822" s="146"/>
      <c r="G1822" s="146"/>
      <c r="H1822" s="146"/>
      <c r="I1822" s="146"/>
      <c r="J1822" s="146"/>
      <c r="K1822" s="146"/>
      <c r="L1822" s="146"/>
      <c r="M1822" s="146"/>
    </row>
    <row r="1823" spans="2:13" ht="20.100000000000001" customHeight="1" x14ac:dyDescent="0.2">
      <c r="B1823" s="146"/>
      <c r="C1823" s="146"/>
      <c r="D1823" s="146"/>
      <c r="E1823" s="146"/>
      <c r="F1823" s="146"/>
      <c r="G1823" s="146"/>
      <c r="H1823" s="146"/>
      <c r="I1823" s="146"/>
      <c r="J1823" s="146"/>
      <c r="K1823" s="146"/>
      <c r="L1823" s="146"/>
      <c r="M1823" s="146"/>
    </row>
    <row r="1824" spans="2:13" ht="20.100000000000001" customHeight="1" x14ac:dyDescent="0.2">
      <c r="B1824" s="144"/>
      <c r="C1824" s="144"/>
      <c r="D1824" s="144"/>
      <c r="E1824" s="144"/>
      <c r="F1824" s="144"/>
      <c r="G1824" s="144"/>
      <c r="H1824" s="144"/>
      <c r="I1824" s="144"/>
      <c r="J1824" s="144"/>
      <c r="K1824" s="144"/>
      <c r="L1824" s="144"/>
      <c r="M1824" s="144"/>
    </row>
    <row r="1825" spans="2:15" ht="20.100000000000001" customHeight="1" x14ac:dyDescent="0.2">
      <c r="B1825" s="173"/>
      <c r="C1825" s="173"/>
      <c r="D1825" s="173"/>
      <c r="E1825" s="173"/>
      <c r="F1825" s="173"/>
      <c r="G1825" s="173"/>
      <c r="H1825" s="173"/>
      <c r="I1825" s="173"/>
      <c r="J1825" s="173"/>
      <c r="K1825" s="173"/>
      <c r="L1825" s="173"/>
      <c r="M1825" s="173"/>
    </row>
    <row r="1826" spans="2:15" ht="20.100000000000001" customHeight="1" x14ac:dyDescent="0.2">
      <c r="B1826" s="143" t="s">
        <v>129</v>
      </c>
      <c r="C1826" s="143"/>
      <c r="D1826" s="143"/>
      <c r="E1826" s="143"/>
      <c r="F1826" s="143"/>
      <c r="G1826" s="143"/>
      <c r="H1826" s="143"/>
      <c r="I1826" s="143"/>
      <c r="J1826" s="143"/>
      <c r="K1826" s="143"/>
      <c r="L1826" s="143"/>
      <c r="M1826" s="143"/>
      <c r="N1826" s="119"/>
      <c r="O1826" s="119"/>
    </row>
    <row r="1827" spans="2:15" s="84" customFormat="1" ht="20.100000000000001" customHeight="1" x14ac:dyDescent="0.2">
      <c r="B1827" s="144"/>
      <c r="C1827" s="144"/>
      <c r="D1827" s="144"/>
      <c r="E1827" s="144"/>
      <c r="F1827" s="144"/>
      <c r="G1827" s="144"/>
      <c r="H1827" s="144"/>
      <c r="I1827" s="144"/>
      <c r="J1827" s="144"/>
      <c r="K1827" s="144"/>
      <c r="L1827" s="144"/>
      <c r="M1827" s="144"/>
      <c r="N1827" s="13"/>
      <c r="O1827" s="13"/>
    </row>
    <row r="1828" spans="2:15" ht="20.100000000000001" customHeight="1" x14ac:dyDescent="0.2">
      <c r="B1828" s="173"/>
      <c r="C1828" s="173"/>
      <c r="D1828" s="173"/>
      <c r="E1828" s="173"/>
      <c r="F1828" s="173"/>
      <c r="G1828" s="173"/>
      <c r="H1828" s="173"/>
      <c r="I1828" s="173"/>
      <c r="J1828" s="173"/>
      <c r="K1828" s="173"/>
      <c r="L1828" s="173"/>
      <c r="M1828" s="173"/>
      <c r="N1828" s="13"/>
      <c r="O1828" s="13"/>
    </row>
    <row r="1829" spans="2:15" ht="20.100000000000001" customHeight="1" x14ac:dyDescent="0.2">
      <c r="B1829" s="144"/>
      <c r="C1829" s="144"/>
      <c r="D1829" s="144"/>
      <c r="E1829" s="144"/>
      <c r="F1829" s="144"/>
      <c r="G1829" s="144"/>
      <c r="H1829" s="144"/>
      <c r="I1829" s="144"/>
      <c r="J1829" s="144"/>
      <c r="K1829" s="144"/>
      <c r="L1829" s="144"/>
      <c r="M1829" s="144"/>
      <c r="N1829" s="13"/>
      <c r="O1829" s="13"/>
    </row>
    <row r="1830" spans="2:15" ht="20.100000000000001" customHeight="1" x14ac:dyDescent="0.2">
      <c r="B1830" s="144"/>
      <c r="C1830" s="144"/>
      <c r="D1830" s="144"/>
      <c r="E1830" s="144"/>
      <c r="F1830" s="144"/>
      <c r="G1830" s="144"/>
      <c r="H1830" s="144"/>
      <c r="I1830" s="144"/>
      <c r="J1830" s="144"/>
      <c r="K1830" s="144"/>
      <c r="L1830" s="144"/>
      <c r="M1830" s="144"/>
      <c r="N1830" s="13"/>
      <c r="O1830" s="13"/>
    </row>
    <row r="1831" spans="2:15" ht="20.100000000000001" customHeight="1" x14ac:dyDescent="0.2">
      <c r="B1831" s="144"/>
      <c r="C1831" s="144"/>
      <c r="D1831" s="144"/>
      <c r="E1831" s="144"/>
      <c r="F1831" s="144"/>
      <c r="G1831" s="144"/>
      <c r="H1831" s="144"/>
      <c r="I1831" s="144"/>
      <c r="J1831" s="144"/>
      <c r="K1831" s="144"/>
      <c r="L1831" s="144"/>
      <c r="M1831" s="144"/>
      <c r="N1831" s="13"/>
      <c r="O1831" s="13"/>
    </row>
    <row r="1832" spans="2:15" ht="20.100000000000001" customHeight="1" x14ac:dyDescent="0.2">
      <c r="B1832" s="144"/>
      <c r="C1832" s="144"/>
      <c r="D1832" s="144"/>
      <c r="E1832" s="144"/>
      <c r="F1832" s="144"/>
      <c r="G1832" s="144"/>
      <c r="H1832" s="144"/>
      <c r="I1832" s="144"/>
      <c r="J1832" s="144"/>
      <c r="K1832" s="144"/>
      <c r="L1832" s="144"/>
      <c r="M1832" s="144"/>
      <c r="N1832" s="13"/>
      <c r="O1832" s="13"/>
    </row>
    <row r="1833" spans="2:15" ht="20.100000000000001" customHeight="1" x14ac:dyDescent="0.2">
      <c r="B1833" s="144"/>
      <c r="C1833" s="144"/>
      <c r="D1833" s="144"/>
      <c r="E1833" s="144"/>
      <c r="F1833" s="144"/>
      <c r="G1833" s="144"/>
      <c r="H1833" s="144"/>
      <c r="I1833" s="144"/>
      <c r="J1833" s="144"/>
      <c r="K1833" s="144"/>
      <c r="L1833" s="144"/>
      <c r="M1833" s="144"/>
      <c r="N1833" s="13"/>
      <c r="O1833" s="13"/>
    </row>
    <row r="1834" spans="2:15" ht="20.100000000000001" customHeight="1" x14ac:dyDescent="0.2">
      <c r="B1834" s="144"/>
      <c r="C1834" s="144"/>
      <c r="D1834" s="144"/>
      <c r="E1834" s="144"/>
      <c r="F1834" s="144"/>
      <c r="G1834" s="144"/>
      <c r="H1834" s="144"/>
      <c r="I1834" s="144"/>
      <c r="J1834" s="144"/>
      <c r="K1834" s="144"/>
      <c r="L1834" s="144"/>
      <c r="M1834" s="144"/>
      <c r="N1834" s="13"/>
      <c r="O1834" s="13"/>
    </row>
    <row r="1835" spans="2:15" ht="20.100000000000001" customHeight="1" x14ac:dyDescent="0.2">
      <c r="B1835" s="144"/>
      <c r="C1835" s="144"/>
      <c r="D1835" s="144"/>
      <c r="E1835" s="144"/>
      <c r="F1835" s="144"/>
      <c r="G1835" s="144"/>
      <c r="H1835" s="144"/>
      <c r="I1835" s="144"/>
      <c r="J1835" s="144"/>
      <c r="K1835" s="144"/>
      <c r="L1835" s="144"/>
      <c r="M1835" s="144"/>
      <c r="N1835" s="13"/>
      <c r="O1835" s="13"/>
    </row>
    <row r="1836" spans="2:15" ht="20.100000000000001" customHeight="1" x14ac:dyDescent="0.2">
      <c r="B1836" s="144"/>
      <c r="C1836" s="144"/>
      <c r="D1836" s="144"/>
      <c r="E1836" s="144"/>
      <c r="F1836" s="144"/>
      <c r="G1836" s="144"/>
      <c r="H1836" s="144"/>
      <c r="I1836" s="144"/>
      <c r="J1836" s="144"/>
      <c r="K1836" s="144"/>
      <c r="L1836" s="144"/>
      <c r="M1836" s="144"/>
      <c r="N1836" s="13"/>
      <c r="O1836" s="13"/>
    </row>
    <row r="1837" spans="2:15" ht="20.100000000000001" customHeight="1" x14ac:dyDescent="0.2">
      <c r="B1837" s="144"/>
      <c r="C1837" s="144"/>
      <c r="D1837" s="144"/>
      <c r="E1837" s="144"/>
      <c r="F1837" s="144"/>
      <c r="G1837" s="144"/>
      <c r="H1837" s="144"/>
      <c r="I1837" s="144"/>
      <c r="J1837" s="144"/>
      <c r="K1837" s="144"/>
      <c r="L1837" s="144"/>
      <c r="M1837" s="144"/>
      <c r="N1837" s="13"/>
      <c r="O1837" s="13"/>
    </row>
    <row r="1838" spans="2:15" ht="20.100000000000001" customHeight="1" x14ac:dyDescent="0.2">
      <c r="B1838" s="144"/>
      <c r="C1838" s="144"/>
      <c r="D1838" s="144"/>
      <c r="E1838" s="144"/>
      <c r="F1838" s="144"/>
      <c r="G1838" s="144"/>
      <c r="H1838" s="144"/>
      <c r="I1838" s="144"/>
      <c r="J1838" s="144"/>
      <c r="K1838" s="144"/>
      <c r="L1838" s="144"/>
      <c r="M1838" s="144"/>
      <c r="N1838" s="13"/>
      <c r="O1838" s="13"/>
    </row>
    <row r="1839" spans="2:15" ht="20.100000000000001" customHeight="1" x14ac:dyDescent="0.2">
      <c r="B1839" s="144"/>
      <c r="C1839" s="144"/>
      <c r="D1839" s="144"/>
      <c r="E1839" s="144"/>
      <c r="F1839" s="144"/>
      <c r="G1839" s="144"/>
      <c r="H1839" s="144"/>
      <c r="I1839" s="144"/>
      <c r="J1839" s="144"/>
      <c r="K1839" s="144"/>
      <c r="L1839" s="144"/>
      <c r="M1839" s="144"/>
      <c r="N1839" s="13"/>
      <c r="O1839" s="13"/>
    </row>
    <row r="1840" spans="2:15" ht="20.100000000000001" customHeight="1" x14ac:dyDescent="0.2">
      <c r="B1840" s="144"/>
      <c r="C1840" s="144"/>
      <c r="D1840" s="144"/>
      <c r="E1840" s="144"/>
      <c r="F1840" s="144"/>
      <c r="G1840" s="144"/>
      <c r="H1840" s="144"/>
      <c r="I1840" s="144"/>
      <c r="J1840" s="144"/>
      <c r="K1840" s="144"/>
      <c r="L1840" s="144"/>
      <c r="M1840" s="144"/>
      <c r="N1840" s="13"/>
      <c r="O1840" s="13"/>
    </row>
    <row r="1841" spans="2:15" ht="20.100000000000001" customHeight="1" x14ac:dyDescent="0.2">
      <c r="B1841" s="144"/>
      <c r="C1841" s="144"/>
      <c r="D1841" s="144"/>
      <c r="E1841" s="144"/>
      <c r="F1841" s="144"/>
      <c r="G1841" s="144"/>
      <c r="H1841" s="144"/>
      <c r="I1841" s="144"/>
      <c r="J1841" s="144"/>
      <c r="K1841" s="144"/>
      <c r="L1841" s="144"/>
      <c r="M1841" s="144"/>
      <c r="N1841" s="13"/>
      <c r="O1841" s="13"/>
    </row>
    <row r="1842" spans="2:15" ht="20.100000000000001" customHeight="1" x14ac:dyDescent="0.2">
      <c r="B1842" s="144"/>
      <c r="C1842" s="144"/>
      <c r="D1842" s="144"/>
      <c r="E1842" s="144"/>
      <c r="F1842" s="144"/>
      <c r="G1842" s="144"/>
      <c r="H1842" s="144"/>
      <c r="I1842" s="144"/>
      <c r="J1842" s="144"/>
      <c r="K1842" s="144"/>
      <c r="L1842" s="144"/>
      <c r="M1842" s="144"/>
      <c r="N1842" s="13"/>
      <c r="O1842" s="13"/>
    </row>
    <row r="1843" spans="2:15" ht="20.100000000000001" customHeight="1" x14ac:dyDescent="0.2">
      <c r="B1843" s="144"/>
      <c r="C1843" s="144"/>
      <c r="D1843" s="144"/>
      <c r="E1843" s="144"/>
      <c r="F1843" s="144"/>
      <c r="G1843" s="144"/>
      <c r="H1843" s="144"/>
      <c r="I1843" s="144"/>
      <c r="J1843" s="144"/>
      <c r="K1843" s="144"/>
      <c r="L1843" s="144"/>
      <c r="M1843" s="144"/>
      <c r="N1843" s="13"/>
      <c r="O1843" s="13"/>
    </row>
    <row r="1844" spans="2:15" ht="20.100000000000001" customHeight="1" x14ac:dyDescent="0.2">
      <c r="B1844" s="144"/>
      <c r="C1844" s="144"/>
      <c r="D1844" s="144"/>
      <c r="E1844" s="144"/>
      <c r="F1844" s="144"/>
      <c r="G1844" s="144"/>
      <c r="H1844" s="144"/>
      <c r="I1844" s="144"/>
      <c r="J1844" s="144"/>
      <c r="K1844" s="144"/>
      <c r="L1844" s="144"/>
      <c r="M1844" s="144"/>
      <c r="N1844" s="13"/>
      <c r="O1844" s="13"/>
    </row>
    <row r="1845" spans="2:15" ht="20.100000000000001" customHeight="1" x14ac:dyDescent="0.2">
      <c r="B1845" s="144"/>
      <c r="C1845" s="144"/>
      <c r="D1845" s="144"/>
      <c r="E1845" s="144"/>
      <c r="F1845" s="144"/>
      <c r="G1845" s="144"/>
      <c r="H1845" s="144"/>
      <c r="I1845" s="144"/>
      <c r="J1845" s="144"/>
      <c r="K1845" s="144"/>
      <c r="L1845" s="144"/>
      <c r="M1845" s="144"/>
      <c r="N1845" s="13"/>
      <c r="O1845" s="13"/>
    </row>
    <row r="1846" spans="2:15" ht="20.100000000000001" customHeight="1" x14ac:dyDescent="0.2">
      <c r="B1846" s="144"/>
      <c r="C1846" s="144"/>
      <c r="D1846" s="144"/>
      <c r="E1846" s="144"/>
      <c r="F1846" s="144"/>
      <c r="G1846" s="144"/>
      <c r="H1846" s="144"/>
      <c r="I1846" s="144"/>
      <c r="J1846" s="144"/>
      <c r="K1846" s="144"/>
      <c r="L1846" s="144"/>
      <c r="M1846" s="144"/>
      <c r="N1846" s="13"/>
      <c r="O1846" s="13"/>
    </row>
    <row r="1847" spans="2:15" ht="20.100000000000001" customHeight="1" x14ac:dyDescent="0.2">
      <c r="B1847" s="144"/>
      <c r="C1847" s="144"/>
      <c r="D1847" s="144"/>
      <c r="E1847" s="144"/>
      <c r="F1847" s="144"/>
      <c r="G1847" s="144"/>
      <c r="H1847" s="144"/>
      <c r="I1847" s="144"/>
      <c r="J1847" s="144"/>
      <c r="K1847" s="144"/>
      <c r="L1847" s="144"/>
      <c r="M1847" s="144"/>
      <c r="N1847" s="13"/>
      <c r="O1847" s="13"/>
    </row>
    <row r="1848" spans="2:15" ht="20.100000000000001" customHeight="1" x14ac:dyDescent="0.2">
      <c r="B1848" s="144"/>
      <c r="C1848" s="144"/>
      <c r="D1848" s="144"/>
      <c r="E1848" s="144"/>
      <c r="F1848" s="144"/>
      <c r="G1848" s="144"/>
      <c r="H1848" s="144"/>
      <c r="I1848" s="144"/>
      <c r="J1848" s="144"/>
      <c r="K1848" s="144"/>
      <c r="L1848" s="144"/>
      <c r="M1848" s="144"/>
      <c r="N1848" s="13"/>
      <c r="O1848" s="13"/>
    </row>
    <row r="1849" spans="2:15" ht="20.100000000000001" customHeight="1" x14ac:dyDescent="0.2">
      <c r="B1849" s="144"/>
      <c r="C1849" s="144"/>
      <c r="D1849" s="144"/>
      <c r="E1849" s="144"/>
      <c r="F1849" s="144"/>
      <c r="G1849" s="144"/>
      <c r="H1849" s="144"/>
      <c r="I1849" s="144"/>
      <c r="J1849" s="144"/>
      <c r="K1849" s="144"/>
      <c r="L1849" s="144"/>
      <c r="M1849" s="144"/>
      <c r="N1849" s="13"/>
      <c r="O1849" s="13"/>
    </row>
    <row r="1850" spans="2:15" ht="20.100000000000001" customHeight="1" x14ac:dyDescent="0.2">
      <c r="B1850" s="144"/>
      <c r="C1850" s="144"/>
      <c r="D1850" s="144"/>
      <c r="E1850" s="144"/>
      <c r="F1850" s="144"/>
      <c r="G1850" s="144"/>
      <c r="H1850" s="144"/>
      <c r="I1850" s="144"/>
      <c r="J1850" s="144"/>
      <c r="K1850" s="144"/>
      <c r="L1850" s="144"/>
      <c r="M1850" s="144"/>
      <c r="N1850" s="13"/>
      <c r="O1850" s="13"/>
    </row>
    <row r="1851" spans="2:15" ht="20.100000000000001" customHeight="1" x14ac:dyDescent="0.2">
      <c r="B1851" s="144"/>
      <c r="C1851" s="144"/>
      <c r="D1851" s="144"/>
      <c r="E1851" s="144"/>
      <c r="F1851" s="144"/>
      <c r="G1851" s="144"/>
      <c r="H1851" s="144"/>
      <c r="I1851" s="144"/>
      <c r="J1851" s="144"/>
      <c r="K1851" s="144"/>
      <c r="L1851" s="144"/>
      <c r="M1851" s="144"/>
      <c r="N1851" s="13"/>
      <c r="O1851" s="13"/>
    </row>
    <row r="1852" spans="2:15" ht="20.100000000000001" customHeight="1" x14ac:dyDescent="0.2">
      <c r="B1852" s="144"/>
      <c r="C1852" s="144"/>
      <c r="D1852" s="144"/>
      <c r="E1852" s="144"/>
      <c r="F1852" s="144"/>
      <c r="G1852" s="144"/>
      <c r="H1852" s="144"/>
      <c r="I1852" s="144"/>
      <c r="J1852" s="144"/>
      <c r="K1852" s="144"/>
      <c r="L1852" s="144"/>
      <c r="M1852" s="144"/>
      <c r="N1852" s="13"/>
      <c r="O1852" s="13"/>
    </row>
    <row r="1853" spans="2:15" ht="20.100000000000001" customHeight="1" x14ac:dyDescent="0.2">
      <c r="B1853" s="144"/>
      <c r="C1853" s="144"/>
      <c r="D1853" s="144"/>
      <c r="E1853" s="144"/>
      <c r="F1853" s="144"/>
      <c r="G1853" s="144"/>
      <c r="H1853" s="144"/>
      <c r="I1853" s="144"/>
      <c r="J1853" s="144"/>
      <c r="K1853" s="144"/>
      <c r="L1853" s="144"/>
      <c r="M1853" s="144"/>
      <c r="N1853" s="13"/>
      <c r="O1853" s="13"/>
    </row>
    <row r="1854" spans="2:15" ht="20.100000000000001" customHeight="1" x14ac:dyDescent="0.2">
      <c r="B1854" s="144"/>
      <c r="C1854" s="144"/>
      <c r="D1854" s="144"/>
      <c r="E1854" s="144"/>
      <c r="F1854" s="144"/>
      <c r="G1854" s="144"/>
      <c r="H1854" s="144"/>
      <c r="I1854" s="144"/>
      <c r="J1854" s="144"/>
      <c r="K1854" s="144"/>
      <c r="L1854" s="144"/>
      <c r="M1854" s="144"/>
      <c r="N1854" s="13"/>
      <c r="O1854" s="13"/>
    </row>
    <row r="1855" spans="2:15" ht="20.100000000000001" customHeight="1" x14ac:dyDescent="0.2">
      <c r="B1855" s="144"/>
      <c r="C1855" s="144"/>
      <c r="D1855" s="144"/>
      <c r="E1855" s="144"/>
      <c r="F1855" s="144"/>
      <c r="G1855" s="144"/>
      <c r="H1855" s="144"/>
      <c r="I1855" s="144"/>
      <c r="J1855" s="144"/>
      <c r="K1855" s="144"/>
      <c r="L1855" s="144"/>
      <c r="M1855" s="144"/>
      <c r="N1855" s="13"/>
      <c r="O1855" s="13"/>
    </row>
    <row r="1856" spans="2:15" ht="20.100000000000001" customHeight="1" x14ac:dyDescent="0.2">
      <c r="B1856" s="173"/>
      <c r="C1856" s="173"/>
      <c r="D1856" s="173"/>
      <c r="E1856" s="173"/>
      <c r="F1856" s="173"/>
      <c r="G1856" s="173"/>
      <c r="H1856" s="173"/>
      <c r="I1856" s="173"/>
      <c r="J1856" s="173"/>
      <c r="K1856" s="173"/>
      <c r="L1856" s="173"/>
      <c r="M1856" s="173"/>
      <c r="N1856" s="13"/>
      <c r="O1856" s="13"/>
    </row>
    <row r="1857" spans="2:15" ht="20.100000000000001" customHeight="1" x14ac:dyDescent="0.2">
      <c r="B1857" s="173"/>
      <c r="C1857" s="173"/>
      <c r="D1857" s="173"/>
      <c r="E1857" s="173"/>
      <c r="F1857" s="173"/>
      <c r="G1857" s="173"/>
      <c r="H1857" s="173"/>
      <c r="I1857" s="173"/>
      <c r="J1857" s="173"/>
      <c r="K1857" s="173"/>
      <c r="L1857" s="173"/>
      <c r="M1857" s="173"/>
      <c r="N1857" s="13"/>
      <c r="O1857" s="13"/>
    </row>
    <row r="1858" spans="2:15" ht="20.100000000000001" customHeight="1" x14ac:dyDescent="0.2">
      <c r="B1858" s="173"/>
      <c r="C1858" s="173"/>
      <c r="D1858" s="173"/>
      <c r="E1858" s="173"/>
      <c r="F1858" s="173"/>
      <c r="G1858" s="173"/>
      <c r="H1858" s="173"/>
      <c r="I1858" s="173"/>
      <c r="J1858" s="173"/>
      <c r="K1858" s="173"/>
      <c r="L1858" s="173"/>
      <c r="M1858" s="173"/>
      <c r="N1858" s="13"/>
      <c r="O1858" s="13"/>
    </row>
    <row r="1859" spans="2:15" ht="20.100000000000001" customHeight="1" x14ac:dyDescent="0.2">
      <c r="B1859" s="173"/>
      <c r="C1859" s="173"/>
      <c r="D1859" s="173"/>
      <c r="E1859" s="173"/>
      <c r="F1859" s="173"/>
      <c r="G1859" s="173"/>
      <c r="H1859" s="173"/>
      <c r="I1859" s="173"/>
      <c r="J1859" s="173"/>
      <c r="K1859" s="173"/>
      <c r="L1859" s="173"/>
      <c r="M1859" s="173"/>
      <c r="N1859" s="13"/>
      <c r="O1859" s="13"/>
    </row>
    <row r="1860" spans="2:15" ht="20.100000000000001" customHeight="1" x14ac:dyDescent="0.2">
      <c r="B1860" s="173"/>
      <c r="C1860" s="173"/>
      <c r="D1860" s="173"/>
      <c r="E1860" s="173"/>
      <c r="F1860" s="173"/>
      <c r="G1860" s="173"/>
      <c r="H1860" s="173"/>
      <c r="I1860" s="173"/>
      <c r="J1860" s="173"/>
      <c r="K1860" s="173"/>
      <c r="L1860" s="173"/>
      <c r="M1860" s="173"/>
      <c r="N1860" s="13"/>
      <c r="O1860" s="13"/>
    </row>
    <row r="1861" spans="2:15" ht="20.100000000000001" customHeight="1" x14ac:dyDescent="0.2">
      <c r="B1861" s="173"/>
      <c r="C1861" s="173"/>
      <c r="D1861" s="173"/>
      <c r="E1861" s="173"/>
      <c r="F1861" s="173"/>
      <c r="G1861" s="173"/>
      <c r="H1861" s="173"/>
      <c r="I1861" s="173"/>
      <c r="J1861" s="173"/>
      <c r="K1861" s="173"/>
      <c r="L1861" s="173"/>
      <c r="M1861" s="173"/>
      <c r="N1861" s="13"/>
      <c r="O1861" s="13"/>
    </row>
    <row r="1862" spans="2:15" ht="20.100000000000001" customHeight="1" x14ac:dyDescent="0.2">
      <c r="B1862" s="173"/>
      <c r="C1862" s="173"/>
      <c r="D1862" s="173"/>
      <c r="E1862" s="173"/>
      <c r="F1862" s="173"/>
      <c r="G1862" s="173"/>
      <c r="H1862" s="173"/>
      <c r="I1862" s="173"/>
      <c r="J1862" s="173"/>
      <c r="K1862" s="173"/>
      <c r="L1862" s="173"/>
      <c r="M1862" s="173"/>
      <c r="N1862" s="13"/>
      <c r="O1862" s="13"/>
    </row>
    <row r="1863" spans="2:15" ht="20.100000000000001" customHeight="1" x14ac:dyDescent="0.2">
      <c r="B1863" s="173"/>
      <c r="C1863" s="173"/>
      <c r="D1863" s="173"/>
      <c r="E1863" s="173"/>
      <c r="F1863" s="173"/>
      <c r="G1863" s="173"/>
      <c r="H1863" s="173"/>
      <c r="I1863" s="173"/>
      <c r="J1863" s="173"/>
      <c r="K1863" s="173"/>
      <c r="L1863" s="173"/>
      <c r="M1863" s="173"/>
      <c r="N1863" s="13"/>
      <c r="O1863" s="13"/>
    </row>
    <row r="1864" spans="2:15" ht="20.100000000000001" customHeight="1" x14ac:dyDescent="0.2">
      <c r="B1864" s="173"/>
      <c r="C1864" s="173"/>
      <c r="D1864" s="173"/>
      <c r="E1864" s="173"/>
      <c r="F1864" s="173"/>
      <c r="G1864" s="173"/>
      <c r="H1864" s="173"/>
      <c r="I1864" s="173"/>
      <c r="J1864" s="173"/>
      <c r="K1864" s="173"/>
      <c r="L1864" s="173"/>
      <c r="M1864" s="173"/>
      <c r="N1864" s="13"/>
      <c r="O1864" s="13"/>
    </row>
    <row r="1865" spans="2:15" ht="20.100000000000001" customHeight="1" x14ac:dyDescent="0.2">
      <c r="B1865" s="173"/>
      <c r="C1865" s="173"/>
      <c r="D1865" s="173"/>
      <c r="E1865" s="173"/>
      <c r="F1865" s="173"/>
      <c r="G1865" s="173"/>
      <c r="H1865" s="173"/>
      <c r="I1865" s="173"/>
      <c r="J1865" s="173"/>
      <c r="K1865" s="173"/>
      <c r="L1865" s="173"/>
      <c r="M1865" s="173"/>
      <c r="N1865" s="13"/>
      <c r="O1865" s="13"/>
    </row>
    <row r="1866" spans="2:15" ht="20.100000000000001" customHeight="1" x14ac:dyDescent="0.2">
      <c r="B1866" s="173"/>
      <c r="C1866" s="173"/>
      <c r="D1866" s="173"/>
      <c r="E1866" s="173"/>
      <c r="F1866" s="173"/>
      <c r="G1866" s="173"/>
      <c r="H1866" s="173"/>
      <c r="I1866" s="173"/>
      <c r="J1866" s="173"/>
      <c r="K1866" s="173"/>
      <c r="L1866" s="173"/>
      <c r="M1866" s="173"/>
      <c r="N1866" s="13"/>
      <c r="O1866" s="13"/>
    </row>
    <row r="1867" spans="2:15" ht="20.100000000000001" customHeight="1" x14ac:dyDescent="0.2">
      <c r="B1867" s="173"/>
      <c r="C1867" s="173"/>
      <c r="D1867" s="173"/>
      <c r="E1867" s="173"/>
      <c r="F1867" s="173"/>
      <c r="G1867" s="173"/>
      <c r="H1867" s="173"/>
      <c r="I1867" s="173"/>
      <c r="J1867" s="173"/>
      <c r="K1867" s="173"/>
      <c r="L1867" s="173"/>
      <c r="M1867" s="173"/>
      <c r="N1867" s="13"/>
      <c r="O1867" s="13"/>
    </row>
    <row r="1868" spans="2:15" ht="20.100000000000001" customHeight="1" x14ac:dyDescent="0.2">
      <c r="B1868" s="173"/>
      <c r="C1868" s="173"/>
      <c r="D1868" s="173"/>
      <c r="E1868" s="173"/>
      <c r="F1868" s="173"/>
      <c r="G1868" s="173"/>
      <c r="H1868" s="173"/>
      <c r="I1868" s="173"/>
      <c r="J1868" s="173"/>
      <c r="K1868" s="173"/>
      <c r="L1868" s="173"/>
      <c r="M1868" s="173"/>
      <c r="N1868" s="13"/>
      <c r="O1868" s="13"/>
    </row>
    <row r="1869" spans="2:15" ht="20.100000000000001" customHeight="1" x14ac:dyDescent="0.2">
      <c r="B1869" s="173"/>
      <c r="C1869" s="173"/>
      <c r="D1869" s="173"/>
      <c r="E1869" s="173"/>
      <c r="F1869" s="173"/>
      <c r="G1869" s="173"/>
      <c r="H1869" s="173"/>
      <c r="I1869" s="173"/>
      <c r="J1869" s="173"/>
      <c r="K1869" s="173"/>
      <c r="L1869" s="173"/>
      <c r="M1869" s="173"/>
      <c r="N1869" s="13"/>
      <c r="O1869" s="13"/>
    </row>
    <row r="1870" spans="2:15" ht="20.100000000000001" customHeight="1" x14ac:dyDescent="0.2">
      <c r="B1870" s="173"/>
      <c r="C1870" s="173"/>
      <c r="D1870" s="173"/>
      <c r="E1870" s="173"/>
      <c r="F1870" s="173"/>
      <c r="G1870" s="173"/>
      <c r="H1870" s="173"/>
      <c r="I1870" s="173"/>
      <c r="J1870" s="173"/>
      <c r="K1870" s="173"/>
      <c r="L1870" s="173"/>
      <c r="M1870" s="173"/>
      <c r="N1870" s="13"/>
      <c r="O1870" s="13"/>
    </row>
    <row r="1871" spans="2:15" ht="20.100000000000001" customHeight="1" x14ac:dyDescent="0.2">
      <c r="B1871" s="173"/>
      <c r="C1871" s="173"/>
      <c r="D1871" s="173"/>
      <c r="E1871" s="173"/>
      <c r="F1871" s="173"/>
      <c r="G1871" s="173"/>
      <c r="H1871" s="173"/>
      <c r="I1871" s="173"/>
      <c r="J1871" s="173"/>
      <c r="K1871" s="173"/>
      <c r="L1871" s="173"/>
      <c r="M1871" s="173"/>
      <c r="N1871" s="13"/>
      <c r="O1871" s="13"/>
    </row>
    <row r="1872" spans="2:15" ht="20.100000000000001" customHeight="1" x14ac:dyDescent="0.2">
      <c r="B1872" s="173"/>
      <c r="C1872" s="173"/>
      <c r="D1872" s="173"/>
      <c r="E1872" s="173"/>
      <c r="F1872" s="173"/>
      <c r="G1872" s="173"/>
      <c r="H1872" s="173"/>
      <c r="I1872" s="173"/>
      <c r="J1872" s="173"/>
      <c r="K1872" s="173"/>
      <c r="L1872" s="173"/>
      <c r="M1872" s="173"/>
      <c r="N1872" s="13"/>
      <c r="O1872" s="13"/>
    </row>
    <row r="1873" spans="2:15" ht="20.100000000000001" customHeight="1" x14ac:dyDescent="0.2">
      <c r="B1873" s="173"/>
      <c r="C1873" s="173"/>
      <c r="D1873" s="173"/>
      <c r="E1873" s="173"/>
      <c r="F1873" s="173"/>
      <c r="G1873" s="173"/>
      <c r="H1873" s="173"/>
      <c r="I1873" s="173"/>
      <c r="J1873" s="173"/>
      <c r="K1873" s="173"/>
      <c r="L1873" s="173"/>
      <c r="M1873" s="173"/>
      <c r="N1873" s="13"/>
      <c r="O1873" s="13"/>
    </row>
    <row r="1874" spans="2:15" ht="20.100000000000001" customHeight="1" x14ac:dyDescent="0.2">
      <c r="B1874" s="173"/>
      <c r="C1874" s="173"/>
      <c r="D1874" s="173"/>
      <c r="E1874" s="173"/>
      <c r="F1874" s="173"/>
      <c r="G1874" s="173"/>
      <c r="H1874" s="173"/>
      <c r="I1874" s="173"/>
      <c r="J1874" s="173"/>
      <c r="K1874" s="173"/>
      <c r="L1874" s="173"/>
      <c r="M1874" s="173"/>
      <c r="N1874" s="13"/>
      <c r="O1874" s="13"/>
    </row>
    <row r="1875" spans="2:15" ht="20.100000000000001" customHeight="1" x14ac:dyDescent="0.2">
      <c r="B1875" s="173"/>
      <c r="C1875" s="173"/>
      <c r="D1875" s="173"/>
      <c r="E1875" s="173"/>
      <c r="F1875" s="173"/>
      <c r="G1875" s="173"/>
      <c r="H1875" s="173"/>
      <c r="I1875" s="173"/>
      <c r="J1875" s="173"/>
      <c r="K1875" s="173"/>
      <c r="L1875" s="173"/>
      <c r="M1875" s="173"/>
      <c r="N1875" s="13"/>
      <c r="O1875" s="13"/>
    </row>
    <row r="1876" spans="2:15" ht="20.100000000000001" customHeight="1" x14ac:dyDescent="0.2">
      <c r="B1876" s="173"/>
      <c r="C1876" s="173"/>
      <c r="D1876" s="173"/>
      <c r="E1876" s="173"/>
      <c r="F1876" s="173"/>
      <c r="G1876" s="173"/>
      <c r="H1876" s="173"/>
      <c r="I1876" s="173"/>
      <c r="J1876" s="173"/>
      <c r="K1876" s="173"/>
      <c r="L1876" s="173"/>
      <c r="M1876" s="173"/>
      <c r="N1876" s="13"/>
      <c r="O1876" s="13"/>
    </row>
    <row r="1877" spans="2:15" ht="20.100000000000001" customHeight="1" x14ac:dyDescent="0.2">
      <c r="B1877" s="173"/>
      <c r="C1877" s="173"/>
      <c r="D1877" s="173"/>
      <c r="E1877" s="173"/>
      <c r="F1877" s="173"/>
      <c r="G1877" s="173"/>
      <c r="H1877" s="173"/>
      <c r="I1877" s="173"/>
      <c r="J1877" s="173"/>
      <c r="K1877" s="173"/>
      <c r="L1877" s="173"/>
      <c r="M1877" s="173"/>
      <c r="N1877" s="13"/>
      <c r="O1877" s="13"/>
    </row>
    <row r="1878" spans="2:15" ht="20.100000000000001" customHeight="1" x14ac:dyDescent="0.2">
      <c r="B1878" s="173"/>
      <c r="C1878" s="173"/>
      <c r="D1878" s="173"/>
      <c r="E1878" s="173"/>
      <c r="F1878" s="173"/>
      <c r="G1878" s="173"/>
      <c r="H1878" s="173"/>
      <c r="I1878" s="173"/>
      <c r="J1878" s="173"/>
      <c r="K1878" s="173"/>
      <c r="L1878" s="173"/>
      <c r="M1878" s="173"/>
      <c r="N1878" s="13"/>
      <c r="O1878" s="13"/>
    </row>
    <row r="1879" spans="2:15" ht="20.100000000000001" customHeight="1" x14ac:dyDescent="0.2">
      <c r="B1879" s="173"/>
      <c r="C1879" s="173"/>
      <c r="D1879" s="173"/>
      <c r="E1879" s="173"/>
      <c r="F1879" s="173"/>
      <c r="G1879" s="173"/>
      <c r="H1879" s="173"/>
      <c r="I1879" s="173"/>
      <c r="J1879" s="173"/>
      <c r="K1879" s="173"/>
      <c r="L1879" s="173"/>
      <c r="M1879" s="173"/>
      <c r="N1879" s="13"/>
      <c r="O1879" s="13"/>
    </row>
    <row r="1880" spans="2:15" ht="20.100000000000001" customHeight="1" x14ac:dyDescent="0.2">
      <c r="B1880" s="173"/>
      <c r="C1880" s="173"/>
      <c r="D1880" s="173"/>
      <c r="E1880" s="173"/>
      <c r="F1880" s="173"/>
      <c r="G1880" s="173"/>
      <c r="H1880" s="173"/>
      <c r="I1880" s="173"/>
      <c r="J1880" s="173"/>
      <c r="K1880" s="173"/>
      <c r="L1880" s="173"/>
      <c r="M1880" s="173"/>
      <c r="N1880" s="13"/>
      <c r="O1880" s="13"/>
    </row>
    <row r="1881" spans="2:15" ht="20.100000000000001" customHeight="1" x14ac:dyDescent="0.2">
      <c r="B1881" s="173"/>
      <c r="C1881" s="173"/>
      <c r="D1881" s="173"/>
      <c r="E1881" s="173"/>
      <c r="F1881" s="173"/>
      <c r="G1881" s="173"/>
      <c r="H1881" s="173"/>
      <c r="I1881" s="173"/>
      <c r="J1881" s="173"/>
      <c r="K1881" s="173"/>
      <c r="L1881" s="173"/>
      <c r="M1881" s="173"/>
      <c r="N1881" s="13"/>
      <c r="O1881" s="13"/>
    </row>
    <row r="1882" spans="2:15" ht="20.100000000000001" customHeight="1" x14ac:dyDescent="0.2">
      <c r="B1882" s="173"/>
      <c r="C1882" s="173"/>
      <c r="D1882" s="173"/>
      <c r="E1882" s="173"/>
      <c r="F1882" s="173"/>
      <c r="G1882" s="173"/>
      <c r="H1882" s="173"/>
      <c r="I1882" s="173"/>
      <c r="J1882" s="173"/>
      <c r="K1882" s="173"/>
      <c r="L1882" s="173"/>
      <c r="M1882" s="173"/>
      <c r="N1882" s="13"/>
      <c r="O1882" s="13"/>
    </row>
    <row r="1883" spans="2:15" ht="20.100000000000001" customHeight="1" x14ac:dyDescent="0.2">
      <c r="B1883" s="173"/>
      <c r="C1883" s="173"/>
      <c r="D1883" s="173"/>
      <c r="E1883" s="173"/>
      <c r="F1883" s="173"/>
      <c r="G1883" s="173"/>
      <c r="H1883" s="173"/>
      <c r="I1883" s="173"/>
      <c r="J1883" s="173"/>
      <c r="K1883" s="173"/>
      <c r="L1883" s="173"/>
      <c r="M1883" s="173"/>
      <c r="N1883" s="13"/>
      <c r="O1883" s="13"/>
    </row>
    <row r="1884" spans="2:15" ht="20.100000000000001" customHeight="1" x14ac:dyDescent="0.2">
      <c r="B1884" s="173"/>
      <c r="C1884" s="173"/>
      <c r="D1884" s="173"/>
      <c r="E1884" s="173"/>
      <c r="F1884" s="173"/>
      <c r="G1884" s="173"/>
      <c r="H1884" s="173"/>
      <c r="I1884" s="173"/>
      <c r="J1884" s="173"/>
      <c r="K1884" s="173"/>
      <c r="L1884" s="173"/>
      <c r="M1884" s="173"/>
      <c r="N1884" s="13"/>
      <c r="O1884" s="13"/>
    </row>
    <row r="1885" spans="2:15" ht="20.100000000000001" customHeight="1" x14ac:dyDescent="0.2">
      <c r="B1885" s="173"/>
      <c r="C1885" s="173"/>
      <c r="D1885" s="173"/>
      <c r="E1885" s="173"/>
      <c r="F1885" s="173"/>
      <c r="G1885" s="173"/>
      <c r="H1885" s="173"/>
      <c r="I1885" s="173"/>
      <c r="J1885" s="173"/>
      <c r="K1885" s="173"/>
      <c r="L1885" s="173"/>
      <c r="M1885" s="173"/>
      <c r="N1885" s="13"/>
      <c r="O1885" s="13"/>
    </row>
    <row r="1886" spans="2:15" ht="20.100000000000001" customHeight="1" x14ac:dyDescent="0.2">
      <c r="B1886" s="173"/>
      <c r="C1886" s="173"/>
      <c r="D1886" s="173"/>
      <c r="E1886" s="173"/>
      <c r="F1886" s="173"/>
      <c r="G1886" s="173"/>
      <c r="H1886" s="173"/>
      <c r="I1886" s="173"/>
      <c r="J1886" s="173"/>
      <c r="K1886" s="173"/>
      <c r="L1886" s="173"/>
      <c r="M1886" s="173"/>
      <c r="N1886" s="13"/>
      <c r="O1886" s="13"/>
    </row>
    <row r="1887" spans="2:15" ht="20.100000000000001" customHeight="1" x14ac:dyDescent="0.2">
      <c r="B1887" s="173"/>
      <c r="C1887" s="173"/>
      <c r="D1887" s="173"/>
      <c r="E1887" s="173"/>
      <c r="F1887" s="173"/>
      <c r="G1887" s="173"/>
      <c r="H1887" s="173"/>
      <c r="I1887" s="173"/>
      <c r="J1887" s="173"/>
      <c r="K1887" s="173"/>
      <c r="L1887" s="173"/>
      <c r="M1887" s="173"/>
      <c r="N1887" s="13"/>
      <c r="O1887" s="13"/>
    </row>
    <row r="1888" spans="2:15" ht="20.100000000000001" customHeight="1" x14ac:dyDescent="0.2">
      <c r="B1888" s="173"/>
      <c r="C1888" s="173"/>
      <c r="D1888" s="173"/>
      <c r="E1888" s="173"/>
      <c r="F1888" s="173"/>
      <c r="G1888" s="173"/>
      <c r="H1888" s="173"/>
      <c r="I1888" s="173"/>
      <c r="J1888" s="173"/>
      <c r="K1888" s="173"/>
      <c r="L1888" s="173"/>
      <c r="M1888" s="173"/>
      <c r="N1888" s="13"/>
      <c r="O1888" s="13"/>
    </row>
    <row r="1889" spans="2:15" ht="20.100000000000001" customHeight="1" x14ac:dyDescent="0.2">
      <c r="B1889" s="173"/>
      <c r="C1889" s="173"/>
      <c r="D1889" s="173"/>
      <c r="E1889" s="173"/>
      <c r="F1889" s="173"/>
      <c r="G1889" s="173"/>
      <c r="H1889" s="173"/>
      <c r="I1889" s="173"/>
      <c r="J1889" s="173"/>
      <c r="K1889" s="173"/>
      <c r="L1889" s="173"/>
      <c r="M1889" s="173"/>
      <c r="N1889" s="13"/>
      <c r="O1889" s="13"/>
    </row>
    <row r="1890" spans="2:15" ht="19.5" customHeight="1" x14ac:dyDescent="0.2">
      <c r="B1890" s="173"/>
      <c r="C1890" s="173"/>
      <c r="D1890" s="173"/>
      <c r="E1890" s="173"/>
      <c r="F1890" s="173"/>
      <c r="G1890" s="173"/>
      <c r="H1890" s="173"/>
      <c r="I1890" s="173"/>
      <c r="J1890" s="173"/>
      <c r="K1890" s="173"/>
      <c r="L1890" s="173"/>
      <c r="M1890" s="173"/>
      <c r="N1890" s="13"/>
      <c r="O1890" s="13"/>
    </row>
    <row r="1891" spans="2:15" ht="20.100000000000001" customHeight="1" x14ac:dyDescent="0.2">
      <c r="B1891" s="173"/>
      <c r="C1891" s="173"/>
      <c r="D1891" s="173"/>
      <c r="E1891" s="173"/>
      <c r="F1891" s="173"/>
      <c r="G1891" s="173"/>
      <c r="H1891" s="173"/>
      <c r="I1891" s="173"/>
      <c r="J1891" s="173"/>
      <c r="K1891" s="173"/>
      <c r="L1891" s="173"/>
      <c r="M1891" s="173"/>
      <c r="N1891" s="120"/>
      <c r="O1891" s="13"/>
    </row>
    <row r="1892" spans="2:15" ht="20.100000000000001" customHeight="1" x14ac:dyDescent="0.2">
      <c r="B1892" s="173"/>
      <c r="C1892" s="173"/>
      <c r="D1892" s="173"/>
      <c r="E1892" s="173"/>
      <c r="F1892" s="173"/>
      <c r="G1892" s="173"/>
      <c r="H1892" s="173"/>
      <c r="I1892" s="173"/>
      <c r="J1892" s="173"/>
      <c r="K1892" s="173"/>
      <c r="L1892" s="173"/>
      <c r="M1892" s="173"/>
      <c r="N1892" s="120"/>
      <c r="O1892" s="13"/>
    </row>
    <row r="1893" spans="2:15" ht="20.100000000000001" customHeight="1" x14ac:dyDescent="0.2">
      <c r="B1893" s="173"/>
      <c r="C1893" s="173"/>
      <c r="D1893" s="173"/>
      <c r="E1893" s="173"/>
      <c r="F1893" s="173"/>
      <c r="G1893" s="173"/>
      <c r="H1893" s="173"/>
      <c r="I1893" s="173"/>
      <c r="J1893" s="173"/>
      <c r="K1893" s="173"/>
      <c r="L1893" s="173"/>
      <c r="M1893" s="173"/>
      <c r="N1893" s="13"/>
      <c r="O1893" s="13"/>
    </row>
    <row r="1894" spans="2:15" ht="20.100000000000001" customHeight="1" x14ac:dyDescent="0.2">
      <c r="B1894" s="173"/>
      <c r="C1894" s="173"/>
      <c r="D1894" s="173"/>
      <c r="E1894" s="173"/>
      <c r="F1894" s="173"/>
      <c r="G1894" s="173"/>
      <c r="H1894" s="173"/>
      <c r="I1894" s="173"/>
      <c r="J1894" s="173"/>
      <c r="K1894" s="173"/>
      <c r="L1894" s="173"/>
      <c r="M1894" s="173"/>
      <c r="N1894" s="13"/>
      <c r="O1894" s="13"/>
    </row>
    <row r="1895" spans="2:15" ht="20.100000000000001" customHeight="1" x14ac:dyDescent="0.2">
      <c r="B1895" s="173"/>
      <c r="C1895" s="173"/>
      <c r="D1895" s="173"/>
      <c r="E1895" s="173"/>
      <c r="F1895" s="173"/>
      <c r="G1895" s="173"/>
      <c r="H1895" s="173"/>
      <c r="I1895" s="173"/>
      <c r="J1895" s="173"/>
      <c r="K1895" s="173"/>
      <c r="L1895" s="173"/>
      <c r="M1895" s="173"/>
      <c r="N1895" s="13"/>
      <c r="O1895" s="13"/>
    </row>
    <row r="1896" spans="2:15" ht="20.100000000000001" customHeight="1" x14ac:dyDescent="0.2">
      <c r="B1896" s="173"/>
      <c r="C1896" s="173"/>
      <c r="D1896" s="173"/>
      <c r="E1896" s="173"/>
      <c r="F1896" s="173"/>
      <c r="G1896" s="173"/>
      <c r="H1896" s="173"/>
      <c r="I1896" s="173"/>
      <c r="J1896" s="173"/>
      <c r="K1896" s="173"/>
      <c r="L1896" s="173"/>
      <c r="M1896" s="173"/>
      <c r="N1896" s="13"/>
      <c r="O1896" s="13"/>
    </row>
    <row r="1897" spans="2:15" ht="20.100000000000001" customHeight="1" x14ac:dyDescent="0.2">
      <c r="B1897" s="173"/>
      <c r="C1897" s="173"/>
      <c r="D1897" s="173"/>
      <c r="E1897" s="173"/>
      <c r="F1897" s="173"/>
      <c r="G1897" s="173"/>
      <c r="H1897" s="173"/>
      <c r="I1897" s="173"/>
      <c r="J1897" s="173"/>
      <c r="K1897" s="173"/>
      <c r="L1897" s="173"/>
      <c r="M1897" s="173"/>
      <c r="N1897" s="13"/>
      <c r="O1897" s="13"/>
    </row>
    <row r="1898" spans="2:15" ht="20.100000000000001" customHeight="1" x14ac:dyDescent="0.2">
      <c r="B1898" s="173"/>
      <c r="C1898" s="173"/>
      <c r="D1898" s="173"/>
      <c r="E1898" s="173"/>
      <c r="F1898" s="173"/>
      <c r="G1898" s="173"/>
      <c r="H1898" s="173"/>
      <c r="I1898" s="173"/>
      <c r="J1898" s="173"/>
      <c r="K1898" s="173"/>
      <c r="L1898" s="173"/>
      <c r="M1898" s="173"/>
      <c r="N1898" s="13"/>
      <c r="O1898" s="13"/>
    </row>
    <row r="1899" spans="2:15" ht="20.100000000000001" customHeight="1" x14ac:dyDescent="0.2">
      <c r="B1899" s="173"/>
      <c r="C1899" s="173"/>
      <c r="D1899" s="173"/>
      <c r="E1899" s="173"/>
      <c r="F1899" s="173"/>
      <c r="G1899" s="173"/>
      <c r="H1899" s="173"/>
      <c r="I1899" s="173"/>
      <c r="J1899" s="173"/>
      <c r="K1899" s="173"/>
      <c r="L1899" s="173"/>
      <c r="M1899" s="173"/>
      <c r="N1899" s="13"/>
      <c r="O1899" s="13"/>
    </row>
    <row r="1900" spans="2:15" ht="30" customHeight="1" x14ac:dyDescent="0.2">
      <c r="B1900" s="173"/>
      <c r="C1900" s="173"/>
      <c r="D1900" s="173"/>
      <c r="E1900" s="173"/>
      <c r="F1900" s="173"/>
      <c r="G1900" s="173"/>
      <c r="H1900" s="173"/>
      <c r="I1900" s="173"/>
      <c r="J1900" s="173"/>
      <c r="K1900" s="173"/>
      <c r="L1900" s="173"/>
      <c r="M1900" s="173"/>
      <c r="N1900" s="13"/>
      <c r="O1900" s="13"/>
    </row>
    <row r="1901" spans="2:15" ht="30" customHeight="1" x14ac:dyDescent="0.2">
      <c r="B1901" s="174" t="s">
        <v>115</v>
      </c>
      <c r="C1901" s="174"/>
      <c r="D1901" s="174"/>
      <c r="E1901" s="174"/>
      <c r="F1901" s="174"/>
      <c r="G1901" s="174"/>
      <c r="H1901" s="174"/>
      <c r="I1901" s="174"/>
      <c r="J1901" s="174"/>
      <c r="K1901" s="174"/>
      <c r="L1901" s="174"/>
      <c r="M1901" s="174"/>
      <c r="N1901" s="121"/>
      <c r="O1901" s="13"/>
    </row>
    <row r="1902" spans="2:15" ht="30" customHeight="1" x14ac:dyDescent="0.2">
      <c r="B1902" s="173"/>
      <c r="C1902" s="173"/>
      <c r="D1902" s="173"/>
      <c r="E1902" s="173"/>
      <c r="F1902" s="173"/>
      <c r="G1902" s="173"/>
      <c r="H1902" s="173"/>
      <c r="I1902" s="173"/>
      <c r="J1902" s="173"/>
      <c r="K1902" s="173"/>
      <c r="L1902" s="173"/>
      <c r="M1902" s="173"/>
      <c r="N1902" s="13"/>
      <c r="O1902" s="13"/>
    </row>
    <row r="1903" spans="2:15" ht="20.100000000000001" customHeight="1" x14ac:dyDescent="0.2">
      <c r="B1903" s="13"/>
      <c r="C1903" s="13"/>
      <c r="D1903" s="13"/>
      <c r="E1903" s="13"/>
      <c r="F1903" s="13"/>
      <c r="G1903" s="13"/>
      <c r="H1903" s="13"/>
      <c r="I1903" s="13"/>
      <c r="J1903" s="13"/>
      <c r="K1903" s="13"/>
      <c r="L1903" s="13"/>
      <c r="M1903" s="13"/>
      <c r="N1903" s="13"/>
    </row>
    <row r="1904" spans="2:15" ht="20.100000000000001" customHeight="1" x14ac:dyDescent="0.2">
      <c r="B1904" s="13"/>
      <c r="C1904" s="13"/>
      <c r="D1904" s="13"/>
      <c r="E1904" s="13"/>
      <c r="F1904" s="13"/>
      <c r="G1904" s="13"/>
      <c r="H1904" s="13"/>
      <c r="I1904" s="13"/>
      <c r="J1904" s="13"/>
      <c r="K1904" s="13"/>
      <c r="L1904" s="13"/>
      <c r="M1904" s="13"/>
      <c r="N1904" s="13"/>
    </row>
    <row r="1905" spans="2:14" ht="20.100000000000001" customHeight="1" x14ac:dyDescent="0.2">
      <c r="B1905" s="13"/>
      <c r="C1905" s="13"/>
      <c r="D1905" s="13"/>
      <c r="E1905" s="13"/>
      <c r="F1905" s="13"/>
      <c r="G1905" s="13"/>
      <c r="H1905" s="13"/>
      <c r="I1905" s="13"/>
      <c r="J1905" s="13"/>
      <c r="K1905" s="13"/>
      <c r="L1905" s="13"/>
      <c r="M1905" s="13"/>
      <c r="N1905" s="13"/>
    </row>
    <row r="1906" spans="2:14" ht="20.100000000000001" customHeight="1" x14ac:dyDescent="0.2">
      <c r="B1906" s="13"/>
      <c r="C1906" s="13"/>
      <c r="D1906" s="13"/>
      <c r="E1906" s="13"/>
      <c r="F1906" s="13"/>
      <c r="G1906" s="13"/>
      <c r="H1906" s="13"/>
      <c r="I1906" s="13"/>
      <c r="J1906" s="13"/>
      <c r="K1906" s="13"/>
      <c r="L1906" s="13"/>
      <c r="M1906" s="13"/>
      <c r="N1906" s="13"/>
    </row>
    <row r="1907" spans="2:14" ht="20.100000000000001" customHeight="1" x14ac:dyDescent="0.2"/>
    <row r="1908" spans="2:14" ht="20.100000000000001" customHeight="1" x14ac:dyDescent="0.2"/>
    <row r="1909" spans="2:14" ht="20.100000000000001" customHeight="1" x14ac:dyDescent="0.2"/>
    <row r="1910" spans="2:14" ht="20.100000000000001" customHeight="1" x14ac:dyDescent="0.2"/>
    <row r="1911" spans="2:14" ht="20.100000000000001" customHeight="1" x14ac:dyDescent="0.2"/>
    <row r="1912" spans="2:14" ht="20.100000000000001" customHeight="1" x14ac:dyDescent="0.2"/>
    <row r="1913" spans="2:14" ht="20.100000000000001" customHeight="1" x14ac:dyDescent="0.2"/>
    <row r="1914" spans="2:14" ht="20.100000000000001" customHeight="1" x14ac:dyDescent="0.2"/>
    <row r="1915" spans="2:14" ht="20.100000000000001" customHeight="1" x14ac:dyDescent="0.2"/>
    <row r="1916" spans="2:14" ht="20.100000000000001" customHeight="1" x14ac:dyDescent="0.2"/>
    <row r="1917" spans="2:14" ht="20.100000000000001" customHeight="1" x14ac:dyDescent="0.2"/>
    <row r="1918" spans="2:14" ht="20.100000000000001" customHeight="1" x14ac:dyDescent="0.2"/>
    <row r="1919" spans="2:14" ht="20.100000000000001" customHeight="1" x14ac:dyDescent="0.2"/>
    <row r="1920" spans="2:14" ht="20.100000000000001" customHeight="1" x14ac:dyDescent="0.2"/>
    <row r="1921" ht="20.100000000000001" customHeight="1" x14ac:dyDescent="0.2"/>
  </sheetData>
  <sortState ref="B295:C308">
    <sortCondition descending="1" ref="C295:C308"/>
  </sortState>
  <mergeCells count="651">
    <mergeCell ref="C1086:D1086"/>
    <mergeCell ref="E1086:F1086"/>
    <mergeCell ref="G1086:H1086"/>
    <mergeCell ref="C1087:D1087"/>
    <mergeCell ref="E1087:F1087"/>
    <mergeCell ref="C360:D360"/>
    <mergeCell ref="E360:F360"/>
    <mergeCell ref="E722:F722"/>
    <mergeCell ref="C722:D722"/>
    <mergeCell ref="G597:H597"/>
    <mergeCell ref="C724:D724"/>
    <mergeCell ref="E724:F724"/>
    <mergeCell ref="G724:H724"/>
    <mergeCell ref="G738:H738"/>
    <mergeCell ref="G978:H978"/>
    <mergeCell ref="C978:D978"/>
    <mergeCell ref="E978:F978"/>
    <mergeCell ref="C851:D851"/>
    <mergeCell ref="E851:F851"/>
    <mergeCell ref="G851:H851"/>
    <mergeCell ref="C834:D834"/>
    <mergeCell ref="B701:M701"/>
    <mergeCell ref="B703:H703"/>
    <mergeCell ref="C704:D704"/>
    <mergeCell ref="G359:H359"/>
    <mergeCell ref="C359:D359"/>
    <mergeCell ref="E359:F359"/>
    <mergeCell ref="G360:H360"/>
    <mergeCell ref="C392:D392"/>
    <mergeCell ref="E392:F392"/>
    <mergeCell ref="G392:H392"/>
    <mergeCell ref="F30:K32"/>
    <mergeCell ref="B13:K13"/>
    <mergeCell ref="B14:K14"/>
    <mergeCell ref="C358:D358"/>
    <mergeCell ref="E358:F358"/>
    <mergeCell ref="B357:H357"/>
    <mergeCell ref="G358:H358"/>
    <mergeCell ref="B803:B804"/>
    <mergeCell ref="B1211:H1211"/>
    <mergeCell ref="C1212:D1212"/>
    <mergeCell ref="E1212:F1212"/>
    <mergeCell ref="G1212:H1212"/>
    <mergeCell ref="I392:J392"/>
    <mergeCell ref="I484:J484"/>
    <mergeCell ref="G1087:H1087"/>
    <mergeCell ref="G1104:H1104"/>
    <mergeCell ref="I1104:J1104"/>
    <mergeCell ref="C1104:D1104"/>
    <mergeCell ref="E1104:F1104"/>
    <mergeCell ref="C1121:D1121"/>
    <mergeCell ref="E1121:F1121"/>
    <mergeCell ref="G1121:H1121"/>
    <mergeCell ref="C1147:D1147"/>
    <mergeCell ref="E1147:F1147"/>
    <mergeCell ref="G1147:H1147"/>
    <mergeCell ref="I1147:J1147"/>
    <mergeCell ref="E597:F597"/>
    <mergeCell ref="E707:F707"/>
    <mergeCell ref="G707:H707"/>
    <mergeCell ref="G722:H722"/>
    <mergeCell ref="C484:D484"/>
    <mergeCell ref="E704:F704"/>
    <mergeCell ref="C707:D707"/>
    <mergeCell ref="B715:L715"/>
    <mergeCell ref="G704:H704"/>
    <mergeCell ref="C613:D613"/>
    <mergeCell ref="E613:F613"/>
    <mergeCell ref="G613:H613"/>
    <mergeCell ref="I638:J638"/>
    <mergeCell ref="I639:J639"/>
    <mergeCell ref="C638:D638"/>
    <mergeCell ref="E706:F706"/>
    <mergeCell ref="G706:H706"/>
    <mergeCell ref="C705:D705"/>
    <mergeCell ref="I703:N703"/>
    <mergeCell ref="F676:H676"/>
    <mergeCell ref="C639:D639"/>
    <mergeCell ref="E639:F639"/>
    <mergeCell ref="G639:H639"/>
    <mergeCell ref="E638:F638"/>
    <mergeCell ref="G638:H638"/>
    <mergeCell ref="I722:J722"/>
    <mergeCell ref="B720:J720"/>
    <mergeCell ref="C721:D721"/>
    <mergeCell ref="E721:F721"/>
    <mergeCell ref="I721:J721"/>
    <mergeCell ref="C723:D723"/>
    <mergeCell ref="G723:H723"/>
    <mergeCell ref="E764:F764"/>
    <mergeCell ref="E741:F741"/>
    <mergeCell ref="G741:H741"/>
    <mergeCell ref="B763:J763"/>
    <mergeCell ref="G764:H764"/>
    <mergeCell ref="I764:J764"/>
    <mergeCell ref="G721:H721"/>
    <mergeCell ref="E739:F739"/>
    <mergeCell ref="I737:N737"/>
    <mergeCell ref="B735:M735"/>
    <mergeCell ref="I723:J723"/>
    <mergeCell ref="G739:H739"/>
    <mergeCell ref="C738:D738"/>
    <mergeCell ref="E738:F738"/>
    <mergeCell ref="I765:J765"/>
    <mergeCell ref="I766:J766"/>
    <mergeCell ref="G766:H766"/>
    <mergeCell ref="E766:F766"/>
    <mergeCell ref="C766:D766"/>
    <mergeCell ref="E765:F765"/>
    <mergeCell ref="C765:D765"/>
    <mergeCell ref="C741:D741"/>
    <mergeCell ref="I724:J724"/>
    <mergeCell ref="G740:H740"/>
    <mergeCell ref="C739:D739"/>
    <mergeCell ref="E740:F740"/>
    <mergeCell ref="I978:J978"/>
    <mergeCell ref="B957:H957"/>
    <mergeCell ref="G1148:H1148"/>
    <mergeCell ref="I1148:J1148"/>
    <mergeCell ref="C1145:D1145"/>
    <mergeCell ref="E1018:F1018"/>
    <mergeCell ref="C995:D995"/>
    <mergeCell ref="E995:F995"/>
    <mergeCell ref="G995:H995"/>
    <mergeCell ref="I1018:J1018"/>
    <mergeCell ref="B1017:J1017"/>
    <mergeCell ref="C1018:D1018"/>
    <mergeCell ref="B969:L969"/>
    <mergeCell ref="C992:D992"/>
    <mergeCell ref="E992:F992"/>
    <mergeCell ref="C961:D961"/>
    <mergeCell ref="B991:H991"/>
    <mergeCell ref="C975:D975"/>
    <mergeCell ref="E975:F975"/>
    <mergeCell ref="I1145:J1145"/>
    <mergeCell ref="E1102:F1102"/>
    <mergeCell ref="E1122:F1122"/>
    <mergeCell ref="G1122:H1122"/>
    <mergeCell ref="E1145:F1145"/>
    <mergeCell ref="G1145:H1145"/>
    <mergeCell ref="C1148:D1148"/>
    <mergeCell ref="E1148:F1148"/>
    <mergeCell ref="G1339:H1339"/>
    <mergeCell ref="E1246:F1246"/>
    <mergeCell ref="G1246:H1246"/>
    <mergeCell ref="C1272:D1272"/>
    <mergeCell ref="E1272:F1272"/>
    <mergeCell ref="G1272:H1272"/>
    <mergeCell ref="C1232:D1232"/>
    <mergeCell ref="E1232:F1232"/>
    <mergeCell ref="C1339:D1339"/>
    <mergeCell ref="B1336:M1336"/>
    <mergeCell ref="C1249:D1249"/>
    <mergeCell ref="I1272:J1272"/>
    <mergeCell ref="E1248:F1248"/>
    <mergeCell ref="G1248:H1248"/>
    <mergeCell ref="C1248:D1248"/>
    <mergeCell ref="I1274:J1274"/>
    <mergeCell ref="E1275:F1275"/>
    <mergeCell ref="E1339:F1339"/>
    <mergeCell ref="B1338:H1338"/>
    <mergeCell ref="E1249:F1249"/>
    <mergeCell ref="G1249:H1249"/>
    <mergeCell ref="B1144:J1144"/>
    <mergeCell ref="B1498:B1499"/>
    <mergeCell ref="C1402:D1402"/>
    <mergeCell ref="B1447:B1448"/>
    <mergeCell ref="C1447:D1447"/>
    <mergeCell ref="C1448:D1448"/>
    <mergeCell ref="B1438:D1438"/>
    <mergeCell ref="E1373:F1373"/>
    <mergeCell ref="G1373:H1373"/>
    <mergeCell ref="B1370:M1370"/>
    <mergeCell ref="C1359:D1359"/>
    <mergeCell ref="E1359:F1359"/>
    <mergeCell ref="G1359:H1359"/>
    <mergeCell ref="I1359:J1359"/>
    <mergeCell ref="E1376:F1376"/>
    <mergeCell ref="G1376:H1376"/>
    <mergeCell ref="B1398:J1398"/>
    <mergeCell ref="B1372:H1372"/>
    <mergeCell ref="C1373:D1373"/>
    <mergeCell ref="C1275:D1275"/>
    <mergeCell ref="F1311:H1311"/>
    <mergeCell ref="I1402:J1402"/>
    <mergeCell ref="B1245:H1245"/>
    <mergeCell ref="C1246:D1246"/>
    <mergeCell ref="C1247:D1247"/>
    <mergeCell ref="E1247:F1247"/>
    <mergeCell ref="G1247:H1247"/>
    <mergeCell ref="C1122:D1122"/>
    <mergeCell ref="B1184:B1185"/>
    <mergeCell ref="B549:B550"/>
    <mergeCell ref="B547:G547"/>
    <mergeCell ref="C482:D482"/>
    <mergeCell ref="C485:D485"/>
    <mergeCell ref="B548:J548"/>
    <mergeCell ref="B513:L513"/>
    <mergeCell ref="I485:J485"/>
    <mergeCell ref="G1085:H1085"/>
    <mergeCell ref="C1085:D1085"/>
    <mergeCell ref="B925:M925"/>
    <mergeCell ref="B927:M927"/>
    <mergeCell ref="B989:M989"/>
    <mergeCell ref="B1052:M1052"/>
    <mergeCell ref="B1054:M1054"/>
    <mergeCell ref="G992:H992"/>
    <mergeCell ref="B930:B931"/>
    <mergeCell ref="G1018:H1018"/>
    <mergeCell ref="E1085:F1085"/>
    <mergeCell ref="B974:J974"/>
    <mergeCell ref="G1215:H1215"/>
    <mergeCell ref="B1228:J1228"/>
    <mergeCell ref="C1229:D1229"/>
    <mergeCell ref="E1229:F1229"/>
    <mergeCell ref="G1229:H1229"/>
    <mergeCell ref="I1229:J1229"/>
    <mergeCell ref="E1231:F1231"/>
    <mergeCell ref="G1231:H1231"/>
    <mergeCell ref="E1230:F1230"/>
    <mergeCell ref="G1230:H1230"/>
    <mergeCell ref="I1230:J1230"/>
    <mergeCell ref="C577:D577"/>
    <mergeCell ref="E577:F577"/>
    <mergeCell ref="G577:H577"/>
    <mergeCell ref="B576:H576"/>
    <mergeCell ref="C361:D361"/>
    <mergeCell ref="E361:F361"/>
    <mergeCell ref="G361:H361"/>
    <mergeCell ref="C549:E549"/>
    <mergeCell ref="F549:H549"/>
    <mergeCell ref="B546:L546"/>
    <mergeCell ref="B372:L372"/>
    <mergeCell ref="B389:J389"/>
    <mergeCell ref="C391:D391"/>
    <mergeCell ref="E391:F391"/>
    <mergeCell ref="G391:H391"/>
    <mergeCell ref="I393:J393"/>
    <mergeCell ref="I483:J483"/>
    <mergeCell ref="E484:F484"/>
    <mergeCell ref="G484:H484"/>
    <mergeCell ref="C483:D483"/>
    <mergeCell ref="E483:F483"/>
    <mergeCell ref="G483:H483"/>
    <mergeCell ref="B411:L411"/>
    <mergeCell ref="E424:F424"/>
    <mergeCell ref="C1102:D1102"/>
    <mergeCell ref="B445:L445"/>
    <mergeCell ref="B453:L453"/>
    <mergeCell ref="B506:L506"/>
    <mergeCell ref="C390:D390"/>
    <mergeCell ref="E390:F390"/>
    <mergeCell ref="G390:H390"/>
    <mergeCell ref="I390:J390"/>
    <mergeCell ref="G482:H482"/>
    <mergeCell ref="I482:J482"/>
    <mergeCell ref="E485:F485"/>
    <mergeCell ref="G485:H485"/>
    <mergeCell ref="I391:J391"/>
    <mergeCell ref="B481:J481"/>
    <mergeCell ref="C424:D424"/>
    <mergeCell ref="C393:D393"/>
    <mergeCell ref="E393:F393"/>
    <mergeCell ref="B420:H420"/>
    <mergeCell ref="I420:N420"/>
    <mergeCell ref="C421:D421"/>
    <mergeCell ref="E421:F421"/>
    <mergeCell ref="G421:H421"/>
    <mergeCell ref="G393:H393"/>
    <mergeCell ref="B1057:B1058"/>
    <mergeCell ref="C1057:E1057"/>
    <mergeCell ref="G1102:H1102"/>
    <mergeCell ref="B1101:J1101"/>
    <mergeCell ref="I851:J851"/>
    <mergeCell ref="B798:M798"/>
    <mergeCell ref="C848:D848"/>
    <mergeCell ref="C614:D614"/>
    <mergeCell ref="E614:F614"/>
    <mergeCell ref="G614:H614"/>
    <mergeCell ref="B674:G674"/>
    <mergeCell ref="C640:D640"/>
    <mergeCell ref="E640:F640"/>
    <mergeCell ref="G640:H640"/>
    <mergeCell ref="B675:J675"/>
    <mergeCell ref="B676:B677"/>
    <mergeCell ref="C676:E676"/>
    <mergeCell ref="I640:J640"/>
    <mergeCell ref="B673:M673"/>
    <mergeCell ref="B636:J636"/>
    <mergeCell ref="C637:D637"/>
    <mergeCell ref="E637:F637"/>
    <mergeCell ref="G637:H637"/>
    <mergeCell ref="I637:J637"/>
    <mergeCell ref="C867:D867"/>
    <mergeCell ref="C1146:D1146"/>
    <mergeCell ref="E1146:F1146"/>
    <mergeCell ref="G1146:H1146"/>
    <mergeCell ref="I1146:J1146"/>
    <mergeCell ref="E1214:F1214"/>
    <mergeCell ref="G1214:H1214"/>
    <mergeCell ref="C1214:D1214"/>
    <mergeCell ref="C1213:D1213"/>
    <mergeCell ref="E1213:F1213"/>
    <mergeCell ref="G1213:H1213"/>
    <mergeCell ref="B1183:J1183"/>
    <mergeCell ref="C1184:E1184"/>
    <mergeCell ref="F1184:H1184"/>
    <mergeCell ref="B1445:B1446"/>
    <mergeCell ref="B1443:B1444"/>
    <mergeCell ref="C1498:D1498"/>
    <mergeCell ref="E1498:F1498"/>
    <mergeCell ref="B1760:C1761"/>
    <mergeCell ref="D1760:L1761"/>
    <mergeCell ref="B1526:B1527"/>
    <mergeCell ref="C1526:D1526"/>
    <mergeCell ref="E1526:F1526"/>
    <mergeCell ref="G1526:H1526"/>
    <mergeCell ref="I1526:J1526"/>
    <mergeCell ref="I1562:J1562"/>
    <mergeCell ref="G1562:H1562"/>
    <mergeCell ref="K1562:L1562"/>
    <mergeCell ref="B1625:B1626"/>
    <mergeCell ref="C1625:D1625"/>
    <mergeCell ref="E1625:F1625"/>
    <mergeCell ref="B1699:B1700"/>
    <mergeCell ref="C1446:D1446"/>
    <mergeCell ref="B1496:M1496"/>
    <mergeCell ref="B1660:B1661"/>
    <mergeCell ref="B1574:L1574"/>
    <mergeCell ref="E1562:F1562"/>
    <mergeCell ref="B1562:B1563"/>
    <mergeCell ref="D1781:M1782"/>
    <mergeCell ref="B1662:B1663"/>
    <mergeCell ref="B1777:C1778"/>
    <mergeCell ref="D1777:L1778"/>
    <mergeCell ref="B1750:L1750"/>
    <mergeCell ref="B1751:L1751"/>
    <mergeCell ref="B1756:C1757"/>
    <mergeCell ref="D1756:L1757"/>
    <mergeCell ref="B1758:C1759"/>
    <mergeCell ref="D1758:L1759"/>
    <mergeCell ref="B1664:B1665"/>
    <mergeCell ref="B1686:M1686"/>
    <mergeCell ref="B1715:M1715"/>
    <mergeCell ref="B1689:B1690"/>
    <mergeCell ref="B1691:B1692"/>
    <mergeCell ref="B1693:B1694"/>
    <mergeCell ref="B1695:B1696"/>
    <mergeCell ref="B1697:B1698"/>
    <mergeCell ref="B1779:C1780"/>
    <mergeCell ref="D1779:L1780"/>
    <mergeCell ref="B1781:C1782"/>
    <mergeCell ref="B1762:C1763"/>
    <mergeCell ref="D1762:L1763"/>
    <mergeCell ref="B1769:C1770"/>
    <mergeCell ref="D1769:L1770"/>
    <mergeCell ref="B1771:C1772"/>
    <mergeCell ref="B1773:C1774"/>
    <mergeCell ref="D1773:L1774"/>
    <mergeCell ref="B1775:C1776"/>
    <mergeCell ref="D1775:L1776"/>
    <mergeCell ref="G1625:H1625"/>
    <mergeCell ref="I1625:J1625"/>
    <mergeCell ref="D1771:M1772"/>
    <mergeCell ref="C1562:D1562"/>
    <mergeCell ref="B929:J929"/>
    <mergeCell ref="B231:M231"/>
    <mergeCell ref="B233:M233"/>
    <mergeCell ref="B331:M331"/>
    <mergeCell ref="B355:M355"/>
    <mergeCell ref="B418:M418"/>
    <mergeCell ref="B544:M544"/>
    <mergeCell ref="B574:M574"/>
    <mergeCell ref="B608:M608"/>
    <mergeCell ref="B671:M671"/>
    <mergeCell ref="C580:D580"/>
    <mergeCell ref="E580:F580"/>
    <mergeCell ref="G580:H580"/>
    <mergeCell ref="B588:L588"/>
    <mergeCell ref="B593:J593"/>
    <mergeCell ref="C594:D594"/>
    <mergeCell ref="E482:F482"/>
    <mergeCell ref="C1439:D1439"/>
    <mergeCell ref="B862:M862"/>
    <mergeCell ref="E868:F868"/>
    <mergeCell ref="C866:D866"/>
    <mergeCell ref="E866:F866"/>
    <mergeCell ref="G866:H866"/>
    <mergeCell ref="E867:F867"/>
    <mergeCell ref="G867:H867"/>
    <mergeCell ref="C892:D892"/>
    <mergeCell ref="B864:H864"/>
    <mergeCell ref="C865:D865"/>
    <mergeCell ref="E865:F865"/>
    <mergeCell ref="G865:H865"/>
    <mergeCell ref="B890:J890"/>
    <mergeCell ref="I891:J891"/>
    <mergeCell ref="C868:D868"/>
    <mergeCell ref="E891:F891"/>
    <mergeCell ref="G891:H891"/>
    <mergeCell ref="G868:H868"/>
    <mergeCell ref="C891:D891"/>
    <mergeCell ref="E892:F892"/>
    <mergeCell ref="B1433:M1433"/>
    <mergeCell ref="B1435:M1435"/>
    <mergeCell ref="B1116:M1116"/>
    <mergeCell ref="B955:M955"/>
    <mergeCell ref="B1082:M1082"/>
    <mergeCell ref="B1179:M1179"/>
    <mergeCell ref="B1181:M1181"/>
    <mergeCell ref="B1209:M1209"/>
    <mergeCell ref="B1243:M1243"/>
    <mergeCell ref="B1306:M1306"/>
    <mergeCell ref="B1308:M1308"/>
    <mergeCell ref="C1215:D1215"/>
    <mergeCell ref="E1215:F1215"/>
    <mergeCell ref="C1105:D1105"/>
    <mergeCell ref="E1105:F1105"/>
    <mergeCell ref="G1105:H1105"/>
    <mergeCell ref="I1105:J1105"/>
    <mergeCell ref="B1118:H1118"/>
    <mergeCell ref="C1119:D1119"/>
    <mergeCell ref="C958:D958"/>
    <mergeCell ref="E958:F958"/>
    <mergeCell ref="G958:H958"/>
    <mergeCell ref="E1402:F1402"/>
    <mergeCell ref="G1402:H1402"/>
    <mergeCell ref="B1524:M1524"/>
    <mergeCell ref="B1560:M1560"/>
    <mergeCell ref="B1623:M1623"/>
    <mergeCell ref="B1651:M1651"/>
    <mergeCell ref="B1656:B1657"/>
    <mergeCell ref="B1658:B1659"/>
    <mergeCell ref="B1654:B1655"/>
    <mergeCell ref="C1440:D1440"/>
    <mergeCell ref="C1441:D1441"/>
    <mergeCell ref="C1442:D1442"/>
    <mergeCell ref="C1443:D1443"/>
    <mergeCell ref="C1444:D1444"/>
    <mergeCell ref="C1445:D1445"/>
    <mergeCell ref="C1449:D1449"/>
    <mergeCell ref="C1450:D1450"/>
    <mergeCell ref="C1451:D1451"/>
    <mergeCell ref="C1452:D1452"/>
    <mergeCell ref="B1449:B1450"/>
    <mergeCell ref="B1451:B1452"/>
    <mergeCell ref="K1625:L1625"/>
    <mergeCell ref="G1498:H1498"/>
    <mergeCell ref="I1498:J1498"/>
    <mergeCell ref="B1439:B1440"/>
    <mergeCell ref="B1441:B1442"/>
    <mergeCell ref="G424:H424"/>
    <mergeCell ref="B380:L380"/>
    <mergeCell ref="B404:L404"/>
    <mergeCell ref="C422:D422"/>
    <mergeCell ref="E422:F422"/>
    <mergeCell ref="C423:D423"/>
    <mergeCell ref="E423:F423"/>
    <mergeCell ref="G423:H423"/>
    <mergeCell ref="G422:H422"/>
    <mergeCell ref="I594:J594"/>
    <mergeCell ref="E594:F594"/>
    <mergeCell ref="G594:H594"/>
    <mergeCell ref="C612:D612"/>
    <mergeCell ref="E612:F612"/>
    <mergeCell ref="G612:H612"/>
    <mergeCell ref="C578:D578"/>
    <mergeCell ref="E578:F578"/>
    <mergeCell ref="G578:H578"/>
    <mergeCell ref="C579:D579"/>
    <mergeCell ref="E579:F579"/>
    <mergeCell ref="G579:H579"/>
    <mergeCell ref="C595:D595"/>
    <mergeCell ref="E595:F595"/>
    <mergeCell ref="G595:H595"/>
    <mergeCell ref="I597:J597"/>
    <mergeCell ref="B610:H610"/>
    <mergeCell ref="I610:N610"/>
    <mergeCell ref="C611:D611"/>
    <mergeCell ref="E611:F611"/>
    <mergeCell ref="G611:H611"/>
    <mergeCell ref="C597:D597"/>
    <mergeCell ref="I595:J595"/>
    <mergeCell ref="C596:D596"/>
    <mergeCell ref="E596:F596"/>
    <mergeCell ref="G596:H596"/>
    <mergeCell ref="I596:J596"/>
    <mergeCell ref="F803:H803"/>
    <mergeCell ref="B830:H830"/>
    <mergeCell ref="C831:D831"/>
    <mergeCell ref="C764:D764"/>
    <mergeCell ref="G767:H767"/>
    <mergeCell ref="B800:M800"/>
    <mergeCell ref="B828:M828"/>
    <mergeCell ref="B802:J802"/>
    <mergeCell ref="E705:F705"/>
    <mergeCell ref="G705:H705"/>
    <mergeCell ref="C706:D706"/>
    <mergeCell ref="E831:F831"/>
    <mergeCell ref="G831:H831"/>
    <mergeCell ref="C803:E803"/>
    <mergeCell ref="B737:H737"/>
    <mergeCell ref="I767:J767"/>
    <mergeCell ref="C767:D767"/>
    <mergeCell ref="E767:F767"/>
    <mergeCell ref="C740:D740"/>
    <mergeCell ref="G765:H765"/>
    <mergeCell ref="E723:F723"/>
    <mergeCell ref="E833:F833"/>
    <mergeCell ref="G833:H833"/>
    <mergeCell ref="G832:H832"/>
    <mergeCell ref="C833:D833"/>
    <mergeCell ref="C849:D849"/>
    <mergeCell ref="E849:F849"/>
    <mergeCell ref="I850:J850"/>
    <mergeCell ref="C850:D850"/>
    <mergeCell ref="E850:F850"/>
    <mergeCell ref="G850:H850"/>
    <mergeCell ref="G849:H849"/>
    <mergeCell ref="I849:J849"/>
    <mergeCell ref="E848:F848"/>
    <mergeCell ref="G848:H848"/>
    <mergeCell ref="I848:J848"/>
    <mergeCell ref="C832:D832"/>
    <mergeCell ref="E832:F832"/>
    <mergeCell ref="E834:F834"/>
    <mergeCell ref="G834:H834"/>
    <mergeCell ref="B847:J847"/>
    <mergeCell ref="C893:D893"/>
    <mergeCell ref="G892:H892"/>
    <mergeCell ref="I892:J892"/>
    <mergeCell ref="I893:J893"/>
    <mergeCell ref="E893:F893"/>
    <mergeCell ref="G893:H893"/>
    <mergeCell ref="C959:D959"/>
    <mergeCell ref="E959:F959"/>
    <mergeCell ref="G959:H959"/>
    <mergeCell ref="C930:E930"/>
    <mergeCell ref="F930:H930"/>
    <mergeCell ref="C894:D894"/>
    <mergeCell ref="E894:F894"/>
    <mergeCell ref="I894:J894"/>
    <mergeCell ref="G894:H894"/>
    <mergeCell ref="C960:D960"/>
    <mergeCell ref="E960:F960"/>
    <mergeCell ref="G960:H960"/>
    <mergeCell ref="I976:J976"/>
    <mergeCell ref="C977:D977"/>
    <mergeCell ref="I977:J977"/>
    <mergeCell ref="E977:F977"/>
    <mergeCell ref="G977:H977"/>
    <mergeCell ref="C976:D976"/>
    <mergeCell ref="E976:F976"/>
    <mergeCell ref="G976:H976"/>
    <mergeCell ref="G975:H975"/>
    <mergeCell ref="I975:J975"/>
    <mergeCell ref="E961:F961"/>
    <mergeCell ref="G961:H961"/>
    <mergeCell ref="C994:D994"/>
    <mergeCell ref="E994:F994"/>
    <mergeCell ref="G994:H994"/>
    <mergeCell ref="C993:D993"/>
    <mergeCell ref="E993:F993"/>
    <mergeCell ref="G993:H993"/>
    <mergeCell ref="G1020:H1020"/>
    <mergeCell ref="C1019:D1019"/>
    <mergeCell ref="E1019:F1019"/>
    <mergeCell ref="G1019:H1019"/>
    <mergeCell ref="I1019:J1019"/>
    <mergeCell ref="C1020:D1020"/>
    <mergeCell ref="E1020:F1020"/>
    <mergeCell ref="I1020:J1020"/>
    <mergeCell ref="C1103:D1103"/>
    <mergeCell ref="E1103:F1103"/>
    <mergeCell ref="G1103:H1103"/>
    <mergeCell ref="I1103:J1103"/>
    <mergeCell ref="C1120:D1120"/>
    <mergeCell ref="E1120:F1120"/>
    <mergeCell ref="G1120:H1120"/>
    <mergeCell ref="E1119:F1119"/>
    <mergeCell ref="G1119:H1119"/>
    <mergeCell ref="C1088:D1088"/>
    <mergeCell ref="E1088:F1088"/>
    <mergeCell ref="G1088:H1088"/>
    <mergeCell ref="I1102:J1102"/>
    <mergeCell ref="C1021:D1021"/>
    <mergeCell ref="E1021:F1021"/>
    <mergeCell ref="G1021:H1021"/>
    <mergeCell ref="I1021:J1021"/>
    <mergeCell ref="F1057:H1057"/>
    <mergeCell ref="B1084:H1084"/>
    <mergeCell ref="B1056:J1056"/>
    <mergeCell ref="C1341:D1341"/>
    <mergeCell ref="E1341:F1341"/>
    <mergeCell ref="G1341:H1341"/>
    <mergeCell ref="C1340:D1340"/>
    <mergeCell ref="E1340:F1340"/>
    <mergeCell ref="G1340:H1340"/>
    <mergeCell ref="G1275:H1275"/>
    <mergeCell ref="I1275:J1275"/>
    <mergeCell ref="C1230:D1230"/>
    <mergeCell ref="I1231:J1231"/>
    <mergeCell ref="C1231:D1231"/>
    <mergeCell ref="B1310:J1310"/>
    <mergeCell ref="B1311:B1312"/>
    <mergeCell ref="C1311:E1311"/>
    <mergeCell ref="I1273:J1273"/>
    <mergeCell ref="C1274:D1274"/>
    <mergeCell ref="E1274:F1274"/>
    <mergeCell ref="G1274:H1274"/>
    <mergeCell ref="C1273:D1273"/>
    <mergeCell ref="E1273:F1273"/>
    <mergeCell ref="G1273:H1273"/>
    <mergeCell ref="B1271:J1271"/>
    <mergeCell ref="G1232:H1232"/>
    <mergeCell ref="I1232:J1232"/>
    <mergeCell ref="C1357:D1357"/>
    <mergeCell ref="E1357:F1357"/>
    <mergeCell ref="G1357:H1357"/>
    <mergeCell ref="C1342:D1342"/>
    <mergeCell ref="E1342:F1342"/>
    <mergeCell ref="G1342:H1342"/>
    <mergeCell ref="B1355:J1355"/>
    <mergeCell ref="C1356:D1356"/>
    <mergeCell ref="E1356:F1356"/>
    <mergeCell ref="G1356:H1356"/>
    <mergeCell ref="I1356:J1356"/>
    <mergeCell ref="I1357:J1357"/>
    <mergeCell ref="G1400:H1400"/>
    <mergeCell ref="I1400:J1400"/>
    <mergeCell ref="C1401:D1401"/>
    <mergeCell ref="E1401:F1401"/>
    <mergeCell ref="G1401:H1401"/>
    <mergeCell ref="I1401:J1401"/>
    <mergeCell ref="C1400:D1400"/>
    <mergeCell ref="E1400:F1400"/>
    <mergeCell ref="C1358:D1358"/>
    <mergeCell ref="E1358:F1358"/>
    <mergeCell ref="G1358:H1358"/>
    <mergeCell ref="I1358:J1358"/>
    <mergeCell ref="E1374:F1374"/>
    <mergeCell ref="C1375:D1375"/>
    <mergeCell ref="E1375:F1375"/>
    <mergeCell ref="G1375:H1375"/>
    <mergeCell ref="G1374:H1374"/>
    <mergeCell ref="C1374:D1374"/>
    <mergeCell ref="C1376:D1376"/>
    <mergeCell ref="C1399:D1399"/>
    <mergeCell ref="E1399:F1399"/>
    <mergeCell ref="G1399:H1399"/>
    <mergeCell ref="I1399:J1399"/>
  </mergeCells>
  <phoneticPr fontId="3" type="noConversion"/>
  <conditionalFormatting sqref="C408:L410 C393:J394 C376:L379 E361:H371 D362:D371 C361:C371 C381:L388 C515:L542 C454:L479 C480:K480 M480 C413:L417 M417">
    <cfRule type="cellIs" dxfId="102" priority="300" stopIfTrue="1" operator="lessThanOrEqual">
      <formula>0</formula>
    </cfRule>
    <cfRule type="cellIs" dxfId="101" priority="301" stopIfTrue="1" operator="greaterThanOrEqual">
      <formula>0</formula>
    </cfRule>
  </conditionalFormatting>
  <conditionalFormatting sqref="C511:L512 C486:J486 C449:L452 E424:H433 D425:D433 C424:C433">
    <cfRule type="cellIs" dxfId="100" priority="244" stopIfTrue="1" operator="lessThanOrEqual">
      <formula>0</formula>
    </cfRule>
    <cfRule type="cellIs" dxfId="99" priority="245" stopIfTrue="1" operator="greaterThanOrEqual">
      <formula>0</formula>
    </cfRule>
  </conditionalFormatting>
  <conditionalFormatting sqref="C996:E1002 I996:L1002">
    <cfRule type="cellIs" dxfId="98" priority="182" stopIfTrue="1" operator="lessThanOrEqual">
      <formula>0</formula>
    </cfRule>
    <cfRule type="cellIs" dxfId="97" priority="183" stopIfTrue="1" operator="greaterThanOrEqual">
      <formula>0</formula>
    </cfRule>
  </conditionalFormatting>
  <conditionalFormatting sqref="C962:E968 I962:L968">
    <cfRule type="cellIs" dxfId="96" priority="196" stopIfTrue="1" operator="lessThanOrEqual">
      <formula>0</formula>
    </cfRule>
    <cfRule type="cellIs" dxfId="95" priority="197" stopIfTrue="1" operator="greaterThanOrEqual">
      <formula>0</formula>
    </cfRule>
  </conditionalFormatting>
  <conditionalFormatting sqref="C1123:E1129 I1123:L1129">
    <cfRule type="cellIs" dxfId="94" priority="174" stopIfTrue="1" operator="lessThanOrEqual">
      <formula>0</formula>
    </cfRule>
    <cfRule type="cellIs" dxfId="93" priority="175" stopIfTrue="1" operator="greaterThanOrEqual">
      <formula>0</formula>
    </cfRule>
  </conditionalFormatting>
  <conditionalFormatting sqref="C835:E841 I835:L841">
    <cfRule type="cellIs" dxfId="92" priority="142" stopIfTrue="1" operator="lessThanOrEqual">
      <formula>0</formula>
    </cfRule>
    <cfRule type="cellIs" dxfId="91" priority="143" stopIfTrue="1" operator="greaterThanOrEqual">
      <formula>0</formula>
    </cfRule>
  </conditionalFormatting>
  <conditionalFormatting sqref="C580:C587 E580:E587 D581:D587 G580 I576:L587">
    <cfRule type="cellIs" dxfId="90" priority="160" stopIfTrue="1" operator="lessThanOrEqual">
      <formula>0</formula>
    </cfRule>
    <cfRule type="cellIs" dxfId="89" priority="161" stopIfTrue="1" operator="greaterThanOrEqual">
      <formula>0</formula>
    </cfRule>
  </conditionalFormatting>
  <conditionalFormatting sqref="C895:E899 I895:L899">
    <cfRule type="cellIs" dxfId="88" priority="130" stopIfTrue="1" operator="lessThanOrEqual">
      <formula>0</formula>
    </cfRule>
    <cfRule type="cellIs" dxfId="87" priority="131" stopIfTrue="1" operator="greaterThanOrEqual">
      <formula>0</formula>
    </cfRule>
  </conditionalFormatting>
  <conditionalFormatting sqref="C641:J641">
    <cfRule type="cellIs" dxfId="86" priority="122" stopIfTrue="1" operator="lessThanOrEqual">
      <formula>0</formula>
    </cfRule>
    <cfRule type="cellIs" dxfId="85" priority="123" stopIfTrue="1" operator="greaterThanOrEqual">
      <formula>0</formula>
    </cfRule>
  </conditionalFormatting>
  <conditionalFormatting sqref="C597:J598">
    <cfRule type="cellIs" dxfId="84" priority="120" stopIfTrue="1" operator="lessThanOrEqual">
      <formula>0</formula>
    </cfRule>
    <cfRule type="cellIs" dxfId="83" priority="121" stopIfTrue="1" operator="greaterThanOrEqual">
      <formula>0</formula>
    </cfRule>
  </conditionalFormatting>
  <conditionalFormatting sqref="C615:H623">
    <cfRule type="cellIs" dxfId="82" priority="116" stopIfTrue="1" operator="lessThanOrEqual">
      <formula>0</formula>
    </cfRule>
    <cfRule type="cellIs" dxfId="81" priority="117" stopIfTrue="1" operator="greaterThanOrEqual">
      <formula>0</formula>
    </cfRule>
  </conditionalFormatting>
  <conditionalFormatting sqref="C869:E875 I869:L875">
    <cfRule type="cellIs" dxfId="80" priority="136" stopIfTrue="1" operator="lessThanOrEqual">
      <formula>0</formula>
    </cfRule>
    <cfRule type="cellIs" dxfId="79" priority="137" stopIfTrue="1" operator="greaterThanOrEqual">
      <formula>0</formula>
    </cfRule>
  </conditionalFormatting>
  <conditionalFormatting sqref="C708:E714 I708:L714">
    <cfRule type="cellIs" dxfId="78" priority="114" stopIfTrue="1" operator="lessThanOrEqual">
      <formula>0</formula>
    </cfRule>
    <cfRule type="cellIs" dxfId="77" priority="115" stopIfTrue="1" operator="greaterThanOrEqual">
      <formula>0</formula>
    </cfRule>
  </conditionalFormatting>
  <conditionalFormatting sqref="C768:J768">
    <cfRule type="cellIs" dxfId="76" priority="108" stopIfTrue="1" operator="lessThanOrEqual">
      <formula>0</formula>
    </cfRule>
    <cfRule type="cellIs" dxfId="75" priority="109" stopIfTrue="1" operator="greaterThanOrEqual">
      <formula>0</formula>
    </cfRule>
  </conditionalFormatting>
  <conditionalFormatting sqref="C725:J725">
    <cfRule type="cellIs" dxfId="74" priority="106" stopIfTrue="1" operator="lessThanOrEqual">
      <formula>0</formula>
    </cfRule>
    <cfRule type="cellIs" dxfId="73" priority="107" stopIfTrue="1" operator="greaterThanOrEqual">
      <formula>0</formula>
    </cfRule>
  </conditionalFormatting>
  <conditionalFormatting sqref="C742:H750">
    <cfRule type="cellIs" dxfId="72" priority="102" stopIfTrue="1" operator="lessThanOrEqual">
      <formula>0</formula>
    </cfRule>
    <cfRule type="cellIs" dxfId="71" priority="103" stopIfTrue="1" operator="greaterThanOrEqual">
      <formula>0</formula>
    </cfRule>
  </conditionalFormatting>
  <conditionalFormatting sqref="C485:J485">
    <cfRule type="cellIs" dxfId="70" priority="86" stopIfTrue="1" operator="lessThanOrEqual">
      <formula>0</formula>
    </cfRule>
    <cfRule type="cellIs" dxfId="69" priority="87" stopIfTrue="1" operator="greaterThanOrEqual">
      <formula>0</formula>
    </cfRule>
  </conditionalFormatting>
  <conditionalFormatting sqref="C510:L510">
    <cfRule type="cellIs" dxfId="68" priority="84" stopIfTrue="1" operator="lessThanOrEqual">
      <formula>0</formula>
    </cfRule>
    <cfRule type="cellIs" dxfId="67" priority="85" stopIfTrue="1" operator="greaterThanOrEqual">
      <formula>0</formula>
    </cfRule>
  </conditionalFormatting>
  <conditionalFormatting sqref="E614:H614 C614">
    <cfRule type="cellIs" dxfId="66" priority="78" stopIfTrue="1" operator="lessThanOrEqual">
      <formula>0</formula>
    </cfRule>
    <cfRule type="cellIs" dxfId="65" priority="79" stopIfTrue="1" operator="greaterThanOrEqual">
      <formula>0</formula>
    </cfRule>
  </conditionalFormatting>
  <conditionalFormatting sqref="E707:H707 C707">
    <cfRule type="cellIs" dxfId="64" priority="76" stopIfTrue="1" operator="lessThanOrEqual">
      <formula>0</formula>
    </cfRule>
    <cfRule type="cellIs" dxfId="63" priority="77" stopIfTrue="1" operator="greaterThanOrEqual">
      <formula>0</formula>
    </cfRule>
  </conditionalFormatting>
  <conditionalFormatting sqref="C834 E834 G834 I830:L834">
    <cfRule type="cellIs" dxfId="62" priority="74" stopIfTrue="1" operator="lessThanOrEqual">
      <formula>0</formula>
    </cfRule>
    <cfRule type="cellIs" dxfId="61" priority="75" stopIfTrue="1" operator="greaterThanOrEqual">
      <formula>0</formula>
    </cfRule>
  </conditionalFormatting>
  <conditionalFormatting sqref="C868 E868 G868 I864:L868">
    <cfRule type="cellIs" dxfId="60" priority="72" stopIfTrue="1" operator="lessThanOrEqual">
      <formula>0</formula>
    </cfRule>
    <cfRule type="cellIs" dxfId="59" priority="73" stopIfTrue="1" operator="greaterThanOrEqual">
      <formula>0</formula>
    </cfRule>
  </conditionalFormatting>
  <conditionalFormatting sqref="C961 E961 G961 I957:L961">
    <cfRule type="cellIs" dxfId="58" priority="70" stopIfTrue="1" operator="lessThanOrEqual">
      <formula>0</formula>
    </cfRule>
    <cfRule type="cellIs" dxfId="57" priority="71" stopIfTrue="1" operator="greaterThanOrEqual">
      <formula>0</formula>
    </cfRule>
  </conditionalFormatting>
  <conditionalFormatting sqref="C995 E995 G995 I991:L995">
    <cfRule type="cellIs" dxfId="56" priority="68" stopIfTrue="1" operator="lessThanOrEqual">
      <formula>0</formula>
    </cfRule>
    <cfRule type="cellIs" dxfId="55" priority="69" stopIfTrue="1" operator="greaterThanOrEqual">
      <formula>0</formula>
    </cfRule>
  </conditionalFormatting>
  <conditionalFormatting sqref="C1088 E1088 G1088 I1084:L1088">
    <cfRule type="cellIs" dxfId="54" priority="66" stopIfTrue="1" operator="lessThanOrEqual">
      <formula>0</formula>
    </cfRule>
    <cfRule type="cellIs" dxfId="53" priority="67" stopIfTrue="1" operator="greaterThanOrEqual">
      <formula>0</formula>
    </cfRule>
  </conditionalFormatting>
  <conditionalFormatting sqref="C1122 E1122 G1122 I1118:L1122">
    <cfRule type="cellIs" dxfId="52" priority="64" stopIfTrue="1" operator="lessThanOrEqual">
      <formula>0</formula>
    </cfRule>
    <cfRule type="cellIs" dxfId="51" priority="65" stopIfTrue="1" operator="greaterThanOrEqual">
      <formula>0</formula>
    </cfRule>
  </conditionalFormatting>
  <conditionalFormatting sqref="C1215 E1215 G1215 I1211:L1215">
    <cfRule type="cellIs" dxfId="50" priority="62" stopIfTrue="1" operator="lessThanOrEqual">
      <formula>0</formula>
    </cfRule>
    <cfRule type="cellIs" dxfId="49" priority="63" stopIfTrue="1" operator="greaterThanOrEqual">
      <formula>0</formula>
    </cfRule>
  </conditionalFormatting>
  <conditionalFormatting sqref="C1342 E1342 G1342 I1338:L1342">
    <cfRule type="cellIs" dxfId="48" priority="60" stopIfTrue="1" operator="lessThanOrEqual">
      <formula>0</formula>
    </cfRule>
    <cfRule type="cellIs" dxfId="47" priority="61" stopIfTrue="1" operator="greaterThanOrEqual">
      <formula>0</formula>
    </cfRule>
  </conditionalFormatting>
  <conditionalFormatting sqref="C640:J640">
    <cfRule type="cellIs" dxfId="46" priority="58" stopIfTrue="1" operator="lessThanOrEqual">
      <formula>0</formula>
    </cfRule>
    <cfRule type="cellIs" dxfId="45" priority="59" stopIfTrue="1" operator="greaterThanOrEqual">
      <formula>0</formula>
    </cfRule>
  </conditionalFormatting>
  <conditionalFormatting sqref="C724:J724">
    <cfRule type="cellIs" dxfId="44" priority="56" stopIfTrue="1" operator="lessThanOrEqual">
      <formula>0</formula>
    </cfRule>
    <cfRule type="cellIs" dxfId="43" priority="57" stopIfTrue="1" operator="greaterThanOrEqual">
      <formula>0</formula>
    </cfRule>
  </conditionalFormatting>
  <conditionalFormatting sqref="C767:J767">
    <cfRule type="cellIs" dxfId="42" priority="54" stopIfTrue="1" operator="lessThanOrEqual">
      <formula>0</formula>
    </cfRule>
    <cfRule type="cellIs" dxfId="41" priority="55" stopIfTrue="1" operator="greaterThanOrEqual">
      <formula>0</formula>
    </cfRule>
  </conditionalFormatting>
  <conditionalFormatting sqref="C851:J851">
    <cfRule type="cellIs" dxfId="40" priority="52" stopIfTrue="1" operator="lessThanOrEqual">
      <formula>0</formula>
    </cfRule>
    <cfRule type="cellIs" dxfId="39" priority="53" stopIfTrue="1" operator="greaterThanOrEqual">
      <formula>0</formula>
    </cfRule>
  </conditionalFormatting>
  <conditionalFormatting sqref="C894:J894">
    <cfRule type="cellIs" dxfId="38" priority="50" stopIfTrue="1" operator="lessThanOrEqual">
      <formula>0</formula>
    </cfRule>
    <cfRule type="cellIs" dxfId="37" priority="51" stopIfTrue="1" operator="greaterThanOrEqual">
      <formula>0</formula>
    </cfRule>
  </conditionalFormatting>
  <conditionalFormatting sqref="C978:J978">
    <cfRule type="cellIs" dxfId="36" priority="48" stopIfTrue="1" operator="lessThanOrEqual">
      <formula>0</formula>
    </cfRule>
    <cfRule type="cellIs" dxfId="35" priority="49" stopIfTrue="1" operator="greaterThanOrEqual">
      <formula>0</formula>
    </cfRule>
  </conditionalFormatting>
  <conditionalFormatting sqref="C1021:J1021">
    <cfRule type="cellIs" dxfId="34" priority="46" stopIfTrue="1" operator="lessThanOrEqual">
      <formula>0</formula>
    </cfRule>
    <cfRule type="cellIs" dxfId="33" priority="47" stopIfTrue="1" operator="greaterThanOrEqual">
      <formula>0</formula>
    </cfRule>
  </conditionalFormatting>
  <conditionalFormatting sqref="C1105:J1105">
    <cfRule type="cellIs" dxfId="32" priority="44" stopIfTrue="1" operator="lessThanOrEqual">
      <formula>0</formula>
    </cfRule>
    <cfRule type="cellIs" dxfId="31" priority="45" stopIfTrue="1" operator="greaterThanOrEqual">
      <formula>0</formula>
    </cfRule>
  </conditionalFormatting>
  <conditionalFormatting sqref="C1148:J1148">
    <cfRule type="cellIs" dxfId="30" priority="42" stopIfTrue="1" operator="lessThanOrEqual">
      <formula>0</formula>
    </cfRule>
    <cfRule type="cellIs" dxfId="29" priority="43" stopIfTrue="1" operator="greaterThanOrEqual">
      <formula>0</formula>
    </cfRule>
  </conditionalFormatting>
  <conditionalFormatting sqref="C1232:J1232">
    <cfRule type="cellIs" dxfId="28" priority="40" stopIfTrue="1" operator="lessThanOrEqual">
      <formula>0</formula>
    </cfRule>
    <cfRule type="cellIs" dxfId="27" priority="41" stopIfTrue="1" operator="greaterThanOrEqual">
      <formula>0</formula>
    </cfRule>
  </conditionalFormatting>
  <conditionalFormatting sqref="C1359:J1359">
    <cfRule type="cellIs" dxfId="26" priority="38" stopIfTrue="1" operator="lessThanOrEqual">
      <formula>0</formula>
    </cfRule>
    <cfRule type="cellIs" dxfId="25" priority="39" stopIfTrue="1" operator="greaterThanOrEqual">
      <formula>0</formula>
    </cfRule>
  </conditionalFormatting>
  <conditionalFormatting sqref="E741:H741 C741">
    <cfRule type="cellIs" dxfId="24" priority="36" stopIfTrue="1" operator="lessThanOrEqual">
      <formula>0</formula>
    </cfRule>
    <cfRule type="cellIs" dxfId="23" priority="37" stopIfTrue="1" operator="greaterThanOrEqual">
      <formula>0</formula>
    </cfRule>
  </conditionalFormatting>
  <conditionalFormatting sqref="B900:L903">
    <cfRule type="cellIs" dxfId="22" priority="34" stopIfTrue="1" operator="lessThanOrEqual">
      <formula>0</formula>
    </cfRule>
    <cfRule type="cellIs" dxfId="21" priority="35" stopIfTrue="1" operator="greaterThanOrEqual">
      <formula>0</formula>
    </cfRule>
  </conditionalFormatting>
  <conditionalFormatting sqref="C1276:J1276">
    <cfRule type="cellIs" dxfId="20" priority="32" stopIfTrue="1" operator="lessThanOrEqual">
      <formula>0</formula>
    </cfRule>
    <cfRule type="cellIs" dxfId="19" priority="33" stopIfTrue="1" operator="greaterThanOrEqual">
      <formula>0</formula>
    </cfRule>
  </conditionalFormatting>
  <conditionalFormatting sqref="C1250:H1258">
    <cfRule type="cellIs" dxfId="18" priority="30" stopIfTrue="1" operator="lessThanOrEqual">
      <formula>0</formula>
    </cfRule>
    <cfRule type="cellIs" dxfId="17" priority="31" stopIfTrue="1" operator="greaterThanOrEqual">
      <formula>0</formula>
    </cfRule>
  </conditionalFormatting>
  <conditionalFormatting sqref="C1275:J1275">
    <cfRule type="cellIs" dxfId="16" priority="28" stopIfTrue="1" operator="lessThanOrEqual">
      <formula>0</formula>
    </cfRule>
    <cfRule type="cellIs" dxfId="15" priority="29" stopIfTrue="1" operator="greaterThanOrEqual">
      <formula>0</formula>
    </cfRule>
  </conditionalFormatting>
  <conditionalFormatting sqref="E1249:H1249 C1249">
    <cfRule type="cellIs" dxfId="14" priority="26" stopIfTrue="1" operator="lessThanOrEqual">
      <formula>0</formula>
    </cfRule>
    <cfRule type="cellIs" dxfId="13" priority="27" stopIfTrue="1" operator="greaterThanOrEqual">
      <formula>0</formula>
    </cfRule>
  </conditionalFormatting>
  <conditionalFormatting sqref="C1403:J1403">
    <cfRule type="cellIs" dxfId="12" priority="24" stopIfTrue="1" operator="lessThanOrEqual">
      <formula>0</formula>
    </cfRule>
    <cfRule type="cellIs" dxfId="11" priority="25" stopIfTrue="1" operator="greaterThanOrEqual">
      <formula>0</formula>
    </cfRule>
  </conditionalFormatting>
  <conditionalFormatting sqref="C1377:H1385">
    <cfRule type="cellIs" dxfId="10" priority="22" stopIfTrue="1" operator="lessThanOrEqual">
      <formula>0</formula>
    </cfRule>
    <cfRule type="cellIs" dxfId="9" priority="23" stopIfTrue="1" operator="greaterThanOrEqual">
      <formula>0</formula>
    </cfRule>
  </conditionalFormatting>
  <conditionalFormatting sqref="C1402:J1402">
    <cfRule type="cellIs" dxfId="8" priority="20" stopIfTrue="1" operator="lessThanOrEqual">
      <formula>0</formula>
    </cfRule>
    <cfRule type="cellIs" dxfId="7" priority="21" stopIfTrue="1" operator="greaterThanOrEqual">
      <formula>0</formula>
    </cfRule>
  </conditionalFormatting>
  <conditionalFormatting sqref="E1376:H1376 C1376">
    <cfRule type="cellIs" dxfId="6" priority="18" stopIfTrue="1" operator="lessThanOrEqual">
      <formula>0</formula>
    </cfRule>
    <cfRule type="cellIs" dxfId="5" priority="19" stopIfTrue="1" operator="greaterThanOrEqual">
      <formula>0</formula>
    </cfRule>
  </conditionalFormatting>
  <conditionalFormatting sqref="N1441:N1442 K1442:L1442">
    <cfRule type="cellIs" dxfId="4" priority="16" stopIfTrue="1" operator="lessThanOrEqual">
      <formula>0</formula>
    </cfRule>
    <cfRule type="cellIs" dxfId="3" priority="17" stopIfTrue="1" operator="greaterThanOrEqual">
      <formula>0</formula>
    </cfRule>
  </conditionalFormatting>
  <conditionalFormatting sqref="G1439:G1452">
    <cfRule type="cellIs" dxfId="2" priority="1" operator="greaterThanOrEqual">
      <formula>0</formula>
    </cfRule>
  </conditionalFormatting>
  <conditionalFormatting sqref="G1439:G1452">
    <cfRule type="cellIs" dxfId="1" priority="2" stopIfTrue="1" operator="lessThanOrEqual">
      <formula>0</formula>
    </cfRule>
    <cfRule type="cellIs" dxfId="0" priority="3" stopIfTrue="1" operator="greaterThanOrEqual">
      <formula>0</formula>
    </cfRule>
  </conditionalFormatting>
  <printOptions horizontalCentered="1"/>
  <pageMargins left="0" right="0" top="0.39370078740157483" bottom="0" header="0" footer="0"/>
  <pageSetup paperSize="9" scale="52" orientation="portrait" r:id="rId1"/>
  <headerFooter alignWithMargins="0"/>
  <rowBreaks count="27" manualBreakCount="27">
    <brk id="110" max="16383" man="1"/>
    <brk id="230" max="16383" man="1"/>
    <brk id="291" max="16383" man="1"/>
    <brk id="354" max="16383" man="1"/>
    <brk id="417" max="16383" man="1"/>
    <brk id="480" max="16383" man="1"/>
    <brk id="543" max="16383" man="1"/>
    <brk id="607" max="16383" man="1"/>
    <brk id="670" max="16383" man="1"/>
    <brk id="734" max="16383" man="1"/>
    <brk id="797" max="16383" man="1"/>
    <brk id="861" max="16383" man="1"/>
    <brk id="924" max="16383" man="1"/>
    <brk id="988" max="16383" man="1"/>
    <brk id="1051" max="16383" man="1"/>
    <brk id="1115" max="16383" man="1"/>
    <brk id="1178" max="16383" man="1"/>
    <brk id="1242" max="16383" man="1"/>
    <brk id="1305" max="16383" man="1"/>
    <brk id="1369" max="16383" man="1"/>
    <brk id="1432" max="16383" man="1"/>
    <brk id="1495" max="16383" man="1"/>
    <brk id="1559" max="16383" man="1"/>
    <brk id="1622" max="16383" man="1"/>
    <brk id="1685" max="16383" man="1"/>
    <brk id="1749" max="16383" man="1"/>
    <brk id="182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 2021</vt:lpstr>
      <vt:lpstr>'JUNIO 2021'!Área_de_impresión</vt:lpstr>
    </vt:vector>
  </TitlesOfParts>
  <Company>JCyL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Junta de Castilla y León</dc:creator>
  <cp:lastModifiedBy>Florencio Fernandez Buena</cp:lastModifiedBy>
  <cp:lastPrinted>2021-07-16T07:44:21Z</cp:lastPrinted>
  <dcterms:created xsi:type="dcterms:W3CDTF">2011-10-19T11:12:35Z</dcterms:created>
  <dcterms:modified xsi:type="dcterms:W3CDTF">2021-07-16T07:44:30Z</dcterms:modified>
</cp:coreProperties>
</file>