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5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6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7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8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9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80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81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82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3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4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5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6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7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8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9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90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91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92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3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4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1\BOLETINES\10.- OCTUBRE\"/>
    </mc:Choice>
  </mc:AlternateContent>
  <bookViews>
    <workbookView xWindow="0" yWindow="0" windowWidth="28800" windowHeight="12135"/>
  </bookViews>
  <sheets>
    <sheet name="OCTUBRE 2021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'OCTUBRE 2021'!#REF!</definedName>
    <definedName name="_xlnm.Print_Area" localSheetId="0">'OCTUBRE 2021'!$A$1:$M$1877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71" i="4" l="1"/>
  <c r="E1430" i="4" l="1"/>
  <c r="M1631" i="4" l="1"/>
  <c r="M1632" i="4"/>
  <c r="M1633" i="4"/>
  <c r="M1634" i="4"/>
  <c r="M1635" i="4"/>
  <c r="M1636" i="4"/>
  <c r="M1637" i="4"/>
  <c r="M1638" i="4"/>
  <c r="M1639" i="4"/>
  <c r="E1431" i="4" l="1"/>
  <c r="C857" i="4" l="1"/>
  <c r="E857" i="4"/>
  <c r="L1604" i="4" l="1"/>
  <c r="K1604" i="4"/>
  <c r="K1542" i="4"/>
  <c r="L1542" i="4"/>
  <c r="J1509" i="4"/>
  <c r="J1510" i="4"/>
  <c r="J1511" i="4"/>
  <c r="J1512" i="4"/>
  <c r="J1513" i="4"/>
  <c r="J1514" i="4"/>
  <c r="J1515" i="4"/>
  <c r="J1508" i="4"/>
  <c r="J1507" i="4"/>
  <c r="J1481" i="4"/>
  <c r="J1482" i="4"/>
  <c r="J1483" i="4"/>
  <c r="J1484" i="4"/>
  <c r="J1485" i="4"/>
  <c r="J1486" i="4"/>
  <c r="J1487" i="4"/>
  <c r="J1480" i="4"/>
  <c r="J1479" i="4"/>
  <c r="I1479" i="4"/>
  <c r="L1677" i="4" l="1"/>
  <c r="K1677" i="4"/>
  <c r="J1677" i="4"/>
  <c r="I1677" i="4"/>
  <c r="H1677" i="4"/>
  <c r="G1677" i="4"/>
  <c r="F1677" i="4"/>
  <c r="E1677" i="4"/>
  <c r="D1677" i="4"/>
  <c r="L1676" i="4"/>
  <c r="K1676" i="4"/>
  <c r="J1676" i="4"/>
  <c r="I1676" i="4"/>
  <c r="H1676" i="4"/>
  <c r="G1676" i="4"/>
  <c r="F1676" i="4"/>
  <c r="E1676" i="4"/>
  <c r="D1676" i="4"/>
  <c r="M1675" i="4"/>
  <c r="M1674" i="4"/>
  <c r="M1673" i="4"/>
  <c r="M1672" i="4"/>
  <c r="M1671" i="4"/>
  <c r="M1670" i="4"/>
  <c r="M1669" i="4"/>
  <c r="M1668" i="4"/>
  <c r="M1667" i="4"/>
  <c r="M1666" i="4"/>
  <c r="E1641" i="4"/>
  <c r="F1641" i="4"/>
  <c r="G1641" i="4"/>
  <c r="H1641" i="4"/>
  <c r="I1641" i="4"/>
  <c r="J1641" i="4"/>
  <c r="K1641" i="4"/>
  <c r="L1641" i="4"/>
  <c r="E1642" i="4"/>
  <c r="F1642" i="4"/>
  <c r="G1642" i="4"/>
  <c r="H1642" i="4"/>
  <c r="I1642" i="4"/>
  <c r="J1642" i="4"/>
  <c r="K1642" i="4"/>
  <c r="L1642" i="4"/>
  <c r="D1642" i="4"/>
  <c r="D1641" i="4"/>
  <c r="M1640" i="4"/>
  <c r="M1676" i="4" l="1"/>
  <c r="F1428" i="4" s="1"/>
  <c r="G1428" i="4" s="1"/>
  <c r="M1677" i="4"/>
  <c r="F1429" i="4" s="1"/>
  <c r="G1429" i="4" s="1"/>
  <c r="M1641" i="4"/>
  <c r="F1426" i="4" s="1"/>
  <c r="M1642" i="4"/>
  <c r="J1613" i="4"/>
  <c r="I1613" i="4"/>
  <c r="H1613" i="4"/>
  <c r="G1613" i="4"/>
  <c r="F1613" i="4"/>
  <c r="E1613" i="4"/>
  <c r="D1613" i="4"/>
  <c r="C1613" i="4"/>
  <c r="L1612" i="4"/>
  <c r="K1612" i="4"/>
  <c r="L1611" i="4"/>
  <c r="K1611" i="4"/>
  <c r="L1610" i="4"/>
  <c r="K1610" i="4"/>
  <c r="L1609" i="4"/>
  <c r="K1609" i="4"/>
  <c r="L1608" i="4"/>
  <c r="K1608" i="4"/>
  <c r="L1607" i="4"/>
  <c r="K1607" i="4"/>
  <c r="L1606" i="4"/>
  <c r="K1606" i="4"/>
  <c r="L1605" i="4"/>
  <c r="K1605" i="4"/>
  <c r="H1516" i="4"/>
  <c r="G1516" i="4"/>
  <c r="F1516" i="4"/>
  <c r="E1516" i="4"/>
  <c r="D1516" i="4"/>
  <c r="C1516" i="4"/>
  <c r="I1515" i="4"/>
  <c r="I1514" i="4"/>
  <c r="I1513" i="4"/>
  <c r="I1512" i="4"/>
  <c r="I1511" i="4"/>
  <c r="I1510" i="4"/>
  <c r="I1509" i="4"/>
  <c r="I1508" i="4"/>
  <c r="I1507" i="4"/>
  <c r="K1613" i="4" l="1"/>
  <c r="F1424" i="4" s="1"/>
  <c r="G1424" i="4" s="1"/>
  <c r="L1613" i="4"/>
  <c r="F1425" i="4" s="1"/>
  <c r="G1425" i="4" s="1"/>
  <c r="F1427" i="4"/>
  <c r="G1427" i="4" s="1"/>
  <c r="G1426" i="4"/>
  <c r="J1516" i="4"/>
  <c r="I1516" i="4"/>
  <c r="F1420" i="4" s="1"/>
  <c r="F1421" i="4" l="1"/>
  <c r="G1421" i="4" s="1"/>
  <c r="G1420" i="4"/>
  <c r="I1383" i="4"/>
  <c r="E1383" i="4"/>
  <c r="C1383" i="4"/>
  <c r="E1357" i="4"/>
  <c r="C1357" i="4"/>
  <c r="I1258" i="4"/>
  <c r="E1258" i="4"/>
  <c r="C1258" i="4"/>
  <c r="E1232" i="4"/>
  <c r="C1232" i="4"/>
  <c r="G1232" i="4"/>
  <c r="G1383" i="4" l="1"/>
  <c r="G1357" i="4"/>
  <c r="G1258" i="4"/>
  <c r="D1488" i="4"/>
  <c r="I1216" i="4" l="1"/>
  <c r="I1341" i="4"/>
  <c r="E949" i="4" l="1"/>
  <c r="C633" i="4" l="1"/>
  <c r="I883" i="4" l="1"/>
  <c r="E883" i="4"/>
  <c r="C883" i="4"/>
  <c r="I758" i="4"/>
  <c r="E758" i="4"/>
  <c r="C758" i="4"/>
  <c r="E732" i="4"/>
  <c r="C732" i="4"/>
  <c r="I716" i="4"/>
  <c r="E716" i="4"/>
  <c r="C716" i="4"/>
  <c r="E699" i="4"/>
  <c r="C699" i="4"/>
  <c r="G883" i="4" l="1"/>
  <c r="G699" i="4"/>
  <c r="G716" i="4"/>
  <c r="G732" i="4"/>
  <c r="G758" i="4"/>
  <c r="E607" i="4"/>
  <c r="C607" i="4"/>
  <c r="I591" i="4"/>
  <c r="E591" i="4"/>
  <c r="C591" i="4"/>
  <c r="I633" i="4"/>
  <c r="E633" i="4"/>
  <c r="I841" i="4"/>
  <c r="E841" i="4"/>
  <c r="C841" i="4"/>
  <c r="E824" i="4"/>
  <c r="C824" i="4"/>
  <c r="E574" i="4"/>
  <c r="C574" i="4"/>
  <c r="G824" i="4" l="1"/>
  <c r="G841" i="4"/>
  <c r="G857" i="4"/>
  <c r="G633" i="4"/>
  <c r="G591" i="4"/>
  <c r="G607" i="4"/>
  <c r="G574" i="4"/>
  <c r="I1133" i="4" l="1"/>
  <c r="E1133" i="4"/>
  <c r="C1133" i="4"/>
  <c r="E1107" i="4"/>
  <c r="C1107" i="4"/>
  <c r="I1008" i="4"/>
  <c r="E1008" i="4"/>
  <c r="C1008" i="4"/>
  <c r="E982" i="4"/>
  <c r="C982" i="4"/>
  <c r="I966" i="4"/>
  <c r="E966" i="4"/>
  <c r="C966" i="4"/>
  <c r="C949" i="4"/>
  <c r="G1107" i="4" l="1"/>
  <c r="G1133" i="4"/>
  <c r="G982" i="4"/>
  <c r="G1008" i="4"/>
  <c r="G966" i="4"/>
  <c r="G949" i="4"/>
  <c r="K505" i="4" l="1"/>
  <c r="J505" i="4"/>
  <c r="I505" i="4"/>
  <c r="H505" i="4"/>
  <c r="G505" i="4"/>
  <c r="F505" i="4"/>
  <c r="E505" i="4"/>
  <c r="D505" i="4"/>
  <c r="C505" i="4"/>
  <c r="I480" i="4"/>
  <c r="E480" i="4"/>
  <c r="C480" i="4"/>
  <c r="K445" i="4"/>
  <c r="J445" i="4"/>
  <c r="I445" i="4"/>
  <c r="H445" i="4"/>
  <c r="G445" i="4"/>
  <c r="F445" i="4"/>
  <c r="E445" i="4"/>
  <c r="D445" i="4"/>
  <c r="C445" i="4"/>
  <c r="E420" i="4"/>
  <c r="C420" i="4"/>
  <c r="L445" i="4" l="1"/>
  <c r="G480" i="4"/>
  <c r="L505" i="4"/>
  <c r="G420" i="4"/>
  <c r="E1341" i="4" l="1"/>
  <c r="E1324" i="4"/>
  <c r="E1216" i="4"/>
  <c r="E1199" i="4"/>
  <c r="C1341" i="4" l="1"/>
  <c r="G1341" i="4"/>
  <c r="C1216" i="4"/>
  <c r="G1216" i="4"/>
  <c r="G1199" i="4"/>
  <c r="C1199" i="4"/>
  <c r="C1324" i="4" l="1"/>
  <c r="G1324" i="4"/>
  <c r="I1091" i="4" l="1"/>
  <c r="E1074" i="4"/>
  <c r="L1696" i="4" l="1"/>
  <c r="L1695" i="4"/>
  <c r="J1551" i="4"/>
  <c r="I1551" i="4"/>
  <c r="H1551" i="4"/>
  <c r="G1551" i="4"/>
  <c r="F1551" i="4"/>
  <c r="E1551" i="4"/>
  <c r="D1551" i="4"/>
  <c r="C1551" i="4"/>
  <c r="L1550" i="4"/>
  <c r="K1550" i="4"/>
  <c r="L1549" i="4"/>
  <c r="K1549" i="4"/>
  <c r="L1548" i="4"/>
  <c r="K1548" i="4"/>
  <c r="L1547" i="4"/>
  <c r="K1547" i="4"/>
  <c r="L1546" i="4"/>
  <c r="K1546" i="4"/>
  <c r="L1545" i="4"/>
  <c r="K1545" i="4"/>
  <c r="L1544" i="4"/>
  <c r="K1544" i="4"/>
  <c r="L1543" i="4"/>
  <c r="K1543" i="4"/>
  <c r="H1488" i="4"/>
  <c r="G1488" i="4"/>
  <c r="F1488" i="4"/>
  <c r="E1488" i="4"/>
  <c r="C1488" i="4"/>
  <c r="I1487" i="4"/>
  <c r="I1486" i="4"/>
  <c r="I1485" i="4"/>
  <c r="I1484" i="4"/>
  <c r="I1483" i="4"/>
  <c r="I1482" i="4"/>
  <c r="I1481" i="4"/>
  <c r="I1480" i="4"/>
  <c r="E1091" i="4"/>
  <c r="K404" i="4"/>
  <c r="J404" i="4"/>
  <c r="I404" i="4"/>
  <c r="H404" i="4"/>
  <c r="G404" i="4"/>
  <c r="F404" i="4"/>
  <c r="E404" i="4"/>
  <c r="D404" i="4"/>
  <c r="C404" i="4"/>
  <c r="I389" i="4"/>
  <c r="E389" i="4"/>
  <c r="C389" i="4"/>
  <c r="K373" i="4"/>
  <c r="J373" i="4"/>
  <c r="I373" i="4"/>
  <c r="H373" i="4"/>
  <c r="G373" i="4"/>
  <c r="F373" i="4"/>
  <c r="E373" i="4"/>
  <c r="D373" i="4"/>
  <c r="C373" i="4"/>
  <c r="E358" i="4"/>
  <c r="C358" i="4"/>
  <c r="J1488" i="4" l="1"/>
  <c r="F1419" i="4" s="1"/>
  <c r="C1091" i="4"/>
  <c r="G1091" i="4"/>
  <c r="C1074" i="4"/>
  <c r="G1074" i="4"/>
  <c r="I1488" i="4"/>
  <c r="F1418" i="4" s="1"/>
  <c r="K1551" i="4"/>
  <c r="F1422" i="4" s="1"/>
  <c r="L1551" i="4"/>
  <c r="F1423" i="4" s="1"/>
  <c r="G358" i="4"/>
  <c r="G389" i="4"/>
  <c r="L373" i="4"/>
  <c r="L404" i="4"/>
  <c r="G1418" i="4" l="1"/>
  <c r="G1423" i="4"/>
  <c r="F1430" i="4"/>
  <c r="G1430" i="4" s="1"/>
  <c r="F1431" i="4"/>
  <c r="G1431" i="4" s="1"/>
  <c r="G1419" i="4"/>
  <c r="G1422" i="4" l="1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<sst xmlns="http://schemas.openxmlformats.org/spreadsheetml/2006/main" count="796" uniqueCount="177">
  <si>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</si>
  <si>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</si>
  <si>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</si>
  <si>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</si>
  <si>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</si>
  <si>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</si>
  <si>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</si>
  <si>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</si>
  <si>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</si>
  <si>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</si>
  <si>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</si>
  <si>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</si>
  <si>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</si>
  <si>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</si>
  <si>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</si>
  <si>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</si>
  <si>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</si>
  <si>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</si>
  <si>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</si>
  <si>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</si>
  <si>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</si>
  <si>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</si>
  <si>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</si>
  <si>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</si>
  <si>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</si>
  <si>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</si>
  <si>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</si>
  <si>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</si>
  <si>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</si>
  <si>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</si>
  <si>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</si>
  <si>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</si>
  <si>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</si>
  <si>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</si>
  <si>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</si>
  <si>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</si>
  <si>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</si>
  <si>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</si>
  <si>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</si>
  <si>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</si>
  <si>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</si>
  <si>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</si>
  <si>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</si>
  <si>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</si>
  <si>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</si>
  <si>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</si>
  <si>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</si>
  <si>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</si>
  <si>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</si>
  <si>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</si>
  <si>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</si>
  <si>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</si>
  <si>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</si>
  <si>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</si>
  <si>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</si>
  <si>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</si>
  <si>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</si>
  <si>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</si>
  <si>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</si>
  <si>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</si>
  <si>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</si>
  <si>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</si>
  <si>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</si>
  <si>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</si>
  <si>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</si>
  <si>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</si>
  <si>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</si>
  <si>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</si>
  <si>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</si>
  <si>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</si>
  <si>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</si>
  <si>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</si>
  <si>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</si>
  <si>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</si>
  <si>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</si>
  <si>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</si>
  <si>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</si>
  <si>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</si>
  <si>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</si>
  <si>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</si>
  <si>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</si>
  <si>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</si>
  <si>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</si>
  <si>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</si>
  <si>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</si>
  <si>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</si>
  <si>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</si>
  <si>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</si>
  <si>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</si>
  <si>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</si>
  <si>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</si>
  <si>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</si>
  <si>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</si>
  <si>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</si>
  <si>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</si>
  <si>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</si>
  <si>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</si>
  <si>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</si>
  <si>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</si>
  <si>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</si>
  <si>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</si>
  <si>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</si>
  <si>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</si>
  <si>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</si>
  <si>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</si>
  <si>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</si>
  <si>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</si>
  <si>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</si>
  <si>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</si>
  <si>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</si>
  <si>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</si>
  <si>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</si>
  <si>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</si>
  <si>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</si>
  <si>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</si>
  <si>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Plan Estadístico de Castilla y León 2018-2021: Operación Estadística nº 07012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</si>
  <si>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</si>
  <si>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</si>
  <si>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</si>
  <si>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</si>
  <si>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</si>
  <si>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</si>
  <si>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</si>
  <si>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</si>
  <si>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</si>
  <si>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</si>
  <si>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</si>
  <si>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</si>
  <si>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</si>
  <si>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</si>
  <si>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</si>
  <si>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</si>
  <si>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</si>
  <si>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</si>
  <si>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</si>
  <si>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</si>
  <si>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</si>
  <si>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</si>
  <si>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</si>
  <si>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</si>
  <si>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</si>
  <si>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</si>
  <si>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</si>
  <si>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</si>
  <si>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</si>
  <si>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</si>
  <si>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</si>
  <si>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</si>
  <si>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</si>
  <si>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</si>
  <si>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</si>
  <si>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</si>
  <si>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</si>
  <si>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t>AÑO 2020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</si>
  <si>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</si>
  <si>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</si>
  <si>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OCTUBRE 2021</t>
  </si>
  <si>
    <t>1B.- COMPARACIONES OCTUBRE 2020 Y OCTUBRE 2021</t>
  </si>
  <si>
    <t>1C.- COMPARACIONES DE DATOS ACUMULADOS DE ENERO - OCTUBRE 2020 - 2021</t>
  </si>
  <si>
    <t>ENERO - OCTUBRE 2020</t>
  </si>
  <si>
    <t>ENERO - OCTUBRE 2021</t>
  </si>
  <si>
    <t>2B.- COMPARACIONES OCTUBRE 2020 Y OCTUBRE 2021</t>
  </si>
  <si>
    <t>2C.- COMPARACIONES DE DATOS ACUMULADOS DE ENERO - OCTUBRE 2020 - 2021</t>
  </si>
  <si>
    <t>3B.- COMPARACIONES OCTUBRE 2020 Y OCTUBRE 2021</t>
  </si>
  <si>
    <t>3C.- COMPARACIONES DE DATOS ACUMULADOS DE ENERO - OCTUBRE 2020 - 2021</t>
  </si>
  <si>
    <t>4B.- COMPARACIONES OCTUBRE 2020 Y OCTUBRE 2021</t>
  </si>
  <si>
    <t>4C.- COMPARACIONES DE DATOS ACUMULADOS DE ENERO - OCTUBRE 2020 - 2021</t>
  </si>
  <si>
    <t>5B.- COMPARACIONES OCTUBRE 2020 Y OCTUBRE 2021</t>
  </si>
  <si>
    <t>5C.- COMPARACIONES DE DATOS ACUMULADOS DE ENERO - OCTUBRE 2020 - 2021</t>
  </si>
  <si>
    <t>6B.- COMPARACIONES OCTUBRE 2020 Y OCTUBRE 2021</t>
  </si>
  <si>
    <t>6C.- COMPARACIONES DE DATOS ACUMULADOS DE ENERO - OCTUBRE 2020 - 2021</t>
  </si>
  <si>
    <t>7B.- COMPARACIONES OCTUBRE 2020 Y OCTUBRE 2021</t>
  </si>
  <si>
    <t>7C.- COMPARACIONES DE DATOS ACUMULADOS DE ENERO - OCTUBRE 2020 - 2021</t>
  </si>
  <si>
    <t>8B.- COMPARACIONES OCTUBRE 2020 Y OCTUBRE 2021</t>
  </si>
  <si>
    <t>8C.- COMPARACIONES DE DATOS ACUMULADOS DE ENERO - OCTUBRE 2020 - 2021</t>
  </si>
  <si>
    <t>OCTUBRE</t>
  </si>
  <si>
    <t>OCTUBRE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</si>
</sst>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11"/>
      <color theme="0"/>
      <name val="Arial"/>
      <family val="2"/>
    </font>
    <font>
      <sz val="11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6600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  <family val="2"/>
    </font>
    <font>
      <b/>
      <sz val="10"/>
      <color rgb="FF595959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b/>
      <sz val="10"/>
      <color rgb="FFFF66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</cellStyleXfs>
  <cellXfs count="324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 wrapText="1"/>
    </xf>
    <xf numFmtId="10" fontId="1" fillId="3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10" fontId="2" fillId="5" borderId="2" xfId="0" applyNumberFormat="1" applyFont="1" applyFill="1" applyBorder="1" applyAlignment="1">
      <alignment horizontal="center"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9" fillId="0" borderId="3" xfId="0" applyFont="1" applyBorder="1" applyAlignment="1">
      <alignment vertical="center"/>
    </xf>
    <xf numFmtId="0" fontId="39" fillId="0" borderId="3" xfId="0" applyFont="1" applyBorder="1" applyAlignment="1">
      <alignment horizontal="right" vertical="center"/>
    </xf>
    <xf numFmtId="0" fontId="39" fillId="0" borderId="0" xfId="0" applyFont="1" applyBorder="1" applyAlignment="1">
      <alignment vertical="center"/>
    </xf>
    <xf numFmtId="0" fontId="39" fillId="0" borderId="0" xfId="0" applyFont="1" applyBorder="1" applyAlignment="1">
      <alignment horizontal="right" vertical="center"/>
    </xf>
    <xf numFmtId="0" fontId="33" fillId="10" borderId="2" xfId="0" applyFont="1" applyFill="1" applyBorder="1" applyAlignment="1">
      <alignment horizontal="left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right" vertical="center"/>
    </xf>
    <xf numFmtId="0" fontId="38" fillId="8" borderId="1" xfId="0" applyFont="1" applyFill="1" applyBorder="1" applyAlignment="1">
      <alignment vertical="center"/>
    </xf>
    <xf numFmtId="0" fontId="38" fillId="8" borderId="1" xfId="0" applyFont="1" applyFill="1" applyBorder="1" applyAlignment="1">
      <alignment horizontal="right" vertical="center"/>
    </xf>
    <xf numFmtId="0" fontId="42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38" fillId="8" borderId="2" xfId="0" applyFont="1" applyFill="1" applyBorder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41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3" fontId="37" fillId="0" borderId="0" xfId="0" applyNumberFormat="1" applyFont="1" applyFill="1" applyBorder="1" applyAlignment="1">
      <alignment horizontal="center" vertical="center"/>
    </xf>
    <xf numFmtId="49" fontId="44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7" fillId="12" borderId="0" xfId="0" applyFont="1" applyFill="1" applyAlignment="1">
      <alignment vertical="center"/>
    </xf>
    <xf numFmtId="49" fontId="48" fillId="12" borderId="0" xfId="0" applyNumberFormat="1" applyFont="1" applyFill="1" applyAlignment="1">
      <alignment vertical="center"/>
    </xf>
    <xf numFmtId="3" fontId="36" fillId="0" borderId="0" xfId="0" applyNumberFormat="1" applyFont="1" applyFill="1" applyBorder="1" applyAlignment="1">
      <alignment horizontal="center"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9" fillId="4" borderId="2" xfId="0" applyFont="1" applyFill="1" applyBorder="1" applyAlignment="1">
      <alignment horizontal="center" vertical="center"/>
    </xf>
    <xf numFmtId="10" fontId="50" fillId="4" borderId="1" xfId="2" applyNumberFormat="1" applyFont="1" applyFill="1" applyBorder="1" applyAlignment="1">
      <alignment horizontal="center" vertical="center"/>
    </xf>
    <xf numFmtId="0" fontId="50" fillId="4" borderId="2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vertical="center"/>
    </xf>
    <xf numFmtId="0" fontId="51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vertical="center"/>
    </xf>
    <xf numFmtId="0" fontId="52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vertical="center" wrapText="1"/>
    </xf>
    <xf numFmtId="0" fontId="52" fillId="1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54" fillId="4" borderId="2" xfId="0" applyFont="1" applyFill="1" applyBorder="1" applyAlignment="1">
      <alignment vertical="center"/>
    </xf>
    <xf numFmtId="0" fontId="54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5" fillId="3" borderId="0" xfId="0" applyFont="1" applyFill="1" applyAlignment="1">
      <alignment vertical="center"/>
    </xf>
    <xf numFmtId="0" fontId="55" fillId="3" borderId="7" xfId="0" applyFont="1" applyFill="1" applyBorder="1" applyAlignment="1">
      <alignment vertical="center"/>
    </xf>
    <xf numFmtId="0" fontId="55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5" fillId="3" borderId="8" xfId="0" applyFont="1" applyFill="1" applyBorder="1" applyAlignment="1">
      <alignment vertical="center"/>
    </xf>
    <xf numFmtId="0" fontId="56" fillId="3" borderId="5" xfId="0" applyFont="1" applyFill="1" applyBorder="1" applyAlignment="1">
      <alignment vertical="center"/>
    </xf>
    <xf numFmtId="0" fontId="58" fillId="12" borderId="0" xfId="0" applyFont="1" applyFill="1" applyBorder="1" applyAlignment="1">
      <alignment vertical="center"/>
    </xf>
    <xf numFmtId="0" fontId="56" fillId="3" borderId="0" xfId="0" applyFont="1" applyFill="1" applyBorder="1" applyAlignment="1">
      <alignment vertical="center"/>
    </xf>
    <xf numFmtId="0" fontId="60" fillId="3" borderId="7" xfId="0" applyFont="1" applyFill="1" applyBorder="1" applyAlignment="1">
      <alignment vertical="center"/>
    </xf>
    <xf numFmtId="0" fontId="60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2" fillId="12" borderId="0" xfId="0" applyFont="1" applyFill="1" applyBorder="1" applyAlignment="1">
      <alignment vertical="center"/>
    </xf>
    <xf numFmtId="0" fontId="41" fillId="12" borderId="0" xfId="0" applyFont="1" applyFill="1" applyBorder="1" applyAlignment="1">
      <alignment vertical="center"/>
    </xf>
    <xf numFmtId="0" fontId="53" fillId="12" borderId="0" xfId="0" applyFont="1" applyFill="1" applyBorder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10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vertical="center"/>
    </xf>
    <xf numFmtId="0" fontId="62" fillId="4" borderId="2" xfId="0" applyFont="1" applyFill="1" applyBorder="1" applyAlignment="1">
      <alignment horizontal="center" vertical="center"/>
    </xf>
    <xf numFmtId="0" fontId="54" fillId="4" borderId="1" xfId="0" applyFont="1" applyFill="1" applyBorder="1" applyAlignment="1">
      <alignment horizontal="center" vertical="center"/>
    </xf>
    <xf numFmtId="0" fontId="54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10" fontId="37" fillId="0" borderId="3" xfId="0" applyNumberFormat="1" applyFont="1" applyFill="1" applyBorder="1" applyAlignment="1">
      <alignment horizontal="center"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9" fillId="12" borderId="0" xfId="0" applyFont="1" applyFill="1" applyBorder="1" applyAlignment="1">
      <alignment vertical="center"/>
    </xf>
    <xf numFmtId="0" fontId="55" fillId="3" borderId="10" xfId="0" applyFont="1" applyFill="1" applyBorder="1" applyAlignment="1">
      <alignment vertical="center"/>
    </xf>
    <xf numFmtId="0" fontId="55" fillId="3" borderId="11" xfId="0" applyFont="1" applyFill="1" applyBorder="1" applyAlignment="1">
      <alignment vertical="center"/>
    </xf>
    <xf numFmtId="0" fontId="55" fillId="3" borderId="12" xfId="0" applyFont="1" applyFill="1" applyBorder="1" applyAlignment="1">
      <alignment vertical="center"/>
    </xf>
    <xf numFmtId="0" fontId="58" fillId="12" borderId="13" xfId="0" applyFont="1" applyFill="1" applyBorder="1" applyAlignment="1">
      <alignment vertical="center"/>
    </xf>
    <xf numFmtId="0" fontId="60" fillId="3" borderId="14" xfId="0" applyFont="1" applyFill="1" applyBorder="1" applyAlignment="1">
      <alignment vertical="center"/>
    </xf>
    <xf numFmtId="0" fontId="56" fillId="3" borderId="13" xfId="0" applyFont="1" applyFill="1" applyBorder="1" applyAlignment="1">
      <alignment vertical="center"/>
    </xf>
    <xf numFmtId="0" fontId="55" fillId="3" borderId="15" xfId="0" applyFont="1" applyFill="1" applyBorder="1" applyAlignment="1">
      <alignment vertical="center"/>
    </xf>
    <xf numFmtId="0" fontId="60" fillId="3" borderId="16" xfId="0" applyFont="1" applyFill="1" applyBorder="1" applyAlignment="1">
      <alignment vertical="center"/>
    </xf>
    <xf numFmtId="0" fontId="55" fillId="3" borderId="17" xfId="0" applyFont="1" applyFill="1" applyBorder="1" applyAlignment="1">
      <alignment vertical="center"/>
    </xf>
    <xf numFmtId="0" fontId="55" fillId="3" borderId="16" xfId="0" applyFont="1" applyFill="1" applyBorder="1" applyAlignment="1">
      <alignment vertical="center"/>
    </xf>
    <xf numFmtId="0" fontId="58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3" fontId="71" fillId="0" borderId="21" xfId="0" applyNumberFormat="1" applyFont="1" applyBorder="1" applyAlignment="1">
      <alignment horizontal="right" vertical="center"/>
    </xf>
    <xf numFmtId="3" fontId="71" fillId="0" borderId="0" xfId="0" applyNumberFormat="1" applyFont="1" applyAlignment="1">
      <alignment horizontal="right" vertical="center"/>
    </xf>
    <xf numFmtId="3" fontId="72" fillId="14" borderId="22" xfId="0" applyNumberFormat="1" applyFont="1" applyFill="1" applyBorder="1" applyAlignment="1">
      <alignment horizontal="right" vertical="center"/>
    </xf>
    <xf numFmtId="10" fontId="72" fillId="14" borderId="22" xfId="0" applyNumberFormat="1" applyFont="1" applyFill="1" applyBorder="1" applyAlignment="1">
      <alignment horizontal="right" vertical="center"/>
    </xf>
    <xf numFmtId="2" fontId="72" fillId="14" borderId="20" xfId="0" applyNumberFormat="1" applyFont="1" applyFill="1" applyBorder="1" applyAlignment="1">
      <alignment horizontal="right" vertical="center"/>
    </xf>
    <xf numFmtId="3" fontId="70" fillId="15" borderId="20" xfId="0" applyNumberFormat="1" applyFont="1" applyFill="1" applyBorder="1" applyAlignment="1">
      <alignment horizontal="center" vertical="center"/>
    </xf>
    <xf numFmtId="3" fontId="69" fillId="13" borderId="0" xfId="0" applyNumberFormat="1" applyFont="1" applyFill="1" applyAlignment="1">
      <alignment horizontal="center" vertical="center"/>
    </xf>
    <xf numFmtId="3" fontId="70" fillId="13" borderId="0" xfId="0" applyNumberFormat="1" applyFont="1" applyFill="1" applyAlignment="1">
      <alignment horizontal="center" vertical="center"/>
    </xf>
    <xf numFmtId="3" fontId="69" fillId="13" borderId="20" xfId="0" applyNumberFormat="1" applyFont="1" applyFill="1" applyBorder="1" applyAlignment="1">
      <alignment horizontal="center" vertical="center"/>
    </xf>
    <xf numFmtId="3" fontId="70" fillId="13" borderId="20" xfId="0" applyNumberFormat="1" applyFont="1" applyFill="1" applyBorder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10" fontId="70" fillId="15" borderId="22" xfId="0" applyNumberFormat="1" applyFont="1" applyFill="1" applyBorder="1" applyAlignment="1">
      <alignment horizontal="center" vertical="center"/>
    </xf>
    <xf numFmtId="2" fontId="70" fillId="15" borderId="20" xfId="0" applyNumberFormat="1" applyFont="1" applyFill="1" applyBorder="1" applyAlignment="1">
      <alignment horizontal="center" vertical="center"/>
    </xf>
    <xf numFmtId="4" fontId="69" fillId="13" borderId="0" xfId="0" applyNumberFormat="1" applyFont="1" applyFill="1" applyAlignment="1">
      <alignment horizontal="center" vertical="center"/>
    </xf>
    <xf numFmtId="4" fontId="70" fillId="13" borderId="0" xfId="0" applyNumberFormat="1" applyFont="1" applyFill="1" applyAlignment="1">
      <alignment horizontal="center" vertical="center"/>
    </xf>
    <xf numFmtId="4" fontId="69" fillId="13" borderId="20" xfId="0" applyNumberFormat="1" applyFont="1" applyFill="1" applyBorder="1" applyAlignment="1">
      <alignment horizontal="center" vertical="center"/>
    </xf>
    <xf numFmtId="4" fontId="70" fillId="13" borderId="20" xfId="0" applyNumberFormat="1" applyFont="1" applyFill="1" applyBorder="1" applyAlignment="1">
      <alignment horizontal="center" vertical="center"/>
    </xf>
    <xf numFmtId="49" fontId="68" fillId="0" borderId="0" xfId="0" applyNumberFormat="1" applyFont="1" applyAlignment="1">
      <alignment vertical="center"/>
    </xf>
    <xf numFmtId="3" fontId="70" fillId="0" borderId="21" xfId="0" applyNumberFormat="1" applyFont="1" applyBorder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10" fontId="74" fillId="0" borderId="0" xfId="0" applyNumberFormat="1" applyFont="1" applyAlignment="1">
      <alignment horizontal="center" vertical="center"/>
    </xf>
    <xf numFmtId="2" fontId="75" fillId="0" borderId="0" xfId="0" applyNumberFormat="1" applyFont="1" applyAlignment="1">
      <alignment horizontal="center" vertical="center"/>
    </xf>
    <xf numFmtId="3" fontId="76" fillId="15" borderId="22" xfId="0" applyNumberFormat="1" applyFont="1" applyFill="1" applyBorder="1" applyAlignment="1">
      <alignment horizontal="center" vertical="center"/>
    </xf>
    <xf numFmtId="3" fontId="73" fillId="15" borderId="22" xfId="0" applyNumberFormat="1" applyFont="1" applyFill="1" applyBorder="1" applyAlignment="1">
      <alignment horizontal="center" vertical="center"/>
    </xf>
    <xf numFmtId="10" fontId="74" fillId="15" borderId="22" xfId="0" applyNumberFormat="1" applyFont="1" applyFill="1" applyBorder="1" applyAlignment="1">
      <alignment horizontal="center" vertical="center"/>
    </xf>
    <xf numFmtId="2" fontId="75" fillId="15" borderId="22" xfId="0" applyNumberFormat="1" applyFont="1" applyFill="1" applyBorder="1" applyAlignment="1">
      <alignment horizontal="center" vertical="center"/>
    </xf>
    <xf numFmtId="3" fontId="69" fillId="0" borderId="0" xfId="0" applyNumberFormat="1" applyFont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69" fillId="0" borderId="20" xfId="0" applyNumberFormat="1" applyFont="1" applyBorder="1" applyAlignment="1">
      <alignment horizontal="center" vertical="center"/>
    </xf>
    <xf numFmtId="3" fontId="69" fillId="0" borderId="21" xfId="0" applyNumberFormat="1" applyFont="1" applyBorder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41" fillId="12" borderId="0" xfId="0" applyFont="1" applyFill="1" applyAlignment="1">
      <alignment horizontal="center" vertical="center"/>
    </xf>
    <xf numFmtId="3" fontId="69" fillId="0" borderId="20" xfId="0" applyNumberFormat="1" applyFont="1" applyBorder="1" applyAlignment="1">
      <alignment horizontal="center" vertical="center"/>
    </xf>
    <xf numFmtId="10" fontId="70" fillId="0" borderId="2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69" fillId="0" borderId="21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43" fillId="8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70" fillId="0" borderId="21" xfId="0" applyNumberFormat="1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41" fillId="11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Fill="1" applyBorder="1" applyAlignment="1">
      <alignment horizontal="left" vertical="center"/>
    </xf>
    <xf numFmtId="0" fontId="65" fillId="16" borderId="0" xfId="0" applyFont="1" applyFill="1" applyAlignment="1">
      <alignment horizontal="center" vertical="center"/>
    </xf>
    <xf numFmtId="0" fontId="56" fillId="3" borderId="7" xfId="0" applyFont="1" applyFill="1" applyBorder="1" applyAlignment="1">
      <alignment horizontal="left" vertical="center"/>
    </xf>
    <xf numFmtId="0" fontId="56" fillId="3" borderId="0" xfId="0" applyFont="1" applyFill="1" applyBorder="1" applyAlignment="1">
      <alignment horizontal="left" vertical="center"/>
    </xf>
    <xf numFmtId="0" fontId="57" fillId="3" borderId="0" xfId="0" applyFont="1" applyFill="1" applyBorder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3" fillId="0" borderId="3" xfId="3" applyFont="1" applyFill="1" applyBorder="1" applyAlignment="1">
      <alignment horizontal="left" vertical="center"/>
    </xf>
    <xf numFmtId="0" fontId="37" fillId="0" borderId="1" xfId="0" applyFont="1" applyFill="1" applyBorder="1" applyAlignment="1">
      <alignment horizontal="center" vertical="center"/>
    </xf>
    <xf numFmtId="0" fontId="56" fillId="3" borderId="16" xfId="0" applyFont="1" applyFill="1" applyBorder="1" applyAlignment="1">
      <alignment horizontal="left" vertical="center" wrapText="1"/>
    </xf>
    <xf numFmtId="0" fontId="56" fillId="3" borderId="0" xfId="0" applyFont="1" applyFill="1" applyBorder="1" applyAlignment="1">
      <alignment horizontal="left" vertical="center" wrapText="1"/>
    </xf>
    <xf numFmtId="0" fontId="57" fillId="3" borderId="0" xfId="0" applyFont="1" applyFill="1" applyBorder="1" applyAlignment="1">
      <alignment horizontal="left" vertical="center" wrapText="1"/>
    </xf>
    <xf numFmtId="0" fontId="56" fillId="3" borderId="18" xfId="0" applyFont="1" applyFill="1" applyBorder="1" applyAlignment="1">
      <alignment horizontal="left" vertical="center" wrapText="1"/>
    </xf>
    <xf numFmtId="0" fontId="56" fillId="3" borderId="11" xfId="0" applyFont="1" applyFill="1" applyBorder="1" applyAlignment="1">
      <alignment horizontal="left" vertical="center" wrapText="1"/>
    </xf>
    <xf numFmtId="0" fontId="57" fillId="3" borderId="17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7" fillId="3" borderId="11" xfId="0" applyFont="1" applyFill="1" applyBorder="1" applyAlignment="1">
      <alignment horizontal="left" vertical="center" wrapText="1"/>
    </xf>
    <xf numFmtId="0" fontId="57" fillId="3" borderId="19" xfId="0" applyFont="1" applyFill="1" applyBorder="1" applyAlignment="1">
      <alignment horizontal="left" vertical="center" wrapText="1"/>
    </xf>
    <xf numFmtId="0" fontId="56" fillId="3" borderId="14" xfId="0" applyFont="1" applyFill="1" applyBorder="1" applyAlignment="1">
      <alignment horizontal="left" vertical="center"/>
    </xf>
    <xf numFmtId="0" fontId="56" fillId="3" borderId="13" xfId="0" applyFont="1" applyFill="1" applyBorder="1" applyAlignment="1">
      <alignment horizontal="left" vertical="center"/>
    </xf>
    <xf numFmtId="0" fontId="57" fillId="3" borderId="18" xfId="0" applyFont="1" applyFill="1" applyBorder="1" applyAlignment="1">
      <alignment horizontal="left" vertical="center"/>
    </xf>
    <xf numFmtId="0" fontId="57" fillId="3" borderId="11" xfId="0" applyFont="1" applyFill="1" applyBorder="1" applyAlignment="1">
      <alignment horizontal="left" vertical="center"/>
    </xf>
    <xf numFmtId="3" fontId="6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70" fillId="0" borderId="0" xfId="0" applyNumberFormat="1" applyFont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40" fillId="11" borderId="0" xfId="0" applyFont="1" applyFill="1" applyAlignment="1">
      <alignment horizontal="center" vertical="center"/>
    </xf>
    <xf numFmtId="0" fontId="70" fillId="0" borderId="20" xfId="0" applyFont="1" applyBorder="1" applyAlignment="1">
      <alignment horizontal="center" vertical="center"/>
    </xf>
    <xf numFmtId="17" fontId="48" fillId="12" borderId="0" xfId="0" quotePrefix="1" applyNumberFormat="1" applyFont="1" applyFill="1" applyAlignment="1">
      <alignment horizontal="right" vertical="center"/>
    </xf>
    <xf numFmtId="0" fontId="48" fillId="12" borderId="0" xfId="0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40" fillId="12" borderId="0" xfId="0" applyFont="1" applyFill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vertical="center"/>
    </xf>
    <xf numFmtId="1" fontId="24" fillId="0" borderId="0" xfId="0" applyNumberFormat="1" applyFont="1" applyAlignment="1">
      <alignment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0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549E39"/>
      <color rgb="FF536E1F"/>
      <color rgb="FF066686"/>
      <color rgb="FF003956"/>
      <color rgb="FF7DB51A"/>
      <color rgb="FF000000"/>
      <color rgb="FFFF6600"/>
      <color rgb="FFFF3300"/>
      <color rgb="FFFF9900"/>
      <color rgb="FFA94B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01721440"/>
        <c:axId val="301723792"/>
      </c:barChart>
      <c:catAx>
        <c:axId val="3017214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0172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01723792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01721440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01723400"/>
        <c:axId val="301724184"/>
        <c:axId val="0"/>
      </c:bar3DChart>
      <c:catAx>
        <c:axId val="301723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017241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017241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01723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01721832"/>
        <c:axId val="301722224"/>
        <c:axId val="0"/>
      </c:bar3DChart>
      <c:catAx>
        <c:axId val="301721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0172222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301722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01721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201907336245155E-2"/>
          <c:y val="0.2083146106736658"/>
          <c:w val="0.9407980926637548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2021'!$B$1479:$B$1487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2021'!$B$1479:$B$1487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2021'!$B$1479:$B$1487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265912"/>
        <c:axId val="339264344"/>
      </c:barChart>
      <c:catAx>
        <c:axId val="339265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64344"/>
        <c:crosses val="autoZero"/>
        <c:auto val="0"/>
        <c:lblAlgn val="ctr"/>
        <c:lblOffset val="100"/>
        <c:noMultiLvlLbl val="0"/>
      </c:catAx>
      <c:valAx>
        <c:axId val="339264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65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9191500335004331E-3"/>
          <c:y val="8.9705782424107552E-2"/>
          <c:w val="0.98225830775713019"/>
          <c:h val="0.120117185927512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5213369540289107E-2"/>
          <c:y val="0.17541622595683001"/>
          <c:w val="0.90437295380289351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2021'!$B$356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2021'!$C$355:$H$355</c15:sqref>
                  </c15:fullRef>
                </c:ext>
              </c:extLst>
              <c:f>('OCTUBRE 2021'!$C$355,'OCTUBRE 2021'!$E$355,'OCTUBRE 2021'!$G$355)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2021'!$C$356:$H$356</c15:sqref>
                  </c15:fullRef>
                </c:ext>
              </c:extLst>
              <c:f>('OCTUBRE 2021'!$C$356,'OCTUBRE 2021'!$E$356,'OCTUBRE 2021'!$G$356)</c:f>
              <c:numCache>
                <c:formatCode>#,##0</c:formatCode>
                <c:ptCount val="3"/>
                <c:pt idx="0">
                  <c:v>181081</c:v>
                </c:pt>
                <c:pt idx="1">
                  <c:v>24824</c:v>
                </c:pt>
                <c:pt idx="2">
                  <c:v>205905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'OCTUBRE 2021'!$B$357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2021'!$C$355:$H$355</c15:sqref>
                  </c15:fullRef>
                </c:ext>
              </c:extLst>
              <c:f>('OCTUBRE 2021'!$C$355,'OCTUBRE 2021'!$E$355,'OCTUBRE 2021'!$G$355)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2021'!$C$357:$H$357</c15:sqref>
                  </c15:fullRef>
                </c:ext>
              </c:extLst>
              <c:f>('OCTUBRE 2021'!$C$357,'OCTUBRE 2021'!$E$357,'OCTUBRE 2021'!$G$357)</c:f>
              <c:numCache>
                <c:formatCode>#,##0</c:formatCode>
                <c:ptCount val="3"/>
                <c:pt idx="0">
                  <c:v>601032</c:v>
                </c:pt>
                <c:pt idx="1">
                  <c:v>116175</c:v>
                </c:pt>
                <c:pt idx="2">
                  <c:v>717207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9262384"/>
        <c:axId val="339263168"/>
      </c:barChart>
      <c:catAx>
        <c:axId val="33926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63168"/>
        <c:crosses val="autoZero"/>
        <c:auto val="0"/>
        <c:lblAlgn val="ctr"/>
        <c:lblOffset val="100"/>
        <c:noMultiLvlLbl val="0"/>
      </c:catAx>
      <c:valAx>
        <c:axId val="339263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62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58451334993003456"/>
          <c:y val="2.1407447726205377E-2"/>
          <c:w val="0.40944084184495932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094163163026729E-2"/>
          <c:y val="0.20210787401574801"/>
          <c:w val="0.90824894890801766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2021'!$B$387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2021'!$C$386:$H$386</c15:sqref>
                  </c15:fullRef>
                </c:ext>
              </c:extLst>
              <c:f>('OCTUBRE 2021'!$C$386,'OCTUBRE 2021'!$E$386,'OCTUBRE 2021'!$G$386)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2021'!$C$387:$H$387</c15:sqref>
                  </c15:fullRef>
                </c:ext>
              </c:extLst>
              <c:f>('OCTUBRE 2021'!$C$387,'OCTUBRE 2021'!$E$387,'OCTUBRE 2021'!$G$387)</c:f>
              <c:numCache>
                <c:formatCode>#,##0</c:formatCode>
                <c:ptCount val="3"/>
                <c:pt idx="0">
                  <c:v>296366</c:v>
                </c:pt>
                <c:pt idx="1">
                  <c:v>36447</c:v>
                </c:pt>
                <c:pt idx="2">
                  <c:v>332813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'OCTUBRE 2021'!$B$388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2021'!$C$386:$H$386</c15:sqref>
                  </c15:fullRef>
                </c:ext>
              </c:extLst>
              <c:f>('OCTUBRE 2021'!$C$386,'OCTUBRE 2021'!$E$386,'OCTUBRE 2021'!$G$386)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2021'!$C$388:$H$388</c15:sqref>
                  </c15:fullRef>
                </c:ext>
              </c:extLst>
              <c:f>('OCTUBRE 2021'!$C$388,'OCTUBRE 2021'!$E$388,'OCTUBRE 2021'!$G$388)</c:f>
              <c:numCache>
                <c:formatCode>#,##0</c:formatCode>
                <c:ptCount val="3"/>
                <c:pt idx="0">
                  <c:v>1022851</c:v>
                </c:pt>
                <c:pt idx="1">
                  <c:v>172103</c:v>
                </c:pt>
                <c:pt idx="2">
                  <c:v>1194954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260424"/>
        <c:axId val="339259248"/>
      </c:barChart>
      <c:catAx>
        <c:axId val="339260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59248"/>
        <c:crosses val="autoZero"/>
        <c:auto val="0"/>
        <c:lblAlgn val="ctr"/>
        <c:lblOffset val="100"/>
        <c:noMultiLvlLbl val="0"/>
      </c:catAx>
      <c:valAx>
        <c:axId val="339259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60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9673128741730184"/>
          <c:y val="6.4304469280437012E-3"/>
          <c:w val="0.2800779013808361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561789120782615E-2"/>
          <c:y val="0.1672895799073105"/>
          <c:w val="0.93816223069963611"/>
          <c:h val="0.693757942143818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2021'!$B$371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'OCTUBRE 2021'!$C$370:$K$370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2021'!$C$371:$K$371</c:f>
              <c:numCache>
                <c:formatCode>#,##0</c:formatCode>
                <c:ptCount val="9"/>
                <c:pt idx="0">
                  <c:v>24543</c:v>
                </c:pt>
                <c:pt idx="1">
                  <c:v>26601</c:v>
                </c:pt>
                <c:pt idx="2">
                  <c:v>30962</c:v>
                </c:pt>
                <c:pt idx="3">
                  <c:v>12122</c:v>
                </c:pt>
                <c:pt idx="4">
                  <c:v>24497</c:v>
                </c:pt>
                <c:pt idx="5">
                  <c:v>24520</c:v>
                </c:pt>
                <c:pt idx="6">
                  <c:v>19520</c:v>
                </c:pt>
                <c:pt idx="7">
                  <c:v>31904</c:v>
                </c:pt>
                <c:pt idx="8">
                  <c:v>11236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'OCTUBRE 2021'!$B$372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'OCTUBRE 2021'!$C$370:$K$370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2021'!$C$372:$K$372</c:f>
              <c:numCache>
                <c:formatCode>#,##0</c:formatCode>
                <c:ptCount val="9"/>
                <c:pt idx="0">
                  <c:v>77362</c:v>
                </c:pt>
                <c:pt idx="1">
                  <c:v>123819</c:v>
                </c:pt>
                <c:pt idx="2">
                  <c:v>106848</c:v>
                </c:pt>
                <c:pt idx="3">
                  <c:v>41725</c:v>
                </c:pt>
                <c:pt idx="4">
                  <c:v>102507</c:v>
                </c:pt>
                <c:pt idx="5">
                  <c:v>82606</c:v>
                </c:pt>
                <c:pt idx="6">
                  <c:v>44136</c:v>
                </c:pt>
                <c:pt idx="7">
                  <c:v>87650</c:v>
                </c:pt>
                <c:pt idx="8">
                  <c:v>50554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39262776"/>
        <c:axId val="339264736"/>
      </c:barChart>
      <c:catAx>
        <c:axId val="339262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64736"/>
        <c:crosses val="autoZero"/>
        <c:auto val="1"/>
        <c:lblAlgn val="ctr"/>
        <c:lblOffset val="100"/>
        <c:noMultiLvlLbl val="0"/>
      </c:catAx>
      <c:valAx>
        <c:axId val="33926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62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40099366248493"/>
          <c:y val="2.1912281243924393E-2"/>
          <c:w val="0.2257200530951243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622620414905929E-2"/>
          <c:y val="0.1666581942524327"/>
          <c:w val="0.927416961061433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2021'!$B$402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2021'!$C$401:$K$401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2021'!$C$402:$K$402</c:f>
              <c:numCache>
                <c:formatCode>#,##0</c:formatCode>
                <c:ptCount val="9"/>
                <c:pt idx="0">
                  <c:v>39020</c:v>
                </c:pt>
                <c:pt idx="1">
                  <c:v>44561</c:v>
                </c:pt>
                <c:pt idx="2">
                  <c:v>51969</c:v>
                </c:pt>
                <c:pt idx="3">
                  <c:v>19990</c:v>
                </c:pt>
                <c:pt idx="4">
                  <c:v>40827</c:v>
                </c:pt>
                <c:pt idx="5">
                  <c:v>37609</c:v>
                </c:pt>
                <c:pt idx="6">
                  <c:v>28960</c:v>
                </c:pt>
                <c:pt idx="7">
                  <c:v>52264</c:v>
                </c:pt>
                <c:pt idx="8">
                  <c:v>17613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'OCTUBRE 2021'!$B$403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'OCTUBRE 2021'!$C$401:$K$401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2021'!$C$403:$K$403</c:f>
              <c:numCache>
                <c:formatCode>#,##0</c:formatCode>
                <c:ptCount val="9"/>
                <c:pt idx="0">
                  <c:v>127260</c:v>
                </c:pt>
                <c:pt idx="1">
                  <c:v>195063</c:v>
                </c:pt>
                <c:pt idx="2">
                  <c:v>169059</c:v>
                </c:pt>
                <c:pt idx="3">
                  <c:v>66311</c:v>
                </c:pt>
                <c:pt idx="4">
                  <c:v>197358</c:v>
                </c:pt>
                <c:pt idx="5">
                  <c:v>136574</c:v>
                </c:pt>
                <c:pt idx="6">
                  <c:v>77419</c:v>
                </c:pt>
                <c:pt idx="7">
                  <c:v>147808</c:v>
                </c:pt>
                <c:pt idx="8">
                  <c:v>78102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258856"/>
        <c:axId val="339260032"/>
      </c:barChart>
      <c:catAx>
        <c:axId val="339258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60032"/>
        <c:crosses val="autoZero"/>
        <c:auto val="1"/>
        <c:lblAlgn val="ctr"/>
        <c:lblOffset val="100"/>
        <c:noMultiLvlLbl val="0"/>
      </c:catAx>
      <c:valAx>
        <c:axId val="339260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58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52983866222369"/>
          <c:y val="2.1373016460039033E-2"/>
          <c:w val="0.24809491534288913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7244623389330742E-2"/>
          <c:y val="0.20486685395481344"/>
          <c:w val="0.89234164369252333"/>
          <c:h val="0.643379100225537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2021'!$B$418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2021'!$C$417:$H$417</c15:sqref>
                  </c15:fullRef>
                </c:ext>
              </c:extLst>
              <c:f>('OCTUBRE 2021'!$C$417,'OCTUBRE 2021'!$E$417,'OCTUBRE 2021'!$G$417)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2021'!$C$418:$H$418</c15:sqref>
                  </c15:fullRef>
                </c:ext>
              </c:extLst>
              <c:f>('OCTUBRE 2021'!$C$418,'OCTUBRE 2021'!$E$418,'OCTUBRE 2021'!$G$418)</c:f>
              <c:numCache>
                <c:formatCode>#,##0</c:formatCode>
                <c:ptCount val="3"/>
                <c:pt idx="0">
                  <c:v>2390831</c:v>
                </c:pt>
                <c:pt idx="1">
                  <c:v>365725</c:v>
                </c:pt>
                <c:pt idx="2">
                  <c:v>2756556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'OCTUBRE 2021'!$B$419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2021'!$C$417:$H$417</c15:sqref>
                  </c15:fullRef>
                </c:ext>
              </c:extLst>
              <c:f>('OCTUBRE 2021'!$C$417,'OCTUBRE 2021'!$E$417,'OCTUBRE 2021'!$G$417)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2021'!$C$419:$H$419</c15:sqref>
                  </c15:fullRef>
                </c:ext>
              </c:extLst>
              <c:f>('OCTUBRE 2021'!$C$419,'OCTUBRE 2021'!$E$419,'OCTUBRE 2021'!$G$419)</c:f>
              <c:numCache>
                <c:formatCode>#,##0</c:formatCode>
                <c:ptCount val="3"/>
                <c:pt idx="0">
                  <c:v>3516768</c:v>
                </c:pt>
                <c:pt idx="1">
                  <c:v>596390</c:v>
                </c:pt>
                <c:pt idx="2">
                  <c:v>4113158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280872"/>
        <c:axId val="437283224"/>
      </c:barChart>
      <c:catAx>
        <c:axId val="437280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3224"/>
        <c:crosses val="autoZero"/>
        <c:auto val="0"/>
        <c:lblAlgn val="ctr"/>
        <c:lblOffset val="100"/>
        <c:noMultiLvlLbl val="0"/>
      </c:catAx>
      <c:valAx>
        <c:axId val="437283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0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8425721085796365E-2"/>
          <c:y val="0.2172592062355842"/>
          <c:w val="0.90691739098524804"/>
          <c:h val="0.640369044778493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2021'!$B$478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2021'!$C$477:$H$477</c15:sqref>
                  </c15:fullRef>
                </c:ext>
              </c:extLst>
              <c:f>('OCTUBRE 2021'!$C$477,'OCTUBRE 2021'!$E$477,'OCTUBRE 2021'!$G$477)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2021'!$C$478:$H$478</c15:sqref>
                  </c15:fullRef>
                </c:ext>
              </c:extLst>
              <c:f>('OCTUBRE 2021'!$C$478,'OCTUBRE 2021'!$E$478,'OCTUBRE 2021'!$G$478)</c:f>
              <c:numCache>
                <c:formatCode>#,##0</c:formatCode>
                <c:ptCount val="3"/>
                <c:pt idx="0">
                  <c:v>4432042</c:v>
                </c:pt>
                <c:pt idx="1">
                  <c:v>588725</c:v>
                </c:pt>
                <c:pt idx="2">
                  <c:v>5020767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'OCTUBRE 2021'!$B$479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2021'!$C$477:$H$477</c15:sqref>
                  </c15:fullRef>
                </c:ext>
              </c:extLst>
              <c:f>('OCTUBRE 2021'!$C$477,'OCTUBRE 2021'!$E$477,'OCTUBRE 2021'!$G$477)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2021'!$C$479:$H$479</c15:sqref>
                  </c15:fullRef>
                </c:ext>
              </c:extLst>
              <c:f>('OCTUBRE 2021'!$C$479,'OCTUBRE 2021'!$E$479,'OCTUBRE 2021'!$G$479)</c:f>
              <c:numCache>
                <c:formatCode>#,##0</c:formatCode>
                <c:ptCount val="3"/>
                <c:pt idx="0">
                  <c:v>6237781</c:v>
                </c:pt>
                <c:pt idx="1">
                  <c:v>903148</c:v>
                </c:pt>
                <c:pt idx="2">
                  <c:v>7140929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282440"/>
        <c:axId val="437282832"/>
      </c:barChart>
      <c:catAx>
        <c:axId val="437282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2832"/>
        <c:crosses val="autoZero"/>
        <c:auto val="0"/>
        <c:lblAlgn val="ctr"/>
        <c:lblOffset val="100"/>
        <c:noMultiLvlLbl val="0"/>
      </c:catAx>
      <c:valAx>
        <c:axId val="43728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2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392348463367284E-2"/>
          <c:y val="0.22083424722836523"/>
          <c:w val="0.92164730516718651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2021'!$B$503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2021'!$C$502:$K$502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2021'!$C$503:$K$503</c:f>
              <c:numCache>
                <c:formatCode>#,##0</c:formatCode>
                <c:ptCount val="9"/>
                <c:pt idx="0">
                  <c:v>609563</c:v>
                </c:pt>
                <c:pt idx="1">
                  <c:v>623245</c:v>
                </c:pt>
                <c:pt idx="2">
                  <c:v>873850</c:v>
                </c:pt>
                <c:pt idx="3">
                  <c:v>280916</c:v>
                </c:pt>
                <c:pt idx="4">
                  <c:v>815168</c:v>
                </c:pt>
                <c:pt idx="5">
                  <c:v>530761</c:v>
                </c:pt>
                <c:pt idx="6">
                  <c:v>402345</c:v>
                </c:pt>
                <c:pt idx="7">
                  <c:v>573752</c:v>
                </c:pt>
                <c:pt idx="8">
                  <c:v>311167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'OCTUBRE 2021'!$B$504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'OCTUBRE 2021'!$C$502:$K$502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2021'!$C$504:$K$504</c:f>
              <c:numCache>
                <c:formatCode>#,##0</c:formatCode>
                <c:ptCount val="9"/>
                <c:pt idx="0">
                  <c:v>739236</c:v>
                </c:pt>
                <c:pt idx="1">
                  <c:v>1127142</c:v>
                </c:pt>
                <c:pt idx="2">
                  <c:v>1166345</c:v>
                </c:pt>
                <c:pt idx="3">
                  <c:v>403084</c:v>
                </c:pt>
                <c:pt idx="4">
                  <c:v>1087802</c:v>
                </c:pt>
                <c:pt idx="5">
                  <c:v>711811</c:v>
                </c:pt>
                <c:pt idx="6">
                  <c:v>507167</c:v>
                </c:pt>
                <c:pt idx="7">
                  <c:v>917180</c:v>
                </c:pt>
                <c:pt idx="8">
                  <c:v>481162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283616"/>
        <c:axId val="437281264"/>
      </c:barChart>
      <c:catAx>
        <c:axId val="437283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1264"/>
        <c:crosses val="autoZero"/>
        <c:auto val="1"/>
        <c:lblAlgn val="ctr"/>
        <c:lblOffset val="100"/>
        <c:noMultiLvlLbl val="0"/>
      </c:catAx>
      <c:valAx>
        <c:axId val="437281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3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690451089364502E-2"/>
          <c:y val="0.2188596614135096"/>
          <c:w val="0.91561841541023725"/>
          <c:h val="0.653777074144493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2021'!$B$443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'OCTUBRE 2021'!$C$442:$K$442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2021'!$C$443:$K$443</c:f>
              <c:numCache>
                <c:formatCode>#,##0</c:formatCode>
                <c:ptCount val="9"/>
                <c:pt idx="0">
                  <c:v>324728</c:v>
                </c:pt>
                <c:pt idx="1">
                  <c:v>371473</c:v>
                </c:pt>
                <c:pt idx="2">
                  <c:v>455987</c:v>
                </c:pt>
                <c:pt idx="3">
                  <c:v>140375</c:v>
                </c:pt>
                <c:pt idx="4">
                  <c:v>472532</c:v>
                </c:pt>
                <c:pt idx="5">
                  <c:v>312000</c:v>
                </c:pt>
                <c:pt idx="6">
                  <c:v>189308</c:v>
                </c:pt>
                <c:pt idx="7">
                  <c:v>317468</c:v>
                </c:pt>
                <c:pt idx="8">
                  <c:v>172685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'OCTUBRE 2021'!$B$444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'OCTUBRE 2021'!$C$442:$K$442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2021'!$C$444:$K$444</c:f>
              <c:numCache>
                <c:formatCode>#,##0</c:formatCode>
                <c:ptCount val="9"/>
                <c:pt idx="0">
                  <c:v>414167</c:v>
                </c:pt>
                <c:pt idx="1">
                  <c:v>714805</c:v>
                </c:pt>
                <c:pt idx="2">
                  <c:v>664680</c:v>
                </c:pt>
                <c:pt idx="3">
                  <c:v>224688</c:v>
                </c:pt>
                <c:pt idx="4">
                  <c:v>615100</c:v>
                </c:pt>
                <c:pt idx="5">
                  <c:v>404758</c:v>
                </c:pt>
                <c:pt idx="6">
                  <c:v>244207</c:v>
                </c:pt>
                <c:pt idx="7">
                  <c:v>534119</c:v>
                </c:pt>
                <c:pt idx="8">
                  <c:v>296634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280088"/>
        <c:axId val="437284792"/>
      </c:barChart>
      <c:catAx>
        <c:axId val="437280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4792"/>
        <c:crosses val="autoZero"/>
        <c:auto val="1"/>
        <c:lblAlgn val="ctr"/>
        <c:lblOffset val="100"/>
        <c:noMultiLvlLbl val="0"/>
      </c:catAx>
      <c:valAx>
        <c:axId val="437284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0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456922380955501E-2"/>
          <c:y val="0.17772480314960631"/>
          <c:w val="0.90261593029430853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2021'!$B$572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2021'!$C$571:$H$571</c15:sqref>
                  </c15:fullRef>
                </c:ext>
              </c:extLst>
              <c:f>('OCTUBRE 2021'!$C$571,'OCTUBRE 2021'!$E$571,'OCTUBRE 2021'!$G$571)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2021'!$C$572:$H$572</c15:sqref>
                  </c15:fullRef>
                </c:ext>
              </c:extLst>
              <c:f>('OCTUBRE 2021'!$C$572,'OCTUBRE 2021'!$E$572,'OCTUBRE 2021'!$G$572)</c:f>
              <c:numCache>
                <c:formatCode>#,##0</c:formatCode>
                <c:ptCount val="3"/>
                <c:pt idx="0">
                  <c:v>144784</c:v>
                </c:pt>
                <c:pt idx="1">
                  <c:v>20025</c:v>
                </c:pt>
                <c:pt idx="2">
                  <c:v>164809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'OCTUBRE 2021'!$B$573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2021'!$C$571:$H$571</c15:sqref>
                  </c15:fullRef>
                </c:ext>
              </c:extLst>
              <c:f>('OCTUBRE 2021'!$C$571,'OCTUBRE 2021'!$E$571,'OCTUBRE 2021'!$G$571)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2021'!$C$573:$H$573</c15:sqref>
                  </c15:fullRef>
                </c:ext>
              </c:extLst>
              <c:f>('OCTUBRE 2021'!$C$573,'OCTUBRE 2021'!$E$573,'OCTUBRE 2021'!$G$573)</c:f>
              <c:numCache>
                <c:formatCode>#,##0</c:formatCode>
                <c:ptCount val="3"/>
                <c:pt idx="0">
                  <c:v>428050</c:v>
                </c:pt>
                <c:pt idx="1">
                  <c:v>88814</c:v>
                </c:pt>
                <c:pt idx="2">
                  <c:v>516864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287144"/>
        <c:axId val="4372875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2021'!$B$571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2021'!$C$571:$H$571</c15:sqref>
                        </c15:fullRef>
                        <c15:formulaRef>
                          <c15:sqref>('OCTUBRE 2021'!$C$571,'OCTUBRE 2021'!$E$571,'OCTUBRE 2021'!$G$571)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2021'!$C$571:$H$571</c15:sqref>
                        </c15:fullRef>
                        <c15:formulaRef>
                          <c15:sqref>('OCTUBRE 2021'!$C$571,'OCTUBRE 2021'!$E$571,'OCTUBRE 2021'!$G$571)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437287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7536"/>
        <c:crosses val="autoZero"/>
        <c:auto val="0"/>
        <c:lblAlgn val="ctr"/>
        <c:lblOffset val="100"/>
        <c:noMultiLvlLbl val="0"/>
      </c:catAx>
      <c:valAx>
        <c:axId val="437287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7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268667186793163"/>
          <c:y val="3.0167422254036427E-2"/>
          <c:w val="0.3123234574862155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0676997599002E-2"/>
          <c:y val="0.20210787401574801"/>
          <c:w val="0.9162754123111441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2021'!$B$589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2021'!$C$588:$H$588</c15:sqref>
                  </c15:fullRef>
                </c:ext>
              </c:extLst>
              <c:f>('OCTUBRE 2021'!$C$588,'OCTUBRE 2021'!$E$588,'OCTUBRE 2021'!$G$588)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2021'!$C$589:$H$589</c15:sqref>
                  </c15:fullRef>
                </c:ext>
              </c:extLst>
              <c:f>('OCTUBRE 2021'!$C$589,'OCTUBRE 2021'!$E$589,'OCTUBRE 2021'!$G$589)</c:f>
              <c:numCache>
                <c:formatCode>#,##0</c:formatCode>
                <c:ptCount val="3"/>
                <c:pt idx="0">
                  <c:v>225084</c:v>
                </c:pt>
                <c:pt idx="1">
                  <c:v>29153</c:v>
                </c:pt>
                <c:pt idx="2">
                  <c:v>254237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'OCTUBRE 2021'!$B$590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2021'!$C$588:$H$588</c15:sqref>
                  </c15:fullRef>
                </c:ext>
              </c:extLst>
              <c:f>('OCTUBRE 2021'!$C$588,'OCTUBRE 2021'!$E$588,'OCTUBRE 2021'!$G$588)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2021'!$C$590:$H$590</c15:sqref>
                  </c15:fullRef>
                </c:ext>
              </c:extLst>
              <c:f>('OCTUBRE 2021'!$C$590,'OCTUBRE 2021'!$E$590,'OCTUBRE 2021'!$G$590)</c:f>
              <c:numCache>
                <c:formatCode>#,##0</c:formatCode>
                <c:ptCount val="3"/>
                <c:pt idx="0">
                  <c:v>688681</c:v>
                </c:pt>
                <c:pt idx="1">
                  <c:v>130180</c:v>
                </c:pt>
                <c:pt idx="2">
                  <c:v>818861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673272"/>
        <c:axId val="4376748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2021'!$C$588:$H$588</c15:sqref>
                        </c15:fullRef>
                        <c15:formulaRef>
                          <c15:sqref>('OCTUBRE 2021'!$C$588,'OCTUBRE 2021'!$E$588,'OCTUBRE 2021'!$G$588)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2021'!$C$588:$H$588</c15:sqref>
                        </c15:fullRef>
                        <c15:formulaRef>
                          <c15:sqref>('OCTUBRE 2021'!$C$588,'OCTUBRE 2021'!$E$588,'OCTUBRE 2021'!$G$588)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437673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74840"/>
        <c:crosses val="autoZero"/>
        <c:auto val="0"/>
        <c:lblAlgn val="ctr"/>
        <c:lblOffset val="100"/>
        <c:noMultiLvlLbl val="0"/>
      </c:catAx>
      <c:valAx>
        <c:axId val="437674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73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0456808245174407"/>
          <c:y val="1.8376282510140778E-2"/>
          <c:w val="0.28021713830378397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5049817218817595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1.3663536664809597E-2"/>
                  <c:y val="1.226366690721900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6.8317683324047567E-3"/>
                  <c:y val="1.635155587629211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0495304997214397E-2"/>
                  <c:y val="-1.226366690721908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2021'!$C$329:$L$329</c15:sqref>
                  </c15:fullRef>
                </c:ext>
              </c:extLst>
              <c:f>'OCTUBRE 2021'!$C$329:$K$329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2021'!$C$330:$L$330</c15:sqref>
                  </c15:fullRef>
                </c:ext>
              </c:extLst>
              <c:f>'OCTUBRE 2021'!$C$330:$K$330</c:f>
              <c:numCache>
                <c:formatCode>#,##0</c:formatCode>
                <c:ptCount val="9"/>
                <c:pt idx="0">
                  <c:v>77362</c:v>
                </c:pt>
                <c:pt idx="1">
                  <c:v>123819</c:v>
                </c:pt>
                <c:pt idx="2">
                  <c:v>106848</c:v>
                </c:pt>
                <c:pt idx="3">
                  <c:v>41725</c:v>
                </c:pt>
                <c:pt idx="4">
                  <c:v>102507</c:v>
                </c:pt>
                <c:pt idx="5">
                  <c:v>82606</c:v>
                </c:pt>
                <c:pt idx="6">
                  <c:v>44136</c:v>
                </c:pt>
                <c:pt idx="7">
                  <c:v>87650</c:v>
                </c:pt>
                <c:pt idx="8">
                  <c:v>50554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1.8377983754296404E-2"/>
                  <c:y val="-1.5076799881750093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4.5944959385741217E-3"/>
                  <c:y val="2.05595100684939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0675231723583546E-2"/>
                  <c:y val="1.64476080547951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2.2972479692870188E-3"/>
                  <c:y val="1.233570604109635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6080735785009424E-2"/>
                  <c:y val="-1.233570604109635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2021'!$C$329:$L$329</c15:sqref>
                  </c15:fullRef>
                </c:ext>
              </c:extLst>
              <c:f>'OCTUBRE 2021'!$C$329:$K$329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2021'!$C$333:$L$333</c15:sqref>
                  </c15:fullRef>
                </c:ext>
              </c:extLst>
              <c:f>'OCTUBRE 2021'!$C$333:$K$333</c:f>
              <c:numCache>
                <c:formatCode>#,##0</c:formatCode>
                <c:ptCount val="9"/>
                <c:pt idx="0">
                  <c:v>127260</c:v>
                </c:pt>
                <c:pt idx="1">
                  <c:v>195063</c:v>
                </c:pt>
                <c:pt idx="2">
                  <c:v>169059</c:v>
                </c:pt>
                <c:pt idx="3">
                  <c:v>66311</c:v>
                </c:pt>
                <c:pt idx="4">
                  <c:v>197358</c:v>
                </c:pt>
                <c:pt idx="5">
                  <c:v>136574</c:v>
                </c:pt>
                <c:pt idx="6">
                  <c:v>77419</c:v>
                </c:pt>
                <c:pt idx="7">
                  <c:v>147808</c:v>
                </c:pt>
                <c:pt idx="8">
                  <c:v>78102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362862010221456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6.8143100511073255E-3"/>
                  <c:y val="2.03517943872635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1.8171493469619535E-2"/>
                  <c:y val="-4.07035887745273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2021'!$B$545:$B$553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2021'!$E$545:$E$553</c:f>
              <c:numCache>
                <c:formatCode>#,##0</c:formatCode>
                <c:ptCount val="9"/>
                <c:pt idx="0">
                  <c:v>49707</c:v>
                </c:pt>
                <c:pt idx="1">
                  <c:v>88620</c:v>
                </c:pt>
                <c:pt idx="2">
                  <c:v>74788</c:v>
                </c:pt>
                <c:pt idx="3">
                  <c:v>32750</c:v>
                </c:pt>
                <c:pt idx="4">
                  <c:v>81443</c:v>
                </c:pt>
                <c:pt idx="5">
                  <c:v>54291</c:v>
                </c:pt>
                <c:pt idx="6">
                  <c:v>28954</c:v>
                </c:pt>
                <c:pt idx="7">
                  <c:v>73946</c:v>
                </c:pt>
                <c:pt idx="8">
                  <c:v>32365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072538860103618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-1.6119746689694875E-2"/>
                  <c:y val="4.038654053345850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5331030512377704E-2"/>
                  <c:y val="2.423192432007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8422567645365574E-2"/>
                  <c:y val="-8.07730810669170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'OCTUBRE 2021'!$B$545:$B$553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2021'!$H$545:$H$553</c:f>
              <c:numCache>
                <c:formatCode>#,##0</c:formatCode>
                <c:ptCount val="9"/>
                <c:pt idx="0">
                  <c:v>74557</c:v>
                </c:pt>
                <c:pt idx="1">
                  <c:v>131668</c:v>
                </c:pt>
                <c:pt idx="2">
                  <c:v>116725</c:v>
                </c:pt>
                <c:pt idx="3">
                  <c:v>47941</c:v>
                </c:pt>
                <c:pt idx="4">
                  <c:v>155075</c:v>
                </c:pt>
                <c:pt idx="5">
                  <c:v>80698</c:v>
                </c:pt>
                <c:pt idx="6">
                  <c:v>43320</c:v>
                </c:pt>
                <c:pt idx="7">
                  <c:v>122050</c:v>
                </c:pt>
                <c:pt idx="8">
                  <c:v>46827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7654630292425581E-2"/>
          <c:y val="0.17772480314960631"/>
          <c:w val="0.88953047535724705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2021'!$B$605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2021'!$C$604:$H$604</c15:sqref>
                  </c15:fullRef>
                </c:ext>
              </c:extLst>
              <c:f>('OCTUBRE 2021'!$C$604,'OCTUBRE 2021'!$E$604,'OCTUBRE 2021'!$G$604)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2021'!$C$605:$H$605</c15:sqref>
                  </c15:fullRef>
                </c:ext>
              </c:extLst>
              <c:f>('OCTUBRE 2021'!$C$605,'OCTUBRE 2021'!$E$605,'OCTUBRE 2021'!$G$605)</c:f>
              <c:numCache>
                <c:formatCode>#,##0</c:formatCode>
                <c:ptCount val="3"/>
                <c:pt idx="0">
                  <c:v>1669739</c:v>
                </c:pt>
                <c:pt idx="1">
                  <c:v>284720</c:v>
                </c:pt>
                <c:pt idx="2">
                  <c:v>1954459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'OCTUBRE 2021'!$B$606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2021'!$C$604:$H$604</c15:sqref>
                  </c15:fullRef>
                </c:ext>
              </c:extLst>
              <c:f>('OCTUBRE 2021'!$C$604,'OCTUBRE 2021'!$E$604,'OCTUBRE 2021'!$G$604)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2021'!$C$606:$H$606</c15:sqref>
                  </c15:fullRef>
                </c:ext>
              </c:extLst>
              <c:f>('OCTUBRE 2021'!$C$606,'OCTUBRE 2021'!$E$606,'OCTUBRE 2021'!$G$606)</c:f>
              <c:numCache>
                <c:formatCode>#,##0</c:formatCode>
                <c:ptCount val="3"/>
                <c:pt idx="0">
                  <c:v>2512320</c:v>
                </c:pt>
                <c:pt idx="1">
                  <c:v>453586</c:v>
                </c:pt>
                <c:pt idx="2">
                  <c:v>2965906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139800"/>
        <c:axId val="4381394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2021'!$B$604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2021'!$C$604:$H$604</c15:sqref>
                        </c15:fullRef>
                        <c15:formulaRef>
                          <c15:sqref>('OCTUBRE 2021'!$C$604,'OCTUBRE 2021'!$E$604,'OCTUBRE 2021'!$G$604)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2021'!$C$604:$H$604</c15:sqref>
                        </c15:fullRef>
                        <c15:formulaRef>
                          <c15:sqref>('OCTUBRE 2021'!$C$604,'OCTUBRE 2021'!$E$604,'OCTUBRE 2021'!$G$604)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438139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39408"/>
        <c:crosses val="autoZero"/>
        <c:auto val="0"/>
        <c:lblAlgn val="ctr"/>
        <c:lblOffset val="100"/>
        <c:noMultiLvlLbl val="0"/>
      </c:catAx>
      <c:valAx>
        <c:axId val="438139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39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8425721085796365E-2"/>
          <c:y val="0.20210787401574801"/>
          <c:w val="0.90691739098524804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2021'!$B$631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2021'!$C$630:$H$630</c15:sqref>
                  </c15:fullRef>
                </c:ext>
              </c:extLst>
              <c:f>('OCTUBRE 2021'!$C$630,'OCTUBRE 2021'!$E$630,'OCTUBRE 2021'!$G$630)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2021'!$C$631:$H$631</c15:sqref>
                  </c15:fullRef>
                </c:ext>
              </c:extLst>
              <c:f>('OCTUBRE 2021'!$C$631,'OCTUBRE 2021'!$E$631,'OCTUBRE 2021'!$G$631)</c:f>
              <c:numCache>
                <c:formatCode>#,##0</c:formatCode>
                <c:ptCount val="3"/>
                <c:pt idx="0">
                  <c:v>2693505</c:v>
                </c:pt>
                <c:pt idx="1">
                  <c:v>438637</c:v>
                </c:pt>
                <c:pt idx="2">
                  <c:v>3132142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'OCTUBRE 2021'!$B$632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2021'!$C$630:$H$630</c15:sqref>
                  </c15:fullRef>
                </c:ext>
              </c:extLst>
              <c:f>('OCTUBRE 2021'!$C$630,'OCTUBRE 2021'!$E$630,'OCTUBRE 2021'!$G$630)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2021'!$C$632:$H$632</c15:sqref>
                  </c15:fullRef>
                </c:ext>
              </c:extLst>
              <c:f>('OCTUBRE 2021'!$C$632,'OCTUBRE 2021'!$E$632,'OCTUBRE 2021'!$G$632)</c:f>
              <c:numCache>
                <c:formatCode>#,##0</c:formatCode>
                <c:ptCount val="3"/>
                <c:pt idx="0">
                  <c:v>3954455</c:v>
                </c:pt>
                <c:pt idx="1">
                  <c:v>644950</c:v>
                </c:pt>
                <c:pt idx="2">
                  <c:v>4599405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145288"/>
        <c:axId val="4381421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2021'!$B$630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2021'!$C$630:$H$630</c15:sqref>
                        </c15:fullRef>
                        <c15:formulaRef>
                          <c15:sqref>('OCTUBRE 2021'!$C$630,'OCTUBRE 2021'!$E$630,'OCTUBRE 2021'!$G$630)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2021'!$C$630:$H$630</c15:sqref>
                        </c15:fullRef>
                        <c15:formulaRef>
                          <c15:sqref>('OCTUBRE 2021'!$C$630,'OCTUBRE 2021'!$E$630,'OCTUBRE 2021'!$G$630)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438145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42152"/>
        <c:crosses val="autoZero"/>
        <c:auto val="0"/>
        <c:lblAlgn val="ctr"/>
        <c:lblOffset val="100"/>
        <c:noMultiLvlLbl val="0"/>
      </c:catAx>
      <c:valAx>
        <c:axId val="438142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45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5.9130044641854829E-3"/>
                  <c:y val="-9.480155365788072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4.5584045584045503E-2"/>
                  <c:y val="-4.532745925801188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6.8376068376068376E-3"/>
                  <c:y val="2.472406868618829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6.8376068376068584E-3"/>
                  <c:y val="2.06033905718235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1.1396011396011397E-2"/>
                  <c:y val="4.401111350132069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6725845166790047E-2"/>
                  <c:y val="2.968121201148468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4.0299526661731387E-2"/>
                  <c:y val="-3.23311000555805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5.4708751149696033E-2"/>
                  <c:y val="-1.029390817766417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2021'!$B$670:$B$678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2021'!$E$670:$E$678</c:f>
              <c:numCache>
                <c:formatCode>#,##0</c:formatCode>
                <c:ptCount val="9"/>
                <c:pt idx="0">
                  <c:v>1056</c:v>
                </c:pt>
                <c:pt idx="1">
                  <c:v>1746</c:v>
                </c:pt>
                <c:pt idx="2">
                  <c:v>6334</c:v>
                </c:pt>
                <c:pt idx="3">
                  <c:v>445</c:v>
                </c:pt>
                <c:pt idx="4">
                  <c:v>1453</c:v>
                </c:pt>
                <c:pt idx="5">
                  <c:v>1204</c:v>
                </c:pt>
                <c:pt idx="6">
                  <c:v>124</c:v>
                </c:pt>
                <c:pt idx="7">
                  <c:v>519</c:v>
                </c:pt>
                <c:pt idx="8">
                  <c:v>887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9.4683009984576662E-3"/>
                  <c:y val="-8.460987831066571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4460BD1-02A2-41CA-ACF5-81055953D087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4%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2.1555963373344193E-2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3.4364261168384883E-2"/>
                  <c:y val="-3.63636363636363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0"/>
                  <c:y val="6.13402111648844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6476365200274049E-3"/>
                  <c:y val="2.550519729728037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7077324097374426E-2"/>
                  <c:y val="-8.732999284180385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5390498868053864E-2"/>
                  <c:y val="-7.6067764256740637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'OCTUBRE 2021'!$B$670:$B$678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2021'!$H$670:$H$678</c:f>
              <c:numCache>
                <c:formatCode>#,##0</c:formatCode>
                <c:ptCount val="9"/>
                <c:pt idx="0">
                  <c:v>1056</c:v>
                </c:pt>
                <c:pt idx="1">
                  <c:v>5497</c:v>
                </c:pt>
                <c:pt idx="2">
                  <c:v>7873</c:v>
                </c:pt>
                <c:pt idx="3">
                  <c:v>641</c:v>
                </c:pt>
                <c:pt idx="4">
                  <c:v>2580</c:v>
                </c:pt>
                <c:pt idx="5">
                  <c:v>2448</c:v>
                </c:pt>
                <c:pt idx="6">
                  <c:v>275</c:v>
                </c:pt>
                <c:pt idx="7">
                  <c:v>2793</c:v>
                </c:pt>
                <c:pt idx="8">
                  <c:v>1713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238665941112056E-2"/>
          <c:y val="0.17772480314960631"/>
          <c:w val="0.90594648816275158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2021'!$B$697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2021'!$C$696:$H$696</c15:sqref>
                  </c15:fullRef>
                </c:ext>
              </c:extLst>
              <c:f>('OCTUBRE 2021'!$C$696,'OCTUBRE 2021'!$E$696,'OCTUBRE 2021'!$G$696)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2021'!$C$697:$H$697</c15:sqref>
                  </c15:fullRef>
                </c:ext>
              </c:extLst>
              <c:f>('OCTUBRE 2021'!$C$697,'OCTUBRE 2021'!$E$697,'OCTUBRE 2021'!$G$697)</c:f>
              <c:numCache>
                <c:formatCode>#,##0</c:formatCode>
                <c:ptCount val="3"/>
                <c:pt idx="0">
                  <c:v>3215</c:v>
                </c:pt>
                <c:pt idx="1">
                  <c:v>573</c:v>
                </c:pt>
                <c:pt idx="2">
                  <c:v>3788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'OCTUBRE 2021'!$B$698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2021'!$C$696:$H$696</c15:sqref>
                  </c15:fullRef>
                </c:ext>
              </c:extLst>
              <c:f>('OCTUBRE 2021'!$C$696,'OCTUBRE 2021'!$E$696,'OCTUBRE 2021'!$G$696)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2021'!$C$698:$H$698</c15:sqref>
                  </c15:fullRef>
                </c:ext>
              </c:extLst>
              <c:f>('OCTUBRE 2021'!$C$698,'OCTUBRE 2021'!$E$698,'OCTUBRE 2021'!$G$698)</c:f>
              <c:numCache>
                <c:formatCode>#,##0</c:formatCode>
                <c:ptCount val="3"/>
                <c:pt idx="0">
                  <c:v>11481</c:v>
                </c:pt>
                <c:pt idx="1">
                  <c:v>2287</c:v>
                </c:pt>
                <c:pt idx="2">
                  <c:v>13768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8144896"/>
        <c:axId val="43814607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2021'!$B$696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2021'!$C$696:$H$696</c15:sqref>
                        </c15:fullRef>
                        <c15:formulaRef>
                          <c15:sqref>('OCTUBRE 2021'!$C$696,'OCTUBRE 2021'!$E$696,'OCTUBRE 2021'!$G$696)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2021'!$C$696:$H$696</c15:sqref>
                        </c15:fullRef>
                        <c15:formulaRef>
                          <c15:sqref>('OCTUBRE 2021'!$C$696,'OCTUBRE 2021'!$E$696,'OCTUBRE 2021'!$G$696)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43814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46072"/>
        <c:crosses val="autoZero"/>
        <c:auto val="0"/>
        <c:lblAlgn val="ctr"/>
        <c:lblOffset val="100"/>
        <c:noMultiLvlLbl val="0"/>
      </c:catAx>
      <c:valAx>
        <c:axId val="438146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8144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3602680181213822"/>
          <c:y val="9.8996930160553474E-3"/>
          <c:w val="0.34562903617064522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5073025991591265E-2"/>
          <c:y val="0.20210787401574801"/>
          <c:w val="0.92027008607945315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2021'!$B$714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2021'!$C$713:$H$713</c15:sqref>
                  </c15:fullRef>
                </c:ext>
              </c:extLst>
              <c:f>('OCTUBRE 2021'!$C$713,'OCTUBRE 2021'!$E$713,'OCTUBRE 2021'!$G$713)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2021'!$C$714:$H$714</c15:sqref>
                  </c15:fullRef>
                </c:ext>
              </c:extLst>
              <c:f>('OCTUBRE 2021'!$C$714,'OCTUBRE 2021'!$E$714,'OCTUBRE 2021'!$G$714)</c:f>
              <c:numCache>
                <c:formatCode>#,##0</c:formatCode>
                <c:ptCount val="3"/>
                <c:pt idx="0">
                  <c:v>6506</c:v>
                </c:pt>
                <c:pt idx="1">
                  <c:v>1142</c:v>
                </c:pt>
                <c:pt idx="2">
                  <c:v>7648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'OCTUBRE 2021'!$B$715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2021'!$C$713:$H$713</c15:sqref>
                  </c15:fullRef>
                </c:ext>
              </c:extLst>
              <c:f>('OCTUBRE 2021'!$C$713,'OCTUBRE 2021'!$E$713,'OCTUBRE 2021'!$G$713)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2021'!$C$715:$H$715</c15:sqref>
                  </c15:fullRef>
                </c:ext>
              </c:extLst>
              <c:f>('OCTUBRE 2021'!$C$715,'OCTUBRE 2021'!$E$715,'OCTUBRE 2021'!$G$715)</c:f>
              <c:numCache>
                <c:formatCode>#,##0</c:formatCode>
                <c:ptCount val="3"/>
                <c:pt idx="0">
                  <c:v>21307</c:v>
                </c:pt>
                <c:pt idx="1">
                  <c:v>3569</c:v>
                </c:pt>
                <c:pt idx="2">
                  <c:v>24876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9259640"/>
        <c:axId val="4372851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2021'!$C$713:$H$713</c15:sqref>
                        </c15:fullRef>
                        <c15:formulaRef>
                          <c15:sqref>('OCTUBRE 2021'!$C$713,'OCTUBRE 2021'!$E$713,'OCTUBRE 2021'!$G$713)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2021'!$C$713:$H$713</c15:sqref>
                        </c15:fullRef>
                        <c15:formulaRef>
                          <c15:sqref>('OCTUBRE 2021'!$C$713,'OCTUBRE 2021'!$E$713,'OCTUBRE 2021'!$G$713)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339259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5184"/>
        <c:crosses val="autoZero"/>
        <c:auto val="0"/>
        <c:lblAlgn val="ctr"/>
        <c:lblOffset val="100"/>
        <c:noMultiLvlLbl val="0"/>
      </c:catAx>
      <c:valAx>
        <c:axId val="437285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9259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059616049991079"/>
          <c:y val="1.8354807921737055E-2"/>
          <c:w val="0.3015220650680982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613531935712068E-2"/>
          <c:y val="0.17772480314960631"/>
          <c:w val="0.9095715239625275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2021'!$B$730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2021'!$C$729:$H$729</c15:sqref>
                  </c15:fullRef>
                </c:ext>
              </c:extLst>
              <c:f>('OCTUBRE 2021'!$C$729,'OCTUBRE 2021'!$E$729,'OCTUBRE 2021'!$G$729)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2021'!$C$730:$H$730</c15:sqref>
                  </c15:fullRef>
                </c:ext>
              </c:extLst>
              <c:f>('OCTUBRE 2021'!$C$730,'OCTUBRE 2021'!$E$730,'OCTUBRE 2021'!$G$730)</c:f>
              <c:numCache>
                <c:formatCode>#,##0</c:formatCode>
                <c:ptCount val="3"/>
                <c:pt idx="0">
                  <c:v>46863</c:v>
                </c:pt>
                <c:pt idx="1">
                  <c:v>8396</c:v>
                </c:pt>
                <c:pt idx="2">
                  <c:v>55259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'OCTUBRE 2021'!$B$731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2021'!$C$729:$H$729</c15:sqref>
                  </c15:fullRef>
                </c:ext>
              </c:extLst>
              <c:f>('OCTUBRE 2021'!$C$729,'OCTUBRE 2021'!$E$729,'OCTUBRE 2021'!$G$729)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2021'!$C$731:$H$731</c15:sqref>
                  </c15:fullRef>
                </c:ext>
              </c:extLst>
              <c:f>('OCTUBRE 2021'!$C$731,'OCTUBRE 2021'!$E$731,'OCTUBRE 2021'!$G$731)</c:f>
              <c:numCache>
                <c:formatCode>#,##0</c:formatCode>
                <c:ptCount val="3"/>
                <c:pt idx="0">
                  <c:v>54433</c:v>
                </c:pt>
                <c:pt idx="1">
                  <c:v>12072</c:v>
                </c:pt>
                <c:pt idx="2">
                  <c:v>66505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9516640"/>
        <c:axId val="4395170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2021'!$B$729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2021'!$C$729:$H$729</c15:sqref>
                        </c15:fullRef>
                        <c15:formulaRef>
                          <c15:sqref>('OCTUBRE 2021'!$C$729,'OCTUBRE 2021'!$E$729,'OCTUBRE 2021'!$G$729)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2021'!$C$729:$H$729</c15:sqref>
                        </c15:fullRef>
                        <c15:formulaRef>
                          <c15:sqref>('OCTUBRE 2021'!$C$729,'OCTUBRE 2021'!$E$729,'OCTUBRE 2021'!$G$729)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439516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517032"/>
        <c:crosses val="autoZero"/>
        <c:auto val="0"/>
        <c:lblAlgn val="ctr"/>
        <c:lblOffset val="100"/>
        <c:noMultiLvlLbl val="0"/>
      </c:catAx>
      <c:valAx>
        <c:axId val="439517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516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436373549178524E-2"/>
          <c:y val="0.20210787401574801"/>
          <c:w val="0.91490673852186588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2021'!$B$756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2021'!$C$755:$H$755</c15:sqref>
                  </c15:fullRef>
                </c:ext>
              </c:extLst>
              <c:f>('OCTUBRE 2021'!$C$755,'OCTUBRE 2021'!$E$755,'OCTUBRE 2021'!$G$755)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2021'!$C$756:$H$756</c15:sqref>
                  </c15:fullRef>
                </c:ext>
              </c:extLst>
              <c:f>('OCTUBRE 2021'!$C$756,'OCTUBRE 2021'!$E$756,'OCTUBRE 2021'!$G$756)</c:f>
              <c:numCache>
                <c:formatCode>#,##0</c:formatCode>
                <c:ptCount val="3"/>
                <c:pt idx="0">
                  <c:v>100159</c:v>
                </c:pt>
                <c:pt idx="1">
                  <c:v>20785</c:v>
                </c:pt>
                <c:pt idx="2">
                  <c:v>120944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'OCTUBRE 2021'!$B$757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2021'!$C$755:$H$755</c15:sqref>
                  </c15:fullRef>
                </c:ext>
              </c:extLst>
              <c:f>('OCTUBRE 2021'!$C$755,'OCTUBRE 2021'!$E$755,'OCTUBRE 2021'!$G$755)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2021'!$C$757:$H$757</c15:sqref>
                  </c15:fullRef>
                </c:ext>
              </c:extLst>
              <c:f>('OCTUBRE 2021'!$C$757,'OCTUBRE 2021'!$E$757,'OCTUBRE 2021'!$G$757)</c:f>
              <c:numCache>
                <c:formatCode>#,##0</c:formatCode>
                <c:ptCount val="3"/>
                <c:pt idx="0">
                  <c:v>115928</c:v>
                </c:pt>
                <c:pt idx="1">
                  <c:v>19489</c:v>
                </c:pt>
                <c:pt idx="2">
                  <c:v>135417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9518600"/>
        <c:axId val="4395193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2021'!$B$755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2021'!$C$755:$H$755</c15:sqref>
                        </c15:fullRef>
                        <c15:formulaRef>
                          <c15:sqref>('OCTUBRE 2021'!$C$755,'OCTUBRE 2021'!$E$755,'OCTUBRE 2021'!$G$755)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2021'!$C$755:$H$755</c15:sqref>
                        </c15:fullRef>
                        <c15:formulaRef>
                          <c15:sqref>('OCTUBRE 2021'!$C$755,'OCTUBRE 2021'!$E$755,'OCTUBRE 2021'!$G$755)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439518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519384"/>
        <c:crosses val="autoZero"/>
        <c:auto val="0"/>
        <c:lblAlgn val="ctr"/>
        <c:lblOffset val="100"/>
        <c:noMultiLvlLbl val="0"/>
      </c:catAx>
      <c:valAx>
        <c:axId val="439519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518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2.0477815699658619E-2"/>
                  <c:y val="-1.4970182116707663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5028441410694012E-2"/>
                  <c:y val="-7.4850910583538316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1.5927189988623393E-2"/>
                  <c:y val="-1.224847231652367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2021'!$B$795:$B$803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2021'!$E$795:$E$803</c:f>
              <c:numCache>
                <c:formatCode>#,##0</c:formatCode>
                <c:ptCount val="9"/>
                <c:pt idx="0">
                  <c:v>15720</c:v>
                </c:pt>
                <c:pt idx="1">
                  <c:v>17412</c:v>
                </c:pt>
                <c:pt idx="2">
                  <c:v>13064</c:v>
                </c:pt>
                <c:pt idx="3">
                  <c:v>4902</c:v>
                </c:pt>
                <c:pt idx="4">
                  <c:v>11028</c:v>
                </c:pt>
                <c:pt idx="5">
                  <c:v>16604</c:v>
                </c:pt>
                <c:pt idx="6">
                  <c:v>8945</c:v>
                </c:pt>
                <c:pt idx="7">
                  <c:v>8176</c:v>
                </c:pt>
                <c:pt idx="8">
                  <c:v>11651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-4.3678160919540229E-2"/>
                  <c:y val="4.052684903748733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"/>
                  <c:y val="1.621073961499493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4.8275862068965517E-2"/>
                  <c:y val="-1.21580547112462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'OCTUBRE 2021'!$B$795:$B$803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2021'!$H$795:$H$803</c:f>
              <c:numCache>
                <c:formatCode>#,##0</c:formatCode>
                <c:ptCount val="9"/>
                <c:pt idx="0">
                  <c:v>33522</c:v>
                </c:pt>
                <c:pt idx="1">
                  <c:v>29165</c:v>
                </c:pt>
                <c:pt idx="2">
                  <c:v>24681</c:v>
                </c:pt>
                <c:pt idx="3">
                  <c:v>11505</c:v>
                </c:pt>
                <c:pt idx="4">
                  <c:v>21400</c:v>
                </c:pt>
                <c:pt idx="5">
                  <c:v>31801</c:v>
                </c:pt>
                <c:pt idx="6">
                  <c:v>18899</c:v>
                </c:pt>
                <c:pt idx="7">
                  <c:v>12805</c:v>
                </c:pt>
                <c:pt idx="8">
                  <c:v>18667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6234502743776522E-2"/>
          <c:y val="0.17772480314960631"/>
          <c:w val="0.9009506513600871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2021'!$B$822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2021'!$C$821:$H$821</c15:sqref>
                  </c15:fullRef>
                </c:ext>
              </c:extLst>
              <c:f>('OCTUBRE 2021'!$C$821,'OCTUBRE 2021'!$E$821,'OCTUBRE 2021'!$G$821)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2021'!$C$822:$H$822</c15:sqref>
                  </c15:fullRef>
                </c:ext>
              </c:extLst>
              <c:f>('OCTUBRE 2021'!$C$822,'OCTUBRE 2021'!$E$822,'OCTUBRE 2021'!$G$822)</c:f>
              <c:numCache>
                <c:formatCode>#,##0</c:formatCode>
                <c:ptCount val="3"/>
                <c:pt idx="0">
                  <c:v>19848</c:v>
                </c:pt>
                <c:pt idx="1">
                  <c:v>1199</c:v>
                </c:pt>
                <c:pt idx="2">
                  <c:v>21047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'OCTUBRE 2021'!$B$823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2021'!$C$821:$H$821</c15:sqref>
                  </c15:fullRef>
                </c:ext>
              </c:extLst>
              <c:f>('OCTUBRE 2021'!$C$821,'OCTUBRE 2021'!$E$821,'OCTUBRE 2021'!$G$821)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2021'!$C$823:$H$823</c15:sqref>
                  </c15:fullRef>
                </c:ext>
              </c:extLst>
              <c:f>('OCTUBRE 2021'!$C$823,'OCTUBRE 2021'!$E$823,'OCTUBRE 2021'!$G$823)</c:f>
              <c:numCache>
                <c:formatCode>#,##0</c:formatCode>
                <c:ptCount val="3"/>
                <c:pt idx="0">
                  <c:v>99186</c:v>
                </c:pt>
                <c:pt idx="1">
                  <c:v>8316</c:v>
                </c:pt>
                <c:pt idx="2">
                  <c:v>107502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9515072"/>
        <c:axId val="4395123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2021'!$B$821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2021'!$C$821:$H$821</c15:sqref>
                        </c15:fullRef>
                        <c15:formulaRef>
                          <c15:sqref>('OCTUBRE 2021'!$C$821,'OCTUBRE 2021'!$E$821,'OCTUBRE 2021'!$G$821)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2021'!$C$821:$H$821</c15:sqref>
                        </c15:fullRef>
                        <c15:formulaRef>
                          <c15:sqref>('OCTUBRE 2021'!$C$821,'OCTUBRE 2021'!$E$821,'OCTUBRE 2021'!$G$821)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439515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512328"/>
        <c:crosses val="autoZero"/>
        <c:auto val="0"/>
        <c:lblAlgn val="ctr"/>
        <c:lblOffset val="100"/>
        <c:noMultiLvlLbl val="0"/>
      </c:catAx>
      <c:valAx>
        <c:axId val="439512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515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265461197033972"/>
          <c:y val="4.827228669089201E-3"/>
          <c:w val="0.29900122601244372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824166815420125E-2"/>
          <c:y val="0.17772480314960631"/>
          <c:w val="0.90936088908281931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2021'!$B$947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2021'!$C$946:$H$946</c15:sqref>
                  </c15:fullRef>
                </c:ext>
              </c:extLst>
              <c:f>('OCTUBRE 2021'!$C$946,'OCTUBRE 2021'!$E$946,'OCTUBRE 2021'!$G$946)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2021'!$C$947:$H$947</c15:sqref>
                  </c15:fullRef>
                </c:ext>
              </c:extLst>
              <c:f>('OCTUBRE 2021'!$C$947,'OCTUBRE 2021'!$E$947,'OCTUBRE 2021'!$G$947)</c:f>
              <c:numCache>
                <c:formatCode>#,##0</c:formatCode>
                <c:ptCount val="3"/>
                <c:pt idx="0">
                  <c:v>2118</c:v>
                </c:pt>
                <c:pt idx="1">
                  <c:v>601</c:v>
                </c:pt>
                <c:pt idx="2">
                  <c:v>2719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'OCTUBRE 2021'!$B$948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2021'!$C$946:$H$946</c15:sqref>
                  </c15:fullRef>
                </c:ext>
              </c:extLst>
              <c:f>('OCTUBRE 2021'!$C$946,'OCTUBRE 2021'!$E$946,'OCTUBRE 2021'!$G$946)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2021'!$C$948:$H$948</c15:sqref>
                  </c15:fullRef>
                </c:ext>
              </c:extLst>
              <c:f>('OCTUBRE 2021'!$C$948,'OCTUBRE 2021'!$E$948,'OCTUBRE 2021'!$G$948)</c:f>
              <c:numCache>
                <c:formatCode>#,##0</c:formatCode>
                <c:ptCount val="3"/>
                <c:pt idx="0">
                  <c:v>9612</c:v>
                </c:pt>
                <c:pt idx="1">
                  <c:v>3357</c:v>
                </c:pt>
                <c:pt idx="2">
                  <c:v>12969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9517424"/>
        <c:axId val="4395178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2021'!$B$946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2021'!$C$946:$H$946</c15:sqref>
                        </c15:fullRef>
                        <c15:formulaRef>
                          <c15:sqref>('OCTUBRE 2021'!$C$946,'OCTUBRE 2021'!$E$946,'OCTUBRE 2021'!$G$946)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2021'!$C$946:$H$946</c15:sqref>
                        </c15:fullRef>
                        <c15:formulaRef>
                          <c15:sqref>('OCTUBRE 2021'!$C$946,'OCTUBRE 2021'!$E$946,'OCTUBRE 2021'!$G$946)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439517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517816"/>
        <c:crosses val="autoZero"/>
        <c:auto val="0"/>
        <c:lblAlgn val="ctr"/>
        <c:lblOffset val="100"/>
        <c:noMultiLvlLbl val="0"/>
      </c:catAx>
      <c:valAx>
        <c:axId val="439517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900" b="0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9517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6600182262812491"/>
          <c:y val="9.8996930160553474E-3"/>
          <c:w val="0.31565401535465853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7908108072669102E-2"/>
          <c:y val="0.17772480314960631"/>
          <c:w val="0.90927704603119464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2021'!$B$1072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2021'!$C$1071:$H$1071</c15:sqref>
                  </c15:fullRef>
                </c:ext>
              </c:extLst>
              <c:f>('OCTUBRE 2021'!$C$1071,'OCTUBRE 2021'!$E$1071,'OCTUBRE 2021'!$G$1071)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2021'!$C$1072:$H$1072</c15:sqref>
                  </c15:fullRef>
                </c:ext>
              </c:extLst>
              <c:f>('OCTUBRE 2021'!$C$1072,'OCTUBRE 2021'!$E$1072,'OCTUBRE 2021'!$G$1072)</c:f>
              <c:numCache>
                <c:formatCode>#,##0</c:formatCode>
                <c:ptCount val="3"/>
                <c:pt idx="0">
                  <c:v>1262</c:v>
                </c:pt>
                <c:pt idx="1">
                  <c:v>1343</c:v>
                </c:pt>
                <c:pt idx="2">
                  <c:v>2605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'OCTUBRE 2021'!$B$1073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2021'!$C$1071:$H$1071</c15:sqref>
                  </c15:fullRef>
                </c:ext>
              </c:extLst>
              <c:f>('OCTUBRE 2021'!$C$1071,'OCTUBRE 2021'!$E$1071,'OCTUBRE 2021'!$G$1071)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2021'!$C$1073:$H$1073</c15:sqref>
                  </c15:fullRef>
                </c:ext>
              </c:extLst>
              <c:f>('OCTUBRE 2021'!$C$1073,'OCTUBRE 2021'!$E$1073,'OCTUBRE 2021'!$G$1073)</c:f>
              <c:numCache>
                <c:formatCode>#,##0</c:formatCode>
                <c:ptCount val="3"/>
                <c:pt idx="0">
                  <c:v>7659</c:v>
                </c:pt>
                <c:pt idx="1">
                  <c:v>7955</c:v>
                </c:pt>
                <c:pt idx="2">
                  <c:v>15614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285576"/>
        <c:axId val="4372816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2021'!$B$1071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2021'!$C$1071:$H$1071</c15:sqref>
                        </c15:fullRef>
                        <c15:formulaRef>
                          <c15:sqref>('OCTUBRE 2021'!$C$1071,'OCTUBRE 2021'!$E$1071,'OCTUBRE 2021'!$G$1071)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2021'!$C$1071:$H$1071</c15:sqref>
                        </c15:fullRef>
                        <c15:formulaRef>
                          <c15:sqref>('OCTUBRE 2021'!$C$1071,'OCTUBRE 2021'!$E$1071,'OCTUBRE 2021'!$G$1071)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437285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1656"/>
        <c:crosses val="autoZero"/>
        <c:auto val="0"/>
        <c:lblAlgn val="ctr"/>
        <c:lblOffset val="100"/>
        <c:noMultiLvlLbl val="0"/>
      </c:catAx>
      <c:valAx>
        <c:axId val="437281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285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576754279570175"/>
          <c:y val="2.0044613704035801E-2"/>
          <c:w val="0.323980410025765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6234502743776508E-2"/>
          <c:y val="0.17772480314960631"/>
          <c:w val="0.9009506513600871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2021'!$B$1197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2021'!$C$1196:$H$1196</c15:sqref>
                  </c15:fullRef>
                </c:ext>
              </c:extLst>
              <c:f>('OCTUBRE 2021'!$C$1196,'OCTUBRE 2021'!$E$1196,'OCTUBRE 2021'!$G$1196)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2021'!$C$1197:$H$1197</c15:sqref>
                  </c15:fullRef>
                </c:ext>
              </c:extLst>
              <c:f>('OCTUBRE 2021'!$C$1197,'OCTUBRE 2021'!$E$1197,'OCTUBRE 2021'!$G$1197)</c:f>
              <c:numCache>
                <c:formatCode>#,##0</c:formatCode>
                <c:ptCount val="3"/>
                <c:pt idx="0">
                  <c:v>4568</c:v>
                </c:pt>
                <c:pt idx="1">
                  <c:v>529</c:v>
                </c:pt>
                <c:pt idx="2">
                  <c:v>5097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'OCTUBRE 2021'!$B$1198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2021'!$C$1196:$H$1196</c15:sqref>
                  </c15:fullRef>
                </c:ext>
              </c:extLst>
              <c:f>('OCTUBRE 2021'!$C$1196,'OCTUBRE 2021'!$E$1196,'OCTUBRE 2021'!$G$1196)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2021'!$C$1198:$H$1198</c15:sqref>
                  </c15:fullRef>
                </c:ext>
              </c:extLst>
              <c:f>('OCTUBRE 2021'!$C$1198,'OCTUBRE 2021'!$E$1198,'OCTUBRE 2021'!$G$1198)</c:f>
              <c:numCache>
                <c:formatCode>#,##0</c:formatCode>
                <c:ptCount val="3"/>
                <c:pt idx="0">
                  <c:v>25325</c:v>
                </c:pt>
                <c:pt idx="1">
                  <c:v>2833</c:v>
                </c:pt>
                <c:pt idx="2">
                  <c:v>28158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299432"/>
        <c:axId val="4402943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2021'!$B$1196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2021'!$C$1196:$H$1196</c15:sqref>
                        </c15:fullRef>
                        <c15:formulaRef>
                          <c15:sqref>('OCTUBRE 2021'!$C$1196,'OCTUBRE 2021'!$E$1196,'OCTUBRE 2021'!$G$1196)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2021'!$C$1196:$H$1196</c15:sqref>
                        </c15:fullRef>
                        <c15:formulaRef>
                          <c15:sqref>('OCTUBRE 2021'!$C$1196,'OCTUBRE 2021'!$E$1196,'OCTUBRE 2021'!$G$1196)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44029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94336"/>
        <c:crosses val="autoZero"/>
        <c:auto val="0"/>
        <c:lblAlgn val="ctr"/>
        <c:lblOffset val="100"/>
        <c:noMultiLvlLbl val="0"/>
      </c:catAx>
      <c:valAx>
        <c:axId val="44029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9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7765877516767525"/>
          <c:y val="4.827228669089201E-3"/>
          <c:w val="0.30399706281510813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238665941112056E-2"/>
          <c:y val="0.17772480314960631"/>
          <c:w val="0.90594648816275158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2021'!$B$1322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2021'!$C$1321:$H$1321</c15:sqref>
                  </c15:fullRef>
                </c:ext>
              </c:extLst>
              <c:f>('OCTUBRE 2021'!$C$1321,'OCTUBRE 2021'!$E$1321,'OCTUBRE 2021'!$G$1321)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2021'!$C$1322:$H$1322</c15:sqref>
                  </c15:fullRef>
                </c:ext>
              </c:extLst>
              <c:f>('OCTUBRE 2021'!$C$1322,'OCTUBRE 2021'!$E$1322,'OCTUBRE 2021'!$G$1322)</c:f>
              <c:numCache>
                <c:formatCode>#,##0</c:formatCode>
                <c:ptCount val="3"/>
                <c:pt idx="0">
                  <c:v>5286</c:v>
                </c:pt>
                <c:pt idx="1">
                  <c:v>554</c:v>
                </c:pt>
                <c:pt idx="2">
                  <c:v>5840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'OCTUBRE 2021'!$B$1323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2021'!$C$1321:$H$1321</c15:sqref>
                  </c15:fullRef>
                </c:ext>
              </c:extLst>
              <c:f>('OCTUBRE 2021'!$C$1321,'OCTUBRE 2021'!$E$1321,'OCTUBRE 2021'!$G$1321)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2021'!$C$1323:$H$1323</c15:sqref>
                  </c15:fullRef>
                </c:ext>
              </c:extLst>
              <c:f>('OCTUBRE 2021'!$C$1323,'OCTUBRE 2021'!$E$1323,'OCTUBRE 2021'!$G$1323)</c:f>
              <c:numCache>
                <c:formatCode>#,##0</c:formatCode>
                <c:ptCount val="3"/>
                <c:pt idx="0">
                  <c:v>19719</c:v>
                </c:pt>
                <c:pt idx="1">
                  <c:v>2613</c:v>
                </c:pt>
                <c:pt idx="2">
                  <c:v>22332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296688"/>
        <c:axId val="4402986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2021'!$B$1321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2021'!$C$1321:$H$1321</c15:sqref>
                        </c15:fullRef>
                        <c15:formulaRef>
                          <c15:sqref>('OCTUBRE 2021'!$C$1321,'OCTUBRE 2021'!$E$1321,'OCTUBRE 2021'!$G$1321)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2021'!$C$1321:$H$1321</c15:sqref>
                        </c15:fullRef>
                        <c15:formulaRef>
                          <c15:sqref>('OCTUBRE 2021'!$C$1321,'OCTUBRE 2021'!$E$1321,'OCTUBRE 2021'!$G$1321)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44029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98648"/>
        <c:crosses val="autoZero"/>
        <c:auto val="0"/>
        <c:lblAlgn val="ctr"/>
        <c:lblOffset val="100"/>
        <c:noMultiLvlLbl val="0"/>
      </c:catAx>
      <c:valAx>
        <c:axId val="440298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9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1770873353570188"/>
          <c:y val="4.827228669089201E-3"/>
          <c:w val="0.3639471044470815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3.0397628867820093E-2"/>
                  <c:y val="-1.9412995591517372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1A4AEA4-458A-47FD-BB71-5F95EE4B1130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10%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-1.6271010892179302E-2"/>
                  <c:y val="2.3654445250734556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9A07736-DA13-4257-AB17-71FD574FFCCA}" type="CATEGORYNAME">
                      <a:rPr lang="en-US"/>
                      <a:pPr>
                        <a:defRPr/>
                      </a:pPr>
                      <a:t>[NOMBRE DE CATEGORÍA]</a:t>
                    </a:fld>
                    <a:r>
                      <a:rPr lang="en-US" baseline="0"/>
                      <a:t>
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4"/>
              <c:layout>
                <c:manualLayout>
                  <c:x val="-2.6285393340740652E-2"/>
                  <c:y val="8.417259497176534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3735850629018265E-17"/>
                  <c:y val="3.30082945252436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9.5561479157223236E-3"/>
                  <c:y val="-1.84982772543271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072294534611745E-2"/>
                  <c:y val="1.919339375769694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610995054189655E-2"/>
                  <c:y val="2.811935375791622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2021'!$B$920:$B$928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2021'!$E$920:$E$928</c:f>
              <c:numCache>
                <c:formatCode>#,##0</c:formatCode>
                <c:ptCount val="9"/>
                <c:pt idx="0">
                  <c:v>3222</c:v>
                </c:pt>
                <c:pt idx="1">
                  <c:v>1347</c:v>
                </c:pt>
                <c:pt idx="2">
                  <c:v>1276</c:v>
                </c:pt>
                <c:pt idx="3">
                  <c:v>21</c:v>
                </c:pt>
                <c:pt idx="4">
                  <c:v>2282</c:v>
                </c:pt>
                <c:pt idx="5">
                  <c:v>706</c:v>
                </c:pt>
                <c:pt idx="6">
                  <c:v>2874</c:v>
                </c:pt>
                <c:pt idx="7">
                  <c:v>1005</c:v>
                </c:pt>
                <c:pt idx="8">
                  <c:v>236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3.4923564989158967E-2"/>
                  <c:y val="-2.574182772607969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167240040352591E-2"/>
                  <c:y val="-7.5187927200903257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0745589410019444E-2"/>
                  <c:y val="-2.3838383838383839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8741207349081366E-2"/>
                  <c:y val="-1.08378270897955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8932146525162615E-2"/>
                  <c:y val="1.601908852302549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3.4453060824392118E-2"/>
                  <c:y val="-7.216495431162872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'OCTUBRE 2021'!$B$920:$B$928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2021'!$H$920:$H$928</c:f>
              <c:numCache>
                <c:formatCode>#,##0</c:formatCode>
                <c:ptCount val="9"/>
                <c:pt idx="0">
                  <c:v>4712</c:v>
                </c:pt>
                <c:pt idx="1">
                  <c:v>4672</c:v>
                </c:pt>
                <c:pt idx="2">
                  <c:v>1719</c:v>
                </c:pt>
                <c:pt idx="3">
                  <c:v>63</c:v>
                </c:pt>
                <c:pt idx="4">
                  <c:v>3823</c:v>
                </c:pt>
                <c:pt idx="5">
                  <c:v>1313</c:v>
                </c:pt>
                <c:pt idx="6">
                  <c:v>6307</c:v>
                </c:pt>
                <c:pt idx="7">
                  <c:v>1569</c:v>
                </c:pt>
                <c:pt idx="8">
                  <c:v>545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6.7701869463931835E-2"/>
                  <c:y val="1.35462509384250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-0.12492901760363434"/>
                  <c:y val="-6.031884446192266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2.271436683702446E-2"/>
                  <c:y val="1.206376889238445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5.5292134479782915E-2"/>
                  <c:y val="9.725994128965806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3.6549025920311964E-2"/>
                  <c:y val="2.059168195219011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4.2574453452640139E-3"/>
                  <c:y val="2.411905055401047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4363259958774317E-2"/>
                  <c:y val="-4.394916498771302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E813C78-12BA-43BB-98D6-217CB8CE2EDC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7.5082965566271767E-2"/>
                  <c:y val="-1.76403331373366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2021'!$B$1045:$B$1053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2021'!$E$1045:$E$1053</c:f>
              <c:numCache>
                <c:formatCode>#,##0</c:formatCode>
                <c:ptCount val="9"/>
                <c:pt idx="0">
                  <c:v>815</c:v>
                </c:pt>
                <c:pt idx="1">
                  <c:v>4260</c:v>
                </c:pt>
                <c:pt idx="2">
                  <c:v>5828</c:v>
                </c:pt>
                <c:pt idx="3">
                  <c:v>2756</c:v>
                </c:pt>
                <c:pt idx="4">
                  <c:v>338</c:v>
                </c:pt>
                <c:pt idx="5">
                  <c:v>424</c:v>
                </c:pt>
                <c:pt idx="6">
                  <c:v>410</c:v>
                </c:pt>
                <c:pt idx="7">
                  <c:v>108</c:v>
                </c:pt>
                <c:pt idx="8">
                  <c:v>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4.8515335319613995E-2"/>
                  <c:y val="1.89799512119450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8894407429840332E-2"/>
                  <c:y val="4.143918180440203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8.0111986001749819E-2"/>
                  <c:y val="-6.834805223815108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8127913497992237E-2"/>
                  <c:y val="2.159666211936273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6FAD565-39B7-4BD1-A761-4F740F395914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14%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4"/>
              <c:layout>
                <c:manualLayout>
                  <c:x val="-2.2682369831976131E-2"/>
                  <c:y val="6.293436724664731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1409830181483767E-2"/>
                  <c:y val="4.971718960661461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3642146094722949E-2"/>
                  <c:y val="1.4544363547720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3.7321074675065048E-2"/>
                  <c:y val="-4.777291564030486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36E1F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B03C240-C727-47C4-BCE9-50312D17F21F}" type="CATEGORYNAME">
                      <a:rPr lang="en-US"/>
                      <a:pPr>
                        <a:defRPr sz="900">
                          <a:solidFill>
                            <a:srgbClr val="536E1F"/>
                          </a:solidFill>
                        </a:defRPr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8"/>
              <c:layout>
                <c:manualLayout>
                  <c:x val="5.0949837428575458E-2"/>
                  <c:y val="1.424945322261979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'OCTUBRE 2021'!$B$1045:$B$1053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2021'!$H$1045:$H$1053</c:f>
              <c:numCache>
                <c:formatCode>#,##0</c:formatCode>
                <c:ptCount val="9"/>
                <c:pt idx="0">
                  <c:v>1164</c:v>
                </c:pt>
                <c:pt idx="1">
                  <c:v>6765</c:v>
                </c:pt>
                <c:pt idx="2">
                  <c:v>6551</c:v>
                </c:pt>
                <c:pt idx="3">
                  <c:v>2757</c:v>
                </c:pt>
                <c:pt idx="4">
                  <c:v>618</c:v>
                </c:pt>
                <c:pt idx="5">
                  <c:v>804</c:v>
                </c:pt>
                <c:pt idx="6">
                  <c:v>853</c:v>
                </c:pt>
                <c:pt idx="7">
                  <c:v>108</c:v>
                </c:pt>
                <c:pt idx="8">
                  <c:v>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1.8171493469619368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1.652443359401199E-2"/>
                  <c:y val="-1.586386128428286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6.2434103743845499E-3"/>
                  <c:y val="3.425392979857195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1.3580329716026119E-3"/>
                  <c:y val="3.266259284406312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6342986939239111E-2"/>
                  <c:y val="3.67454169495710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1.590005678591704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9642785282163409E-2"/>
                  <c:y val="-8.303885562619778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2021'!$B$1170:$B$1178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2021'!$E$1170:$E$1178</c:f>
              <c:numCache>
                <c:formatCode>#,##0</c:formatCode>
                <c:ptCount val="9"/>
                <c:pt idx="0">
                  <c:v>4868</c:v>
                </c:pt>
                <c:pt idx="1">
                  <c:v>4433</c:v>
                </c:pt>
                <c:pt idx="2">
                  <c:v>1956</c:v>
                </c:pt>
                <c:pt idx="3">
                  <c:v>380</c:v>
                </c:pt>
                <c:pt idx="4">
                  <c:v>4314</c:v>
                </c:pt>
                <c:pt idx="5">
                  <c:v>6401</c:v>
                </c:pt>
                <c:pt idx="6">
                  <c:v>1205</c:v>
                </c:pt>
                <c:pt idx="7">
                  <c:v>1877</c:v>
                </c:pt>
                <c:pt idx="8">
                  <c:v>2724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2.5564411703779204E-2"/>
                  <c:y val="4.016064257028112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0"/>
                  <c:y val="3.29411805392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2.8419134843213481E-4"/>
                  <c:y val="3.50766846915219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147799996632895E-2"/>
                  <c:y val="7.931252569332447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2.3270385468141655E-2"/>
                  <c:y val="-1.57081870790247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3.7539975273705728E-2"/>
                  <c:y val="-7.676058564968535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'OCTUBRE 2021'!$B$1170:$B$1178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2021'!$H$1170:$H$1178</c:f>
              <c:numCache>
                <c:formatCode>#,##0</c:formatCode>
                <c:ptCount val="9"/>
                <c:pt idx="0">
                  <c:v>8983</c:v>
                </c:pt>
                <c:pt idx="1">
                  <c:v>8628</c:v>
                </c:pt>
                <c:pt idx="2">
                  <c:v>4545</c:v>
                </c:pt>
                <c:pt idx="3">
                  <c:v>1033</c:v>
                </c:pt>
                <c:pt idx="4">
                  <c:v>10241</c:v>
                </c:pt>
                <c:pt idx="5">
                  <c:v>13274</c:v>
                </c:pt>
                <c:pt idx="6">
                  <c:v>2997</c:v>
                </c:pt>
                <c:pt idx="7">
                  <c:v>4874</c:v>
                </c:pt>
                <c:pt idx="8">
                  <c:v>5172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188752811350028"/>
          <c:y val="0.19452001724844478"/>
          <c:w val="0.3818587327350691"/>
          <c:h val="0.692740825245285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9084955288420448E-2"/>
                  <c:y val="1.100276484174789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1.3628620102214651E-2"/>
                  <c:y val="-1.5108978545794499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1.135718341851220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1683680085134204E-2"/>
                  <c:y val="4.119737172118129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6264730495448068E-2"/>
                  <c:y val="-2.804116709012726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8086225167339603E-2"/>
                  <c:y val="3.667727984628248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2021'!$B$1295:$B$1303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2021'!$E$1295:$E$1303</c:f>
              <c:numCache>
                <c:formatCode>#,##0</c:formatCode>
                <c:ptCount val="9"/>
                <c:pt idx="0">
                  <c:v>1974</c:v>
                </c:pt>
                <c:pt idx="1">
                  <c:v>6001</c:v>
                </c:pt>
                <c:pt idx="2">
                  <c:v>3602</c:v>
                </c:pt>
                <c:pt idx="3">
                  <c:v>471</c:v>
                </c:pt>
                <c:pt idx="4">
                  <c:v>1649</c:v>
                </c:pt>
                <c:pt idx="5">
                  <c:v>2976</c:v>
                </c:pt>
                <c:pt idx="6">
                  <c:v>1624</c:v>
                </c:pt>
                <c:pt idx="7">
                  <c:v>2019</c:v>
                </c:pt>
                <c:pt idx="8">
                  <c:v>2016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073273599420763"/>
          <c:y val="0.19293441530817826"/>
          <c:w val="0.38676205991492441"/>
          <c:h val="0.68599998394696071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75535207413441E-2"/>
                  <c:y val="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7870938546474816E-2"/>
                  <c:y val="3.073258044579289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5.1597429631640868E-3"/>
                  <c:y val="1.89358440286707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8467915648474977E-2"/>
                  <c:y val="6.902806873911403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'OCTUBRE 2021'!$B$1295:$B$1303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2021'!$H$1295:$H$1303</c:f>
              <c:numCache>
                <c:formatCode>#,##0</c:formatCode>
                <c:ptCount val="9"/>
                <c:pt idx="0">
                  <c:v>3266</c:v>
                </c:pt>
                <c:pt idx="1">
                  <c:v>8668</c:v>
                </c:pt>
                <c:pt idx="2">
                  <c:v>6965</c:v>
                </c:pt>
                <c:pt idx="3">
                  <c:v>2371</c:v>
                </c:pt>
                <c:pt idx="4">
                  <c:v>3621</c:v>
                </c:pt>
                <c:pt idx="5">
                  <c:v>6236</c:v>
                </c:pt>
                <c:pt idx="6">
                  <c:v>4768</c:v>
                </c:pt>
                <c:pt idx="7">
                  <c:v>3609</c:v>
                </c:pt>
                <c:pt idx="8">
                  <c:v>4503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736141837130543E-2"/>
          <c:y val="0.20210787401574801"/>
          <c:w val="0.917606970233913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2021'!$B$839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2021'!$C$838:$H$838</c15:sqref>
                  </c15:fullRef>
                </c:ext>
              </c:extLst>
              <c:f>('OCTUBRE 2021'!$C$838,'OCTUBRE 2021'!$E$838,'OCTUBRE 2021'!$G$838)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2021'!$C$839:$H$839</c15:sqref>
                  </c15:fullRef>
                </c:ext>
              </c:extLst>
              <c:f>('OCTUBRE 2021'!$C$839,'OCTUBRE 2021'!$E$839,'OCTUBRE 2021'!$G$839)</c:f>
              <c:numCache>
                <c:formatCode>#,##0</c:formatCode>
                <c:ptCount val="3"/>
                <c:pt idx="0">
                  <c:v>37517</c:v>
                </c:pt>
                <c:pt idx="1">
                  <c:v>1584</c:v>
                </c:pt>
                <c:pt idx="2">
                  <c:v>39101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'OCTUBRE 2021'!$B$840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2021'!$C$838:$H$838</c15:sqref>
                  </c15:fullRef>
                </c:ext>
              </c:extLst>
              <c:f>('OCTUBRE 2021'!$C$838,'OCTUBRE 2021'!$E$838,'OCTUBRE 2021'!$G$838)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2021'!$C$840:$H$840</c15:sqref>
                  </c15:fullRef>
                </c:ext>
              </c:extLst>
              <c:f>('OCTUBRE 2021'!$C$840,'OCTUBRE 2021'!$E$840,'OCTUBRE 2021'!$G$840)</c:f>
              <c:numCache>
                <c:formatCode>#,##0</c:formatCode>
                <c:ptCount val="3"/>
                <c:pt idx="0">
                  <c:v>191607</c:v>
                </c:pt>
                <c:pt idx="1">
                  <c:v>10838</c:v>
                </c:pt>
                <c:pt idx="2">
                  <c:v>202445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298256"/>
        <c:axId val="4402970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2021'!$C$838:$H$838</c15:sqref>
                        </c15:fullRef>
                        <c15:formulaRef>
                          <c15:sqref>('OCTUBRE 2021'!$C$838,'OCTUBRE 2021'!$E$838,'OCTUBRE 2021'!$G$838)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2021'!$C$838:$H$838</c15:sqref>
                        </c15:fullRef>
                        <c15:formulaRef>
                          <c15:sqref>('OCTUBRE 2021'!$C$838,'OCTUBRE 2021'!$E$838,'OCTUBRE 2021'!$G$838)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44029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97080"/>
        <c:crosses val="autoZero"/>
        <c:auto val="0"/>
        <c:lblAlgn val="ctr"/>
        <c:lblOffset val="100"/>
        <c:noMultiLvlLbl val="0"/>
      </c:catAx>
      <c:valAx>
        <c:axId val="44029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98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0721022888117668"/>
          <c:y val="2.3448755149847331E-2"/>
          <c:w val="0.27489090661270538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8388605219287663E-2"/>
          <c:y val="0.20210787401574801"/>
          <c:w val="0.90695450685175671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2021'!$B$881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2021'!$C$880:$H$880</c15:sqref>
                  </c15:fullRef>
                </c:ext>
              </c:extLst>
              <c:f>('OCTUBRE 2021'!$C$880,'OCTUBRE 2021'!$E$880,'OCTUBRE 2021'!$G$880)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2021'!$C$881:$H$881</c15:sqref>
                  </c15:fullRef>
                </c:ext>
              </c:extLst>
              <c:f>('OCTUBRE 2021'!$C$881,'OCTUBRE 2021'!$E$881,'OCTUBRE 2021'!$G$881)</c:f>
              <c:numCache>
                <c:formatCode>#,##0</c:formatCode>
                <c:ptCount val="3"/>
                <c:pt idx="0">
                  <c:v>824800</c:v>
                </c:pt>
                <c:pt idx="1">
                  <c:v>36997</c:v>
                </c:pt>
                <c:pt idx="2">
                  <c:v>861797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'OCTUBRE 2021'!$B$882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2021'!$C$880:$H$880</c15:sqref>
                  </c15:fullRef>
                </c:ext>
              </c:extLst>
              <c:f>('OCTUBRE 2021'!$C$880,'OCTUBRE 2021'!$E$880,'OCTUBRE 2021'!$G$880)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2021'!$C$882:$H$882</c15:sqref>
                  </c15:fullRef>
                </c:ext>
              </c:extLst>
              <c:f>('OCTUBRE 2021'!$C$882,'OCTUBRE 2021'!$E$882,'OCTUBRE 2021'!$G$882)</c:f>
              <c:numCache>
                <c:formatCode>#,##0</c:formatCode>
                <c:ptCount val="3"/>
                <c:pt idx="0">
                  <c:v>1109184</c:v>
                </c:pt>
                <c:pt idx="1">
                  <c:v>72695</c:v>
                </c:pt>
                <c:pt idx="2">
                  <c:v>1181879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0293552"/>
        <c:axId val="4402939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2021'!$B$880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2021'!$C$880:$H$880</c15:sqref>
                        </c15:fullRef>
                        <c15:formulaRef>
                          <c15:sqref>('OCTUBRE 2021'!$C$880,'OCTUBRE 2021'!$E$880,'OCTUBRE 2021'!$G$880)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2021'!$C$880:$H$880</c15:sqref>
                        </c15:fullRef>
                        <c15:formulaRef>
                          <c15:sqref>('OCTUBRE 2021'!$C$880,'OCTUBRE 2021'!$E$880,'OCTUBRE 2021'!$G$880)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44029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93944"/>
        <c:crosses val="autoZero"/>
        <c:auto val="0"/>
        <c:lblAlgn val="ctr"/>
        <c:lblOffset val="100"/>
        <c:noMultiLvlLbl val="0"/>
      </c:catAx>
      <c:valAx>
        <c:axId val="440293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0293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2409910146051994E-2"/>
          <c:y val="0.20210787401574801"/>
          <c:w val="0.9229332019249924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2021'!$B$964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2021'!$C$963:$H$963</c15:sqref>
                  </c15:fullRef>
                </c:ext>
              </c:extLst>
              <c:f>('OCTUBRE 2021'!$C$963,'OCTUBRE 2021'!$E$963,'OCTUBRE 2021'!$G$963)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2021'!$C$964:$H$964</c15:sqref>
                  </c15:fullRef>
                </c:ext>
              </c:extLst>
              <c:f>('OCTUBRE 2021'!$C$964,'OCTUBRE 2021'!$E$964,'OCTUBRE 2021'!$G$964)</c:f>
              <c:numCache>
                <c:formatCode>#,##0</c:formatCode>
                <c:ptCount val="3"/>
                <c:pt idx="0">
                  <c:v>4086</c:v>
                </c:pt>
                <c:pt idx="1">
                  <c:v>805</c:v>
                </c:pt>
                <c:pt idx="2">
                  <c:v>4891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'OCTUBRE 2021'!$B$965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2021'!$C$963:$H$963</c15:sqref>
                  </c15:fullRef>
                </c:ext>
              </c:extLst>
              <c:f>('OCTUBRE 2021'!$C$963,'OCTUBRE 2021'!$E$963,'OCTUBRE 2021'!$G$963)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2021'!$C$965:$H$965</c15:sqref>
                  </c15:fullRef>
                </c:ext>
              </c:extLst>
              <c:f>('OCTUBRE 2021'!$C$965,'OCTUBRE 2021'!$E$965,'OCTUBRE 2021'!$G$965)</c:f>
              <c:numCache>
                <c:formatCode>#,##0</c:formatCode>
                <c:ptCount val="3"/>
                <c:pt idx="0">
                  <c:v>19909</c:v>
                </c:pt>
                <c:pt idx="1">
                  <c:v>4814</c:v>
                </c:pt>
                <c:pt idx="2">
                  <c:v>24723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134552"/>
        <c:axId val="4411404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2021'!$C$963:$H$963</c15:sqref>
                        </c15:fullRef>
                        <c15:formulaRef>
                          <c15:sqref>('OCTUBRE 2021'!$C$963,'OCTUBRE 2021'!$E$963,'OCTUBRE 2021'!$G$963)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2021'!$C$963:$H$963</c15:sqref>
                        </c15:fullRef>
                        <c15:formulaRef>
                          <c15:sqref>('OCTUBRE 2021'!$C$963,'OCTUBRE 2021'!$E$963,'OCTUBRE 2021'!$G$963)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4411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40432"/>
        <c:crosses val="autoZero"/>
        <c:auto val="0"/>
        <c:lblAlgn val="ctr"/>
        <c:lblOffset val="100"/>
        <c:noMultiLvlLbl val="0"/>
      </c:catAx>
      <c:valAx>
        <c:axId val="441140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34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9790263900101701"/>
          <c:y val="1.8376292828856319E-2"/>
          <c:w val="0.2935327175314803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374146806882163E-2"/>
          <c:y val="0.20210787401574801"/>
          <c:w val="0.9216016440022227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2021'!$B$1089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2021'!$C$1088:$H$1088</c15:sqref>
                  </c15:fullRef>
                </c:ext>
              </c:extLst>
              <c:f>('OCTUBRE 2021'!$C$1088,'OCTUBRE 2021'!$E$1088,'OCTUBRE 2021'!$G$1088)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2021'!$C$1089:$H$1089</c15:sqref>
                  </c15:fullRef>
                </c:ext>
              </c:extLst>
              <c:f>('OCTUBRE 2021'!$C$1089,'OCTUBRE 2021'!$E$1089,'OCTUBRE 2021'!$G$1089)</c:f>
              <c:numCache>
                <c:formatCode>#,##0</c:formatCode>
                <c:ptCount val="3"/>
                <c:pt idx="0">
                  <c:v>2090</c:v>
                </c:pt>
                <c:pt idx="1">
                  <c:v>1404</c:v>
                </c:pt>
                <c:pt idx="2">
                  <c:v>3494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'OCTUBRE 2021'!$B$1090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2021'!$C$1088:$H$1088</c15:sqref>
                  </c15:fullRef>
                </c:ext>
              </c:extLst>
              <c:f>('OCTUBRE 2021'!$C$1088,'OCTUBRE 2021'!$E$1088,'OCTUBRE 2021'!$G$1088)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2021'!$C$1090:$H$1090</c15:sqref>
                  </c15:fullRef>
                </c:ext>
              </c:extLst>
              <c:f>('OCTUBRE 2021'!$C$1090,'OCTUBRE 2021'!$E$1090,'OCTUBRE 2021'!$G$1090)</c:f>
              <c:numCache>
                <c:formatCode>#,##0</c:formatCode>
                <c:ptCount val="3"/>
                <c:pt idx="0">
                  <c:v>10137</c:v>
                </c:pt>
                <c:pt idx="1">
                  <c:v>10158</c:v>
                </c:pt>
                <c:pt idx="2">
                  <c:v>20295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136512"/>
        <c:axId val="4411349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2021'!$C$1088:$H$1088</c15:sqref>
                        </c15:fullRef>
                        <c15:formulaRef>
                          <c15:sqref>('OCTUBRE 2021'!$C$1088,'OCTUBRE 2021'!$E$1088,'OCTUBRE 2021'!$G$1088)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2021'!$C$1088:$H$1088</c15:sqref>
                        </c15:fullRef>
                        <c15:formulaRef>
                          <c15:sqref>('OCTUBRE 2021'!$C$1088,'OCTUBRE 2021'!$E$1088,'OCTUBRE 2021'!$G$1088)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44113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34944"/>
        <c:crosses val="autoZero"/>
        <c:auto val="0"/>
        <c:lblAlgn val="ctr"/>
        <c:lblOffset val="100"/>
        <c:noMultiLvlLbl val="0"/>
      </c:catAx>
      <c:valAx>
        <c:axId val="441134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3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85760717992806"/>
          <c:y val="8.2313681868743053E-3"/>
          <c:w val="0.2988589492225589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7736141837130543E-2"/>
          <c:y val="0.20210787401574801"/>
          <c:w val="0.9176069702339138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2021'!$B$1214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2021'!$C$1213:$H$1213</c15:sqref>
                  </c15:fullRef>
                </c:ext>
              </c:extLst>
              <c:f>('OCTUBRE 2021'!$C$1213,'OCTUBRE 2021'!$E$1213,'OCTUBRE 2021'!$G$1213)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2021'!$C$1214:$H$1214</c15:sqref>
                  </c15:fullRef>
                </c:ext>
              </c:extLst>
              <c:f>('OCTUBRE 2021'!$C$1214,'OCTUBRE 2021'!$E$1214,'OCTUBRE 2021'!$G$1214)</c:f>
              <c:numCache>
                <c:formatCode>#,##0</c:formatCode>
                <c:ptCount val="3"/>
                <c:pt idx="0">
                  <c:v>9613</c:v>
                </c:pt>
                <c:pt idx="1">
                  <c:v>1018</c:v>
                </c:pt>
                <c:pt idx="2">
                  <c:v>10631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'OCTUBRE 2021'!$B$1215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2021'!$C$1213:$H$1213</c15:sqref>
                  </c15:fullRef>
                </c:ext>
              </c:extLst>
              <c:f>('OCTUBRE 2021'!$C$1213,'OCTUBRE 2021'!$E$1213,'OCTUBRE 2021'!$G$1213)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2021'!$C$1215:$H$1215</c15:sqref>
                  </c15:fullRef>
                </c:ext>
              </c:extLst>
              <c:f>('OCTUBRE 2021'!$C$1215,'OCTUBRE 2021'!$E$1215,'OCTUBRE 2021'!$G$1215)</c:f>
              <c:numCache>
                <c:formatCode>#,##0</c:formatCode>
                <c:ptCount val="3"/>
                <c:pt idx="0">
                  <c:v>52674</c:v>
                </c:pt>
                <c:pt idx="1">
                  <c:v>7073</c:v>
                </c:pt>
                <c:pt idx="2">
                  <c:v>59747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136904"/>
        <c:axId val="4411341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2021'!$C$1213:$H$1213</c15:sqref>
                        </c15:fullRef>
                        <c15:formulaRef>
                          <c15:sqref>('OCTUBRE 2021'!$C$1213,'OCTUBRE 2021'!$E$1213,'OCTUBRE 2021'!$G$1213)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2021'!$C$1213:$H$1213</c15:sqref>
                        </c15:fullRef>
                        <c15:formulaRef>
                          <c15:sqref>('OCTUBRE 2021'!$C$1213,'OCTUBRE 2021'!$E$1213,'OCTUBRE 2021'!$G$1213)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441136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34160"/>
        <c:crosses val="autoZero"/>
        <c:auto val="0"/>
        <c:lblAlgn val="ctr"/>
        <c:lblOffset val="100"/>
        <c:noMultiLvlLbl val="0"/>
      </c:catAx>
      <c:valAx>
        <c:axId val="44113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36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592050494353984"/>
          <c:y val="2.8521217470838335E-2"/>
          <c:w val="0.30684829675917674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5073025991591265E-2"/>
          <c:y val="0.20210787401574801"/>
          <c:w val="0.92027008607945315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2021'!$B$1339</c:f>
              <c:strCache>
                <c:ptCount val="1"/>
                <c:pt idx="0">
                  <c:v>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2021'!$C$1338:$H$1338</c15:sqref>
                  </c15:fullRef>
                </c:ext>
              </c:extLst>
              <c:f>('OCTUBRE 2021'!$C$1338,'OCTUBRE 2021'!$E$1338,'OCTUBRE 2021'!$G$1338)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2021'!$C$1339:$H$1339</c15:sqref>
                  </c15:fullRef>
                </c:ext>
              </c:extLst>
              <c:f>('OCTUBRE 2021'!$C$1339,'OCTUBRE 2021'!$E$1339,'OCTUBRE 2021'!$G$1339)</c:f>
              <c:numCache>
                <c:formatCode>#,##0</c:formatCode>
                <c:ptCount val="3"/>
                <c:pt idx="0">
                  <c:v>11470</c:v>
                </c:pt>
                <c:pt idx="1">
                  <c:v>1341</c:v>
                </c:pt>
                <c:pt idx="2">
                  <c:v>12811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'OCTUBRE 2021'!$B$1340</c:f>
              <c:strCache>
                <c:ptCount val="1"/>
                <c:pt idx="0">
                  <c:v>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2021'!$C$1338:$H$1338</c15:sqref>
                  </c15:fullRef>
                </c:ext>
              </c:extLst>
              <c:f>('OCTUBRE 2021'!$C$1338,'OCTUBRE 2021'!$E$1338,'OCTUBRE 2021'!$G$1338)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2021'!$C$1340:$H$1340</c15:sqref>
                  </c15:fullRef>
                </c:ext>
              </c:extLst>
              <c:f>('OCTUBRE 2021'!$C$1340,'OCTUBRE 2021'!$E$1340,'OCTUBRE 2021'!$G$1340)</c:f>
              <c:numCache>
                <c:formatCode>#,##0</c:formatCode>
                <c:ptCount val="3"/>
                <c:pt idx="0">
                  <c:v>38536</c:v>
                </c:pt>
                <c:pt idx="1">
                  <c:v>5471</c:v>
                </c:pt>
                <c:pt idx="2">
                  <c:v>44007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135728"/>
        <c:axId val="4411361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2021'!$B$1338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2021'!$C$1338:$H$1338</c15:sqref>
                        </c15:fullRef>
                        <c15:formulaRef>
                          <c15:sqref>('OCTUBRE 2021'!$C$1338,'OCTUBRE 2021'!$E$1338,'OCTUBRE 2021'!$G$1338)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2021'!$C$1338:$H$1338</c15:sqref>
                        </c15:fullRef>
                        <c15:formulaRef>
                          <c15:sqref>('OCTUBRE 2021'!$C$1338,'OCTUBRE 2021'!$E$1338,'OCTUBRE 2021'!$G$1338)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441135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36120"/>
        <c:crosses val="autoZero"/>
        <c:auto val="0"/>
        <c:lblAlgn val="ctr"/>
        <c:lblOffset val="100"/>
        <c:noMultiLvlLbl val="0"/>
      </c:catAx>
      <c:valAx>
        <c:axId val="441136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35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6845927215156693"/>
          <c:y val="1.8376292828856319E-2"/>
          <c:w val="0.3108429705274856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436373549178524E-2"/>
          <c:y val="0.20210787401574801"/>
          <c:w val="0.91490673852186588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2021'!$B$1256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2021'!$C$1255:$H$1255</c15:sqref>
                  </c15:fullRef>
                </c:ext>
              </c:extLst>
              <c:f>('OCTUBRE 2021'!$C$1255,'OCTUBRE 2021'!$E$1255,'OCTUBRE 2021'!$G$1255)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2021'!$C$1256:$H$1256</c15:sqref>
                  </c15:fullRef>
                </c:ext>
              </c:extLst>
              <c:f>('OCTUBRE 2021'!$C$1256,'OCTUBRE 2021'!$E$1256,'OCTUBRE 2021'!$G$1256)</c:f>
              <c:numCache>
                <c:formatCode>#,##0</c:formatCode>
                <c:ptCount val="3"/>
                <c:pt idx="0">
                  <c:v>279095</c:v>
                </c:pt>
                <c:pt idx="1">
                  <c:v>31583</c:v>
                </c:pt>
                <c:pt idx="2">
                  <c:v>310678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'OCTUBRE 2021'!$B$1257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2021'!$C$1255:$H$1255</c15:sqref>
                  </c15:fullRef>
                </c:ext>
              </c:extLst>
              <c:f>('OCTUBRE 2021'!$C$1255,'OCTUBRE 2021'!$E$1255,'OCTUBRE 2021'!$G$1255)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2021'!$C$1257:$H$1257</c15:sqref>
                  </c15:fullRef>
                </c:ext>
              </c:extLst>
              <c:f>('OCTUBRE 2021'!$C$1257,'OCTUBRE 2021'!$E$1257,'OCTUBRE 2021'!$G$1257)</c:f>
              <c:numCache>
                <c:formatCode>#,##0</c:formatCode>
                <c:ptCount val="3"/>
                <c:pt idx="0">
                  <c:v>326545</c:v>
                </c:pt>
                <c:pt idx="1">
                  <c:v>52108</c:v>
                </c:pt>
                <c:pt idx="2">
                  <c:v>378653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140040"/>
        <c:axId val="44113768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2021'!$B$1255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2021'!$C$1255:$H$1255</c15:sqref>
                        </c15:fullRef>
                        <c15:formulaRef>
                          <c15:sqref>('OCTUBRE 2021'!$C$1255,'OCTUBRE 2021'!$E$1255,'OCTUBRE 2021'!$G$1255)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2021'!$C$1255:$H$1255</c15:sqref>
                        </c15:fullRef>
                        <c15:formulaRef>
                          <c15:sqref>('OCTUBRE 2021'!$C$1255,'OCTUBRE 2021'!$E$1255,'OCTUBRE 2021'!$G$1255)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441140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37688"/>
        <c:crosses val="autoZero"/>
        <c:auto val="0"/>
        <c:lblAlgn val="ctr"/>
        <c:lblOffset val="100"/>
        <c:noMultiLvlLbl val="0"/>
      </c:catAx>
      <c:valAx>
        <c:axId val="441137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140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4052207352407945E-2"/>
          <c:y val="0.20297741191441976"/>
          <c:w val="0.90313303992894411"/>
          <c:h val="0.659919271454704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2021'!$B$1355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2021'!$C$1354:$H$1354</c15:sqref>
                  </c15:fullRef>
                </c:ext>
              </c:extLst>
              <c:f>('OCTUBRE 2021'!$C$1354,'OCTUBRE 2021'!$E$1354,'OCTUBRE 2021'!$G$1354)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2021'!$C$1355:$H$1355</c15:sqref>
                  </c15:fullRef>
                </c:ext>
              </c:extLst>
              <c:f>('OCTUBRE 2021'!$C$1355,'OCTUBRE 2021'!$E$1355,'OCTUBRE 2021'!$G$1355)</c:f>
              <c:numCache>
                <c:formatCode>#,##0</c:formatCode>
                <c:ptCount val="3"/>
                <c:pt idx="0">
                  <c:v>79134</c:v>
                </c:pt>
                <c:pt idx="1">
                  <c:v>7916</c:v>
                </c:pt>
                <c:pt idx="2">
                  <c:v>87050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'OCTUBRE 2021'!$B$1356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2021'!$C$1354:$H$1354</c15:sqref>
                  </c15:fullRef>
                </c:ext>
              </c:extLst>
              <c:f>('OCTUBRE 2021'!$C$1354,'OCTUBRE 2021'!$E$1354,'OCTUBRE 2021'!$G$1354)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2021'!$C$1356:$H$1356</c15:sqref>
                  </c15:fullRef>
                </c:ext>
              </c:extLst>
              <c:f>('OCTUBRE 2021'!$C$1356,'OCTUBRE 2021'!$E$1356,'OCTUBRE 2021'!$G$1356)</c:f>
              <c:numCache>
                <c:formatCode>#,##0</c:formatCode>
                <c:ptCount val="3"/>
                <c:pt idx="0">
                  <c:v>109537</c:v>
                </c:pt>
                <c:pt idx="1">
                  <c:v>11131</c:v>
                </c:pt>
                <c:pt idx="2">
                  <c:v>120668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850304"/>
        <c:axId val="4418479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2021'!$C$1354:$H$1354</c15:sqref>
                        </c15:fullRef>
                        <c15:formulaRef>
                          <c15:sqref>('OCTUBRE 2021'!$C$1354,'OCTUBRE 2021'!$E$1354,'OCTUBRE 2021'!$G$1354)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2021'!$C$1354:$H$1354</c15:sqref>
                        </c15:fullRef>
                        <c15:formulaRef>
                          <c15:sqref>('OCTUBRE 2021'!$C$1354,'OCTUBRE 2021'!$E$1354,'OCTUBRE 2021'!$G$1354)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44185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847952"/>
        <c:crosses val="autoZero"/>
        <c:auto val="0"/>
        <c:lblAlgn val="ctr"/>
        <c:lblOffset val="100"/>
        <c:noMultiLvlLbl val="0"/>
      </c:catAx>
      <c:valAx>
        <c:axId val="44184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850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3099489394717809E-2"/>
          <c:y val="0.20210787401574801"/>
          <c:w val="0.91224362267632653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2021'!$B$1381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2021'!$C$1380:$H$1380</c15:sqref>
                  </c15:fullRef>
                </c:ext>
              </c:extLst>
              <c:f>('OCTUBRE 2021'!$C$1380,'OCTUBRE 2021'!$E$1380,'OCTUBRE 2021'!$G$1380)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2021'!$C$1381:$H$1381</c15:sqref>
                  </c15:fullRef>
                </c:ext>
              </c:extLst>
              <c:f>('OCTUBRE 2021'!$C$1381,'OCTUBRE 2021'!$E$1381,'OCTUBRE 2021'!$G$1381)</c:f>
              <c:numCache>
                <c:formatCode>#,##0</c:formatCode>
                <c:ptCount val="3"/>
                <c:pt idx="0">
                  <c:v>196157</c:v>
                </c:pt>
                <c:pt idx="1">
                  <c:v>18092</c:v>
                </c:pt>
                <c:pt idx="2">
                  <c:v>214249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'OCTUBRE 2021'!$B$1382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2021'!$C$1380:$H$1380</c15:sqref>
                  </c15:fullRef>
                </c:ext>
              </c:extLst>
              <c:f>('OCTUBRE 2021'!$C$1380,'OCTUBRE 2021'!$E$1380,'OCTUBRE 2021'!$G$1380)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2021'!$C$1382:$H$1382</c15:sqref>
                  </c15:fullRef>
                </c:ext>
              </c:extLst>
              <c:f>('OCTUBRE 2021'!$C$1382,'OCTUBRE 2021'!$E$1382,'OCTUBRE 2021'!$G$1382)</c:f>
              <c:numCache>
                <c:formatCode>#,##0</c:formatCode>
                <c:ptCount val="3"/>
                <c:pt idx="0">
                  <c:v>262094</c:v>
                </c:pt>
                <c:pt idx="1">
                  <c:v>26790</c:v>
                </c:pt>
                <c:pt idx="2">
                  <c:v>288884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851480"/>
        <c:axId val="44185108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2021'!$C$1380:$H$1380</c15:sqref>
                        </c15:fullRef>
                        <c15:formulaRef>
                          <c15:sqref>('OCTUBRE 2021'!$C$1380,'OCTUBRE 2021'!$E$1380,'OCTUBRE 2021'!$G$1380)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2021'!$C$1380:$H$1380</c15:sqref>
                        </c15:fullRef>
                        <c15:formulaRef>
                          <c15:sqref>('OCTUBRE 2021'!$C$1380,'OCTUBRE 2021'!$E$1380,'OCTUBRE 2021'!$G$1380)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441851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851088"/>
        <c:crosses val="autoZero"/>
        <c:auto val="0"/>
        <c:lblAlgn val="ctr"/>
        <c:lblOffset val="100"/>
        <c:noMultiLvlLbl val="0"/>
      </c:catAx>
      <c:valAx>
        <c:axId val="44185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851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456208460668081E-2"/>
          <c:y val="0.17772480314960631"/>
          <c:w val="0.9047288557956805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2021'!$B$855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2021'!$C$854:$H$854</c15:sqref>
                  </c15:fullRef>
                </c:ext>
              </c:extLst>
              <c:f>('OCTUBRE 2021'!$C$854,'OCTUBRE 2021'!$E$854,'OCTUBRE 2021'!$G$854)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2021'!$C$855:$H$855</c15:sqref>
                  </c15:fullRef>
                </c:ext>
              </c:extLst>
              <c:f>('OCTUBRE 2021'!$C$855,'OCTUBRE 2021'!$E$855,'OCTUBRE 2021'!$G$855)</c:f>
              <c:numCache>
                <c:formatCode>#,##0</c:formatCode>
                <c:ptCount val="3"/>
                <c:pt idx="0">
                  <c:v>347807</c:v>
                </c:pt>
                <c:pt idx="1">
                  <c:v>19296</c:v>
                </c:pt>
                <c:pt idx="2">
                  <c:v>367103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'OCTUBRE 2021'!$B$856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2021'!$C$854:$H$854</c15:sqref>
                  </c15:fullRef>
                </c:ext>
              </c:extLst>
              <c:f>('OCTUBRE 2021'!$C$854,'OCTUBRE 2021'!$E$854,'OCTUBRE 2021'!$G$854)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2021'!$C$856:$H$856</c15:sqref>
                  </c15:fullRef>
                </c:ext>
              </c:extLst>
              <c:f>('OCTUBRE 2021'!$C$856,'OCTUBRE 2021'!$E$856,'OCTUBRE 2021'!$G$856)</c:f>
              <c:numCache>
                <c:formatCode>#,##0</c:formatCode>
                <c:ptCount val="3"/>
                <c:pt idx="0">
                  <c:v>507666</c:v>
                </c:pt>
                <c:pt idx="1">
                  <c:v>43015</c:v>
                </c:pt>
                <c:pt idx="2">
                  <c:v>550681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853048"/>
        <c:axId val="4418495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2021'!$B$854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2021'!$C$854:$H$854</c15:sqref>
                        </c15:fullRef>
                        <c15:formulaRef>
                          <c15:sqref>('OCTUBRE 2021'!$C$854,'OCTUBRE 2021'!$E$854,'OCTUBRE 2021'!$G$854)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2021'!$C$854:$H$854</c15:sqref>
                        </c15:fullRef>
                        <c15:formulaRef>
                          <c15:sqref>('OCTUBRE 2021'!$C$854,'OCTUBRE 2021'!$E$854,'OCTUBRE 2021'!$G$854)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44185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849520"/>
        <c:crosses val="autoZero"/>
        <c:auto val="0"/>
        <c:lblAlgn val="ctr"/>
        <c:lblOffset val="100"/>
        <c:noMultiLvlLbl val="0"/>
      </c:catAx>
      <c:valAx>
        <c:axId val="44184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853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2903944875333554E-2"/>
          <c:y val="0.1928764785160576"/>
          <c:w val="0.90428120922853006"/>
          <c:h val="0.6700201503301321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2021'!$B$980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2021'!$C$979:$H$979</c15:sqref>
                  </c15:fullRef>
                </c:ext>
              </c:extLst>
              <c:f>('OCTUBRE 2021'!$C$979,'OCTUBRE 2021'!$E$979,'OCTUBRE 2021'!$G$979)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2021'!$C$980:$H$980</c15:sqref>
                  </c15:fullRef>
                </c:ext>
              </c:extLst>
              <c:f>('OCTUBRE 2021'!$C$980,'OCTUBRE 2021'!$E$980,'OCTUBRE 2021'!$G$980)</c:f>
              <c:numCache>
                <c:formatCode>#,##0</c:formatCode>
                <c:ptCount val="3"/>
                <c:pt idx="0">
                  <c:v>98841</c:v>
                </c:pt>
                <c:pt idx="1">
                  <c:v>19301</c:v>
                </c:pt>
                <c:pt idx="2">
                  <c:v>118142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'OCTUBRE 2021'!$B$981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2021'!$C$979:$H$979</c15:sqref>
                  </c15:fullRef>
                </c:ext>
              </c:extLst>
              <c:f>('OCTUBRE 2021'!$C$979,'OCTUBRE 2021'!$E$979,'OCTUBRE 2021'!$G$979)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2021'!$C$981:$H$981</c15:sqref>
                  </c15:fullRef>
                </c:ext>
              </c:extLst>
              <c:f>('OCTUBRE 2021'!$C$981,'OCTUBRE 2021'!$E$981,'OCTUBRE 2021'!$G$981)</c:f>
              <c:numCache>
                <c:formatCode>#,##0</c:formatCode>
                <c:ptCount val="3"/>
                <c:pt idx="0">
                  <c:v>147553</c:v>
                </c:pt>
                <c:pt idx="1">
                  <c:v>26026</c:v>
                </c:pt>
                <c:pt idx="2">
                  <c:v>173579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1853440"/>
        <c:axId val="4418506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2021'!$B$979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2021'!$C$979:$H$979</c15:sqref>
                        </c15:fullRef>
                        <c15:formulaRef>
                          <c15:sqref>('OCTUBRE 2021'!$C$979,'OCTUBRE 2021'!$E$979,'OCTUBRE 2021'!$G$979)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2021'!$C$979:$H$979</c15:sqref>
                        </c15:fullRef>
                        <c15:formulaRef>
                          <c15:sqref>('OCTUBRE 2021'!$C$979,'OCTUBRE 2021'!$E$979,'OCTUBRE 2021'!$G$979)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441853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850696"/>
        <c:crosses val="autoZero"/>
        <c:auto val="0"/>
        <c:lblAlgn val="ctr"/>
        <c:lblOffset val="100"/>
        <c:noMultiLvlLbl val="0"/>
      </c:catAx>
      <c:valAx>
        <c:axId val="441850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1853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238665941112056E-2"/>
          <c:y val="0.20802791696492484"/>
          <c:w val="0.90594648816275158"/>
          <c:h val="0.6548687664041994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2021'!$B$1105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2021'!$C$1104:$H$1104</c15:sqref>
                  </c15:fullRef>
                </c:ext>
              </c:extLst>
              <c:f>('OCTUBRE 2021'!$C$1104,'OCTUBRE 2021'!$E$1104,'OCTUBRE 2021'!$G$1104)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2021'!$C$1105:$H$1105</c15:sqref>
                  </c15:fullRef>
                </c:ext>
              </c:extLst>
              <c:f>('OCTUBRE 2021'!$C$1105,'OCTUBRE 2021'!$E$1105,'OCTUBRE 2021'!$G$1105)</c:f>
              <c:numCache>
                <c:formatCode>#,##0</c:formatCode>
                <c:ptCount val="3"/>
                <c:pt idx="0">
                  <c:v>27867</c:v>
                </c:pt>
                <c:pt idx="1">
                  <c:v>10476</c:v>
                </c:pt>
                <c:pt idx="2">
                  <c:v>38343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'OCTUBRE 2021'!$B$1106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2021'!$C$1104:$H$1104</c15:sqref>
                  </c15:fullRef>
                </c:ext>
              </c:extLst>
              <c:f>('OCTUBRE 2021'!$C$1104,'OCTUBRE 2021'!$E$1104,'OCTUBRE 2021'!$G$1104)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2021'!$C$1106:$H$1106</c15:sqref>
                  </c15:fullRef>
                </c:ext>
              </c:extLst>
              <c:f>('OCTUBRE 2021'!$C$1106,'OCTUBRE 2021'!$E$1106,'OCTUBRE 2021'!$G$1106)</c:f>
              <c:numCache>
                <c:formatCode>#,##0</c:formatCode>
                <c:ptCount val="3"/>
                <c:pt idx="0">
                  <c:v>51074</c:v>
                </c:pt>
                <c:pt idx="1">
                  <c:v>36472</c:v>
                </c:pt>
                <c:pt idx="2">
                  <c:v>87546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414960"/>
        <c:axId val="4424188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2021'!$B$1104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2021'!$C$1104:$H$1104</c15:sqref>
                        </c15:fullRef>
                        <c15:formulaRef>
                          <c15:sqref>('OCTUBRE 2021'!$C$1104,'OCTUBRE 2021'!$E$1104,'OCTUBRE 2021'!$G$1104)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2021'!$C$1104:$H$1104</c15:sqref>
                        </c15:fullRef>
                        <c15:formulaRef>
                          <c15:sqref>('OCTUBRE 2021'!$C$1104,'OCTUBRE 2021'!$E$1104,'OCTUBRE 2021'!$G$1104)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44241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18880"/>
        <c:crosses val="autoZero"/>
        <c:auto val="0"/>
        <c:lblAlgn val="ctr"/>
        <c:lblOffset val="100"/>
        <c:noMultiLvlLbl val="0"/>
      </c:catAx>
      <c:valAx>
        <c:axId val="44241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14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627515587100285E-2"/>
          <c:y val="0.20297741191441976"/>
          <c:w val="0.90090990838534568"/>
          <c:h val="0.659919271454704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2021'!$B$1230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2021'!$C$1229:$H$1229</c15:sqref>
                  </c15:fullRef>
                </c:ext>
              </c:extLst>
              <c:f>('OCTUBRE 2021'!$C$1229,'OCTUBRE 2021'!$E$1229,'OCTUBRE 2021'!$G$1229)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2021'!$C$1230:$H$1230</c15:sqref>
                  </c15:fullRef>
                </c:ext>
              </c:extLst>
              <c:f>('OCTUBRE 2021'!$C$1230,'OCTUBRE 2021'!$E$1230,'OCTUBRE 2021'!$G$1230)</c:f>
              <c:numCache>
                <c:formatCode>#,##0</c:formatCode>
                <c:ptCount val="3"/>
                <c:pt idx="0">
                  <c:v>120580</c:v>
                </c:pt>
                <c:pt idx="1">
                  <c:v>15620</c:v>
                </c:pt>
                <c:pt idx="2">
                  <c:v>136200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'OCTUBRE 2021'!$B$1231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2021'!$C$1229:$H$1229</c15:sqref>
                  </c15:fullRef>
                </c:ext>
              </c:extLst>
              <c:f>('OCTUBRE 2021'!$C$1229,'OCTUBRE 2021'!$E$1229,'OCTUBRE 2021'!$G$1229)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2021'!$C$1231:$H$1231</c15:sqref>
                  </c15:fullRef>
                </c:ext>
              </c:extLst>
              <c:f>('OCTUBRE 2021'!$C$1231,'OCTUBRE 2021'!$E$1231,'OCTUBRE 2021'!$G$1231)</c:f>
              <c:numCache>
                <c:formatCode>#,##0</c:formatCode>
                <c:ptCount val="3"/>
                <c:pt idx="0">
                  <c:v>134185</c:v>
                </c:pt>
                <c:pt idx="1">
                  <c:v>14088</c:v>
                </c:pt>
                <c:pt idx="2">
                  <c:v>148273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417704"/>
        <c:axId val="4424180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2021'!$B$1229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2021'!$C$1229:$H$1229</c15:sqref>
                        </c15:fullRef>
                        <c15:formulaRef>
                          <c15:sqref>('OCTUBRE 2021'!$C$1229,'OCTUBRE 2021'!$E$1229,'OCTUBRE 2021'!$G$1229)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2021'!$C$1229:$H$1229</c15:sqref>
                        </c15:fullRef>
                        <c15:formulaRef>
                          <c15:sqref>('OCTUBRE 2021'!$C$1229,'OCTUBRE 2021'!$E$1229,'OCTUBRE 2021'!$G$1229)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442417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18096"/>
        <c:crosses val="autoZero"/>
        <c:auto val="0"/>
        <c:lblAlgn val="ctr"/>
        <c:lblOffset val="100"/>
        <c:noMultiLvlLbl val="0"/>
      </c:catAx>
      <c:valAx>
        <c:axId val="44241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17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436373549178524E-2"/>
          <c:y val="0.20210787401574801"/>
          <c:w val="0.91490673852186588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2021'!$B$1006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2021'!$C$1005:$H$1005</c15:sqref>
                  </c15:fullRef>
                </c:ext>
              </c:extLst>
              <c:f>('OCTUBRE 2021'!$C$1005,'OCTUBRE 2021'!$E$1005,'OCTUBRE 2021'!$G$1005)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2021'!$C$1006:$H$1006</c15:sqref>
                  </c15:fullRef>
                </c:ext>
              </c:extLst>
              <c:f>('OCTUBRE 2021'!$C$1006,'OCTUBRE 2021'!$E$1006,'OCTUBRE 2021'!$G$1006)</c:f>
              <c:numCache>
                <c:formatCode>#,##0</c:formatCode>
                <c:ptCount val="3"/>
                <c:pt idx="0">
                  <c:v>292601</c:v>
                </c:pt>
                <c:pt idx="1">
                  <c:v>28288</c:v>
                </c:pt>
                <c:pt idx="2">
                  <c:v>320889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'OCTUBRE 2021'!$B$1007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2021'!$C$1005:$H$1005</c15:sqref>
                  </c15:fullRef>
                </c:ext>
              </c:extLst>
              <c:f>('OCTUBRE 2021'!$C$1005,'OCTUBRE 2021'!$E$1005,'OCTUBRE 2021'!$G$1005)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2021'!$C$1007:$H$1007</c15:sqref>
                  </c15:fullRef>
                </c:ext>
              </c:extLst>
              <c:f>('OCTUBRE 2021'!$C$1007,'OCTUBRE 2021'!$E$1007,'OCTUBRE 2021'!$G$1007)</c:f>
              <c:numCache>
                <c:formatCode>#,##0</c:formatCode>
                <c:ptCount val="3"/>
                <c:pt idx="0">
                  <c:v>385143</c:v>
                </c:pt>
                <c:pt idx="1">
                  <c:v>46384</c:v>
                </c:pt>
                <c:pt idx="2">
                  <c:v>431527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419272"/>
        <c:axId val="4424102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2021'!$B$1005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2021'!$C$1005:$H$1005</c15:sqref>
                        </c15:fullRef>
                        <c15:formulaRef>
                          <c15:sqref>('OCTUBRE 2021'!$C$1005,'OCTUBRE 2021'!$E$1005,'OCTUBRE 2021'!$G$1005)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2021'!$C$1005:$H$1005</c15:sqref>
                        </c15:fullRef>
                        <c15:formulaRef>
                          <c15:sqref>('OCTUBRE 2021'!$C$1005,'OCTUBRE 2021'!$E$1005,'OCTUBRE 2021'!$G$1005)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442419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10256"/>
        <c:crosses val="autoZero"/>
        <c:auto val="0"/>
        <c:lblAlgn val="ctr"/>
        <c:lblOffset val="100"/>
        <c:noMultiLvlLbl val="0"/>
      </c:catAx>
      <c:valAx>
        <c:axId val="442410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19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436373549178524E-2"/>
          <c:y val="0.20210787401574801"/>
          <c:w val="0.91490673852186588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'OCTUBRE 2021'!$B$1131</c:f>
              <c:strCache>
                <c:ptCount val="1"/>
                <c:pt idx="0">
                  <c:v>ENERO - OCTUBRE 2020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2021'!$C$1130:$H$1130</c15:sqref>
                  </c15:fullRef>
                </c:ext>
              </c:extLst>
              <c:f>('OCTUBRE 2021'!$C$1130,'OCTUBRE 2021'!$E$1130,'OCTUBRE 2021'!$G$1130)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2021'!$C$1131:$H$1131</c15:sqref>
                  </c15:fullRef>
                </c:ext>
              </c:extLst>
              <c:f>('OCTUBRE 2021'!$C$1131,'OCTUBRE 2021'!$E$1131,'OCTUBRE 2021'!$G$1131)</c:f>
              <c:numCache>
                <c:formatCode>#,##0</c:formatCode>
                <c:ptCount val="3"/>
                <c:pt idx="0">
                  <c:v>45725</c:v>
                </c:pt>
                <c:pt idx="1">
                  <c:v>14343</c:v>
                </c:pt>
                <c:pt idx="2">
                  <c:v>60068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'OCTUBRE 2021'!$B$1132</c:f>
              <c:strCache>
                <c:ptCount val="1"/>
                <c:pt idx="0">
                  <c:v>ENERO - OCTUBRE 2021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2021'!$C$1130:$H$1130</c15:sqref>
                  </c15:fullRef>
                </c:ext>
              </c:extLst>
              <c:f>('OCTUBRE 2021'!$C$1130,'OCTUBRE 2021'!$E$1130,'OCTUBRE 2021'!$G$1130)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2021'!$C$1132:$H$1132</c15:sqref>
                  </c15:fullRef>
                </c:ext>
              </c:extLst>
              <c:f>('OCTUBRE 2021'!$C$1132,'OCTUBRE 2021'!$E$1132,'OCTUBRE 2021'!$G$1132)</c:f>
              <c:numCache>
                <c:formatCode>#,##0</c:formatCode>
                <c:ptCount val="3"/>
                <c:pt idx="0">
                  <c:v>84432</c:v>
                </c:pt>
                <c:pt idx="1">
                  <c:v>40732</c:v>
                </c:pt>
                <c:pt idx="2">
                  <c:v>125164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410648"/>
        <c:axId val="4424169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2021'!$B$1130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'OCTUBRE 2021'!$C$1130:$H$1130</c15:sqref>
                        </c15:fullRef>
                        <c15:formulaRef>
                          <c15:sqref>('OCTUBRE 2021'!$C$1130,'OCTUBRE 2021'!$E$1130,'OCTUBRE 2021'!$G$1130)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'OCTUBRE 2021'!$C$1130:$H$1130</c15:sqref>
                        </c15:fullRef>
                        <c15:formulaRef>
                          <c15:sqref>('OCTUBRE 2021'!$C$1130,'OCTUBRE 2021'!$E$1130,'OCTUBRE 2021'!$G$1130)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442410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16920"/>
        <c:crosses val="autoZero"/>
        <c:auto val="0"/>
        <c:lblAlgn val="ctr"/>
        <c:lblOffset val="100"/>
        <c:noMultiLvlLbl val="0"/>
      </c:catAx>
      <c:valAx>
        <c:axId val="442416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10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0627287444351554E-2"/>
          <c:y val="0.23796127025570504"/>
          <c:w val="0.9480182919147585"/>
          <c:h val="0.697492543484724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'OCTUBRE 2021'!$B$1418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'OCTUBRE 2021'!$F$1418</c:f>
              <c:numCache>
                <c:formatCode>#,##0</c:formatCode>
                <c:ptCount val="1"/>
                <c:pt idx="0">
                  <c:v>1852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'OCTUBRE 2021'!$B$1420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'OCTUBRE 2021'!$F$1420</c:f>
              <c:numCache>
                <c:formatCode>#,##0</c:formatCode>
                <c:ptCount val="1"/>
                <c:pt idx="0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'OCTUBRE 2021'!$B$1422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'OCTUBRE 2021'!$F$1422</c:f>
              <c:numCache>
                <c:formatCode>#,##0</c:formatCode>
                <c:ptCount val="1"/>
                <c:pt idx="0">
                  <c:v>4156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'OCTUBRE 2021'!$B$1424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'OCTUBRE 2021'!$F$1424</c:f>
              <c:numCache>
                <c:formatCode>#,##0</c:formatCode>
                <c:ptCount val="1"/>
                <c:pt idx="0">
                  <c:v>324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'OCTUBRE 2021'!$B$1426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'OCTUBRE 2021'!$F$1426</c:f>
              <c:numCache>
                <c:formatCode>#,##0</c:formatCode>
                <c:ptCount val="1"/>
                <c:pt idx="0">
                  <c:v>2684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'OCTUBRE 2021'!$B$1428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'OCTUBRE 2021'!$F$1428</c:f>
              <c:numCache>
                <c:formatCode>#,##0</c:formatCode>
                <c:ptCount val="1"/>
                <c:pt idx="0">
                  <c:v>428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414176"/>
        <c:axId val="442412216"/>
      </c:barChart>
      <c:catAx>
        <c:axId val="44241417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42412216"/>
        <c:crosses val="autoZero"/>
        <c:auto val="1"/>
        <c:lblAlgn val="ctr"/>
        <c:lblOffset val="100"/>
        <c:noMultiLvlLbl val="0"/>
      </c:catAx>
      <c:valAx>
        <c:axId val="442412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14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7.3750183140982972E-2"/>
          <c:y val="0.11369178173928821"/>
          <c:w val="0.87436034610506219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3917887532071415E-2"/>
                  <c:y val="1.21739124877821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5515832381057911E-17"/>
                  <c:y val="2.43478249755642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0619352570557139E-2"/>
                  <c:y val="2.43478249755643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505219755772854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2021'!$B$1479:$B$1487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2021'!$J$1479:$J$1487</c:f>
              <c:numCache>
                <c:formatCode>#,##0</c:formatCode>
                <c:ptCount val="9"/>
                <c:pt idx="0">
                  <c:v>6042</c:v>
                </c:pt>
                <c:pt idx="1">
                  <c:v>11711</c:v>
                </c:pt>
                <c:pt idx="2">
                  <c:v>13183</c:v>
                </c:pt>
                <c:pt idx="3">
                  <c:v>3669</c:v>
                </c:pt>
                <c:pt idx="4">
                  <c:v>12125</c:v>
                </c:pt>
                <c:pt idx="5">
                  <c:v>6699</c:v>
                </c:pt>
                <c:pt idx="6">
                  <c:v>4191</c:v>
                </c:pt>
                <c:pt idx="7">
                  <c:v>9290</c:v>
                </c:pt>
                <c:pt idx="8">
                  <c:v>3581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151087439532333"/>
          <c:y val="1.91950945056567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2021'!$C$1505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2021'!$B$1507:$B$1515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2021'!$C$1507:$C$1515</c:f>
              <c:numCache>
                <c:formatCode>#,##0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'OCTUBRE 2021'!$E$1505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2021'!$B$1507:$B$1515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2021'!$E$1507:$E$1515</c:f>
              <c:numCache>
                <c:formatCode>#,##0</c:formatCode>
                <c:ptCount val="9"/>
                <c:pt idx="0">
                  <c:v>16</c:v>
                </c:pt>
                <c:pt idx="1">
                  <c:v>14</c:v>
                </c:pt>
                <c:pt idx="2">
                  <c:v>34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'OCTUBRE 2021'!$G$1505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2021'!$B$1507:$B$1515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2021'!$G$1507:$G$1515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422408"/>
        <c:axId val="4424228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2021'!$D$1505:$D$1506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2021'!$B$1507:$B$1515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'OCTUBRE 2021'!$D$1507:$D$1515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2021'!$F$1505:$F$1506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2021'!$B$1507:$B$1515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2021'!$F$1507:$F$1515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4755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2021'!$H$1505:$H$1506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2021'!$B$1507:$B$1515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2021'!$H$1507:$H$1515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442422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22800"/>
        <c:crosses val="autoZero"/>
        <c:auto val="0"/>
        <c:lblAlgn val="ctr"/>
        <c:lblOffset val="100"/>
        <c:noMultiLvlLbl val="0"/>
      </c:catAx>
      <c:valAx>
        <c:axId val="44242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22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1.2640362126804241E-3"/>
          <c:y val="0.11166909674092206"/>
          <c:w val="0.99325329305608945"/>
          <c:h val="5.90904130786882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6751424035919275E-2"/>
                  <c:y val="1.21580547112462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6183075917585655E-2"/>
                  <c:y val="2.772419405021180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7919040059865455E-2"/>
                  <c:y val="-2.83687943262411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6.1421888131704003E-2"/>
                  <c:y val="-1.621073961499493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2021'!$B$1507:$B$1515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2021'!$I$1507:$I$1515</c:f>
              <c:numCache>
                <c:formatCode>#,##0</c:formatCode>
                <c:ptCount val="9"/>
                <c:pt idx="0">
                  <c:v>17</c:v>
                </c:pt>
                <c:pt idx="1">
                  <c:v>19</c:v>
                </c:pt>
                <c:pt idx="2">
                  <c:v>37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421624"/>
        <c:axId val="442423584"/>
      </c:barChart>
      <c:catAx>
        <c:axId val="442421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235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42423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2421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7843337517527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2021'!$C$1602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2021'!$B$1507:$B$1515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2021'!$C$1604:$C$1612</c:f>
              <c:numCache>
                <c:formatCode>#,##0</c:formatCode>
                <c:ptCount val="9"/>
                <c:pt idx="0">
                  <c:v>5</c:v>
                </c:pt>
                <c:pt idx="1">
                  <c:v>13</c:v>
                </c:pt>
                <c:pt idx="2">
                  <c:v>19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'OCTUBRE 2021'!$E$1602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2021'!$B$1507:$B$1515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2021'!$E$1604:$E$1612</c:f>
              <c:numCache>
                <c:formatCode>#,##0</c:formatCode>
                <c:ptCount val="9"/>
                <c:pt idx="0">
                  <c:v>11</c:v>
                </c:pt>
                <c:pt idx="1">
                  <c:v>33</c:v>
                </c:pt>
                <c:pt idx="2">
                  <c:v>53</c:v>
                </c:pt>
                <c:pt idx="3">
                  <c:v>11</c:v>
                </c:pt>
                <c:pt idx="4">
                  <c:v>12</c:v>
                </c:pt>
                <c:pt idx="5">
                  <c:v>16</c:v>
                </c:pt>
                <c:pt idx="6">
                  <c:v>13</c:v>
                </c:pt>
                <c:pt idx="7">
                  <c:v>12</c:v>
                </c:pt>
                <c:pt idx="8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'OCTUBRE 2021'!$G$1602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2021'!$B$1507:$B$1515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2021'!$G$1604:$G$1612</c:f>
              <c:numCache>
                <c:formatCode>#,##0</c:formatCode>
                <c:ptCount val="9"/>
                <c:pt idx="0">
                  <c:v>0</c:v>
                </c:pt>
                <c:pt idx="1">
                  <c:v>8</c:v>
                </c:pt>
                <c:pt idx="2">
                  <c:v>14</c:v>
                </c:pt>
                <c:pt idx="3">
                  <c:v>11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'OCTUBRE 2021'!$I$1602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'OCTUBRE 2021'!$I$1604:$I$1612</c:f>
              <c:numCache>
                <c:formatCode>#,##0</c:formatCode>
                <c:ptCount val="9"/>
                <c:pt idx="0">
                  <c:v>0</c:v>
                </c:pt>
                <c:pt idx="1">
                  <c:v>17</c:v>
                </c:pt>
                <c:pt idx="2">
                  <c:v>36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85400"/>
        <c:axId val="4435846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2021'!$D$1505:$D$1506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'OCTUBRE 2021'!$B$1507:$B$1515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'OCTUBRE 2021'!$D$1507:$D$1515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2769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2021'!$F$1505:$F$1506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2021'!$B$1507:$B$1515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2021'!$F$1507:$F$1515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6698</c:v>
                      </c:pt>
                      <c:pt idx="1">
                        <c:v>4755</c:v>
                      </c:pt>
                      <c:pt idx="2">
                        <c:v>7925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2021'!$H$1505:$H$1506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2021'!$B$1507:$B$1515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'OCTUBRE 2021'!$H$1507:$H$1515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443585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84616"/>
        <c:crosses val="autoZero"/>
        <c:auto val="0"/>
        <c:lblAlgn val="ctr"/>
        <c:lblOffset val="100"/>
        <c:noMultiLvlLbl val="0"/>
      </c:catAx>
      <c:valAx>
        <c:axId val="443584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85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5141127686077355E-3"/>
          <c:y val="7.2624099631378974E-2"/>
          <c:w val="0.99148588723139219"/>
          <c:h val="0.137210091183249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layout>
                <c:manualLayout>
                  <c:x val="1.6877637130801586E-2"/>
                  <c:y val="-1.8688197296176137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7.5949367088607597E-2"/>
                  <c:y val="-6.116207951070336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layout>
                <c:manualLayout>
                  <c:x val="-2.2503516174402251E-2"/>
                  <c:y val="2.44648318042812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-1.6877637130801686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1.969057665260197E-2"/>
                  <c:y val="2.446483180428134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-8.4388185654008432E-3"/>
                  <c:y val="-4.077471967380242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5.6258790436005107E-3"/>
                  <c:y val="-1.22324159021406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2021'!$B$1604:$B$1612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2021'!$L$1604:$L$1612</c:f>
              <c:numCache>
                <c:formatCode>#,##0</c:formatCode>
                <c:ptCount val="9"/>
                <c:pt idx="0">
                  <c:v>841</c:v>
                </c:pt>
                <c:pt idx="1">
                  <c:v>2845</c:v>
                </c:pt>
                <c:pt idx="2">
                  <c:v>4613</c:v>
                </c:pt>
                <c:pt idx="3">
                  <c:v>1269</c:v>
                </c:pt>
                <c:pt idx="4">
                  <c:v>560</c:v>
                </c:pt>
                <c:pt idx="5">
                  <c:v>1565</c:v>
                </c:pt>
                <c:pt idx="6">
                  <c:v>621</c:v>
                </c:pt>
                <c:pt idx="7">
                  <c:v>959</c:v>
                </c:pt>
                <c:pt idx="8">
                  <c:v>188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931057070429155E-2"/>
          <c:y val="0.2083146106736658"/>
          <c:w val="0.92806894292957076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2021'!$B$1695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2021'!$C$1694:$K$1694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2021'!$C$1695:$K$1695</c:f>
              <c:numCache>
                <c:formatCode>#,##0</c:formatCode>
                <c:ptCount val="9"/>
                <c:pt idx="0">
                  <c:v>608</c:v>
                </c:pt>
                <c:pt idx="1">
                  <c:v>856</c:v>
                </c:pt>
                <c:pt idx="2">
                  <c:v>1287</c:v>
                </c:pt>
                <c:pt idx="3">
                  <c:v>346</c:v>
                </c:pt>
                <c:pt idx="4">
                  <c:v>740</c:v>
                </c:pt>
                <c:pt idx="5">
                  <c:v>539</c:v>
                </c:pt>
                <c:pt idx="6">
                  <c:v>349</c:v>
                </c:pt>
                <c:pt idx="7">
                  <c:v>889</c:v>
                </c:pt>
                <c:pt idx="8">
                  <c:v>406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90104"/>
        <c:axId val="443591280"/>
        <c:extLst xmlns:c16r2="http://schemas.microsoft.com/office/drawing/2015/06/chart"/>
      </c:barChart>
      <c:catAx>
        <c:axId val="443590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91280"/>
        <c:crosses val="autoZero"/>
        <c:auto val="0"/>
        <c:lblAlgn val="ctr"/>
        <c:lblOffset val="100"/>
        <c:noMultiLvlLbl val="0"/>
      </c:catAx>
      <c:valAx>
        <c:axId val="44359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90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73648927784266"/>
          <c:y val="0.21148435901832785"/>
          <c:w val="0.46032611972461596"/>
          <c:h val="0.65581536811114871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5.1048321725013453E-2"/>
                  <c:y val="2.82828372807881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3.6868232356954161E-2"/>
                  <c:y val="2.424243195496117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1.9852125115283011E-2"/>
                  <c:y val="-3.703662096987379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1.1344071494447435E-2"/>
                  <c:y val="1.212121597748064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2021'!$C$1694:$K$1694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2021'!$C$1696:$K$1696</c:f>
              <c:numCache>
                <c:formatCode>#,##0</c:formatCode>
                <c:ptCount val="9"/>
                <c:pt idx="0">
                  <c:v>60172</c:v>
                </c:pt>
                <c:pt idx="1">
                  <c:v>73313</c:v>
                </c:pt>
                <c:pt idx="2">
                  <c:v>77758</c:v>
                </c:pt>
                <c:pt idx="3">
                  <c:v>30161</c:v>
                </c:pt>
                <c:pt idx="4">
                  <c:v>58130</c:v>
                </c:pt>
                <c:pt idx="5">
                  <c:v>59257</c:v>
                </c:pt>
                <c:pt idx="6">
                  <c:v>29363</c:v>
                </c:pt>
                <c:pt idx="7">
                  <c:v>95755</c:v>
                </c:pt>
                <c:pt idx="8">
                  <c:v>35006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1.92316292789685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2021'!$C$1540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2021'!$B$1479:$B$1487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2021'!$C$1542:$C$1550</c:f>
              <c:numCache>
                <c:formatCode>#,##0</c:formatCode>
                <c:ptCount val="9"/>
                <c:pt idx="0">
                  <c:v>8</c:v>
                </c:pt>
                <c:pt idx="1">
                  <c:v>28</c:v>
                </c:pt>
                <c:pt idx="2">
                  <c:v>35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2</c:v>
                </c:pt>
                <c:pt idx="8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'OCTUBRE 2021'!$E$1540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2021'!$B$1479:$B$1487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2021'!$E$1542:$E$1550</c:f>
              <c:numCache>
                <c:formatCode>#,##0</c:formatCode>
                <c:ptCount val="9"/>
                <c:pt idx="0">
                  <c:v>898</c:v>
                </c:pt>
                <c:pt idx="1">
                  <c:v>342</c:v>
                </c:pt>
                <c:pt idx="2">
                  <c:v>404</c:v>
                </c:pt>
                <c:pt idx="3">
                  <c:v>202</c:v>
                </c:pt>
                <c:pt idx="4">
                  <c:v>486</c:v>
                </c:pt>
                <c:pt idx="5">
                  <c:v>398</c:v>
                </c:pt>
                <c:pt idx="6">
                  <c:v>293</c:v>
                </c:pt>
                <c:pt idx="7">
                  <c:v>159</c:v>
                </c:pt>
                <c:pt idx="8">
                  <c:v>201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'OCTUBRE 2021'!$G$1540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2021'!$B$1479:$B$1487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2021'!$G$1542:$G$1550</c:f>
              <c:numCache>
                <c:formatCode>#,##0</c:formatCode>
                <c:ptCount val="9"/>
                <c:pt idx="0">
                  <c:v>58</c:v>
                </c:pt>
                <c:pt idx="1">
                  <c:v>76</c:v>
                </c:pt>
                <c:pt idx="2">
                  <c:v>103</c:v>
                </c:pt>
                <c:pt idx="3">
                  <c:v>39</c:v>
                </c:pt>
                <c:pt idx="4">
                  <c:v>52</c:v>
                </c:pt>
                <c:pt idx="5">
                  <c:v>46</c:v>
                </c:pt>
                <c:pt idx="6">
                  <c:v>55</c:v>
                </c:pt>
                <c:pt idx="7">
                  <c:v>33</c:v>
                </c:pt>
                <c:pt idx="8">
                  <c:v>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'OCTUBRE 2021'!$I$1540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'OCTUBRE 2021'!$I$1542:$I$1550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10</c:v>
                </c:pt>
                <c:pt idx="4">
                  <c:v>13</c:v>
                </c:pt>
                <c:pt idx="5">
                  <c:v>16</c:v>
                </c:pt>
                <c:pt idx="6">
                  <c:v>18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85792"/>
        <c:axId val="443582656"/>
      </c:barChart>
      <c:catAx>
        <c:axId val="443585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82656"/>
        <c:crosses val="autoZero"/>
        <c:auto val="0"/>
        <c:lblAlgn val="ctr"/>
        <c:lblOffset val="100"/>
        <c:noMultiLvlLbl val="0"/>
      </c:catAx>
      <c:valAx>
        <c:axId val="443582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85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4.8981403241366451E-3"/>
          <c:y val="9.2619676316895438E-2"/>
          <c:w val="0.99144098977028605"/>
          <c:h val="0.124497307927143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5610372354907918"/>
          <c:y val="0.20727136779699373"/>
          <c:w val="0.4573123795210246"/>
          <c:h val="0.67202633378987697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2130013831258542E-2"/>
                  <c:y val="-7.4524908193706486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2.7662517289074322E-3"/>
                  <c:y val="-1.4904981638741297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4.1493775933609971E-2"/>
                  <c:y val="1.626016780621208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3.3195020746887995E-2"/>
                  <c:y val="2.032520975776511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1.3831258644536652E-2"/>
                  <c:y val="-4.065041951553022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5961272475795295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2021'!$B$1542:$B$1550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2021'!$L$1542:$L$1550</c:f>
              <c:numCache>
                <c:formatCode>#,##0</c:formatCode>
                <c:ptCount val="9"/>
                <c:pt idx="0">
                  <c:v>7689</c:v>
                </c:pt>
                <c:pt idx="1">
                  <c:v>4977</c:v>
                </c:pt>
                <c:pt idx="2">
                  <c:v>4571</c:v>
                </c:pt>
                <c:pt idx="3">
                  <c:v>2444</c:v>
                </c:pt>
                <c:pt idx="4">
                  <c:v>4585</c:v>
                </c:pt>
                <c:pt idx="5">
                  <c:v>4280</c:v>
                </c:pt>
                <c:pt idx="6">
                  <c:v>3778</c:v>
                </c:pt>
                <c:pt idx="7">
                  <c:v>2127</c:v>
                </c:pt>
                <c:pt idx="8">
                  <c:v>2698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1931057070429155E-2"/>
          <c:y val="0.2083146106736658"/>
          <c:w val="0.91527604455670086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'OCTUBRE 2021'!$C$1540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2021'!$B$1488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'OCTUBRE 2021'!$C$1551</c:f>
              <c:numCache>
                <c:formatCode>#,##0</c:formatCode>
                <c:ptCount val="1"/>
                <c:pt idx="0">
                  <c:v>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'OCTUBRE 2021'!$E$1540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2021'!$B$1488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'OCTUBRE 2021'!$E$1551</c:f>
              <c:numCache>
                <c:formatCode>#,##0</c:formatCode>
                <c:ptCount val="1"/>
                <c:pt idx="0">
                  <c:v>3383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'OCTUBRE 2021'!$G$1540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2021'!$B$1488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'OCTUBRE 2021'!$G$1551</c:f>
              <c:numCache>
                <c:formatCode>#,##0</c:formatCode>
                <c:ptCount val="1"/>
                <c:pt idx="0">
                  <c:v>513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'OCTUBRE 2021'!$I$1540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'OCTUBRE 2021'!$B$1488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'OCTUBRE 2021'!$I$1551</c:f>
              <c:numCache>
                <c:formatCode>#,##0</c:formatCode>
                <c:ptCount val="1"/>
                <c:pt idx="0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88536"/>
        <c:axId val="443583832"/>
      </c:barChart>
      <c:catAx>
        <c:axId val="443588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443583832"/>
        <c:crosses val="autoZero"/>
        <c:auto val="0"/>
        <c:lblAlgn val="ctr"/>
        <c:lblOffset val="100"/>
        <c:noMultiLvlLbl val="0"/>
      </c:catAx>
      <c:valAx>
        <c:axId val="443583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88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3.8722189476495604E-2"/>
          <c:y val="0.12361942883412315"/>
          <c:w val="0.93370141576660692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069225721784776"/>
          <c:y val="0.29750974418316534"/>
          <c:w val="0.43765157480314965"/>
          <c:h val="0.64894508555227426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3.8236220472440942E-2"/>
                  <c:y val="1.157107561901265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0.13055555555555565"/>
                  <c:y val="-0.18946752555152188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-2.7777777777777828E-2"/>
                  <c:y val="2.883201475784026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'OCTUBRE 2021'!$C$1540:$J$1540</c15:sqref>
                  </c15:fullRef>
                </c:ext>
              </c:extLst>
              <c:f>('OCTUBRE 2021'!$C$1540,'OCTUBRE 2021'!$E$1540,'OCTUBRE 2021'!$G$1540,'OCTUBRE 2021'!$I$1540)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'OCTUBRE 2021'!$C$1551:$J$1551</c15:sqref>
                  </c15:fullRef>
                </c:ext>
              </c:extLst>
              <c:f>('OCTUBRE 2021'!$C$1551,'OCTUBRE 2021'!$E$1551,'OCTUBRE 2021'!$G$1551,'OCTUBRE 2021'!$I$1551)</c:f>
              <c:numCache>
                <c:formatCode>#,##0</c:formatCode>
                <c:ptCount val="4"/>
                <c:pt idx="0">
                  <c:v>122</c:v>
                </c:pt>
                <c:pt idx="1">
                  <c:v>3383</c:v>
                </c:pt>
                <c:pt idx="2">
                  <c:v>513</c:v>
                </c:pt>
                <c:pt idx="3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'OCTUBRE 2021'!$D$1551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B-AACD-40A1-B59A-DD725ED0E6E6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'OCTUBRE 2021'!$F$1551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D-AACD-40A1-B59A-DD725ED0E6E6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'OCTUBRE 2021'!$H$1551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F-AACD-40A1-B59A-DD725ED0E6E6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'OCTUBRE 2021'!$J$1551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11-AACD-40A1-B59A-DD725ED0E6E6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6.3334488237313108E-2"/>
                  <c:y val="-1.25402838103208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('OCTUBRE 2021'!$B$1418,'OCTUBRE 2021'!$B$1420,'OCTUBRE 2021'!$B$1422,'OCTUBRE 2021'!$B$1424,'OCTUBRE 2021'!$B$1426,'OCTUBRE 2021'!$B$1428)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('OCTUBRE 2021'!$F$1419,'OCTUBRE 2021'!$F$1421,'OCTUBRE 2021'!$F$1423,'OCTUBRE 2021'!$F$1425,'OCTUBRE 2021'!$F$1427,'OCTUBRE 2021'!$F$1429)</c:f>
              <c:numCache>
                <c:formatCode>#,##0</c:formatCode>
                <c:ptCount val="6"/>
                <c:pt idx="0">
                  <c:v>70491</c:v>
                </c:pt>
                <c:pt idx="1">
                  <c:v>42780</c:v>
                </c:pt>
                <c:pt idx="2">
                  <c:v>37149</c:v>
                </c:pt>
                <c:pt idx="3">
                  <c:v>13461</c:v>
                </c:pt>
                <c:pt idx="4">
                  <c:v>17968</c:v>
                </c:pt>
                <c:pt idx="5">
                  <c:v>7877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2021'!$B$1631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2021'!$D$1630:$L$1630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2021'!$D$1631:$L$1631</c:f>
              <c:numCache>
                <c:formatCode>#,##0</c:formatCode>
                <c:ptCount val="9"/>
                <c:pt idx="0">
                  <c:v>186</c:v>
                </c:pt>
                <c:pt idx="1">
                  <c:v>56</c:v>
                </c:pt>
                <c:pt idx="2">
                  <c:v>119</c:v>
                </c:pt>
                <c:pt idx="3">
                  <c:v>22</c:v>
                </c:pt>
                <c:pt idx="4">
                  <c:v>30</c:v>
                </c:pt>
                <c:pt idx="5">
                  <c:v>193</c:v>
                </c:pt>
                <c:pt idx="6">
                  <c:v>37</c:v>
                </c:pt>
                <c:pt idx="7">
                  <c:v>48</c:v>
                </c:pt>
                <c:pt idx="8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'OCTUBRE 2021'!$B$1633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2021'!$D$1630:$L$1630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2021'!$D$1633:$L$1633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'OCTUBRE 2021'!$B$1635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2021'!$D$1630:$L$1630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2021'!$D$1635:$L$1635</c:f>
              <c:numCache>
                <c:formatCode>#,##0</c:formatCode>
                <c:ptCount val="9"/>
                <c:pt idx="0">
                  <c:v>110</c:v>
                </c:pt>
                <c:pt idx="1">
                  <c:v>19</c:v>
                </c:pt>
                <c:pt idx="2">
                  <c:v>12</c:v>
                </c:pt>
                <c:pt idx="3">
                  <c:v>6</c:v>
                </c:pt>
                <c:pt idx="4">
                  <c:v>22</c:v>
                </c:pt>
                <c:pt idx="5">
                  <c:v>82</c:v>
                </c:pt>
                <c:pt idx="6">
                  <c:v>8</c:v>
                </c:pt>
                <c:pt idx="7">
                  <c:v>19</c:v>
                </c:pt>
                <c:pt idx="8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'OCTUBRE 2021'!$B$1637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2021'!$D$1630:$L$1630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2021'!$D$1637:$L$1637</c:f>
              <c:numCache>
                <c:formatCode>#,##0</c:formatCode>
                <c:ptCount val="9"/>
                <c:pt idx="0">
                  <c:v>219</c:v>
                </c:pt>
                <c:pt idx="1">
                  <c:v>160</c:v>
                </c:pt>
                <c:pt idx="2">
                  <c:v>332</c:v>
                </c:pt>
                <c:pt idx="3">
                  <c:v>27</c:v>
                </c:pt>
                <c:pt idx="4">
                  <c:v>350</c:v>
                </c:pt>
                <c:pt idx="5">
                  <c:v>47</c:v>
                </c:pt>
                <c:pt idx="6">
                  <c:v>80</c:v>
                </c:pt>
                <c:pt idx="7">
                  <c:v>152</c:v>
                </c:pt>
                <c:pt idx="8">
                  <c:v>176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'OCTUBRE 2021'!$B$1639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2021'!$D$1630:$L$1630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2021'!$D$1639:$L$1639</c:f>
              <c:numCache>
                <c:formatCode>#,##0</c:formatCode>
                <c:ptCount val="9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8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86184"/>
        <c:axId val="443586576"/>
        <c:extLst xmlns:c16r2="http://schemas.microsoft.com/office/drawing/2015/06/chart"/>
      </c:barChart>
      <c:catAx>
        <c:axId val="443586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86576"/>
        <c:crosses val="autoZero"/>
        <c:auto val="0"/>
        <c:lblAlgn val="ctr"/>
        <c:lblOffset val="100"/>
        <c:noMultiLvlLbl val="0"/>
      </c:catAx>
      <c:valAx>
        <c:axId val="44358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86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"/>
          <c:y val="3.5565099817068319E-2"/>
          <c:w val="1"/>
          <c:h val="0.249655346112038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776406327587427"/>
          <c:y val="0.22353153560320582"/>
          <c:w val="0.44717512182079117"/>
          <c:h val="0.6557661659836649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1.6632016632016529E-2"/>
                  <c:y val="2.43902517093180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-1.94040194040194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8.3160083160083165E-3"/>
                  <c:y val="4.878050341863626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4.7124047124047122E-2"/>
                  <c:y val="6.097562927329533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2176022176022152E-2"/>
                  <c:y val="-3.7262454096853243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772002772002771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2021'!$D$1630:$L$1630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2021'!$D$1642:$L$1642</c:f>
              <c:numCache>
                <c:formatCode>#,##0</c:formatCode>
                <c:ptCount val="9"/>
                <c:pt idx="0">
                  <c:v>4031</c:v>
                </c:pt>
                <c:pt idx="1">
                  <c:v>1542</c:v>
                </c:pt>
                <c:pt idx="2">
                  <c:v>2628</c:v>
                </c:pt>
                <c:pt idx="3">
                  <c:v>399</c:v>
                </c:pt>
                <c:pt idx="4">
                  <c:v>2170</c:v>
                </c:pt>
                <c:pt idx="5">
                  <c:v>3303</c:v>
                </c:pt>
                <c:pt idx="6">
                  <c:v>808</c:v>
                </c:pt>
                <c:pt idx="7">
                  <c:v>1321</c:v>
                </c:pt>
                <c:pt idx="8">
                  <c:v>1766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8516978175222879"/>
          <c:y val="0.19914128389388769"/>
          <c:w val="0.46296012580890855"/>
          <c:h val="0.6760913757414300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layout>
                <c:manualLayout>
                  <c:x val="2.5052192066805846E-2"/>
                  <c:y val="4.47154614670831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1.670146137787046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-2.5052192066805846E-2"/>
                  <c:y val="4.065041951553022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2.7835768963117607E-2"/>
                  <c:y val="7.4524908193706486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5.0104384133611714E-2"/>
                  <c:y val="3.658537756397720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5052192066805819E-2"/>
                  <c:y val="1.626016780621208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8970076548364652E-2"/>
                  <c:y val="4.065041951553022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'OCTUBRE 2021'!$D$1630:$L$1630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2021'!$D$1642:$L$1642</c:f>
              <c:numCache>
                <c:formatCode>#,##0</c:formatCode>
                <c:ptCount val="9"/>
                <c:pt idx="0">
                  <c:v>4031</c:v>
                </c:pt>
                <c:pt idx="1">
                  <c:v>1542</c:v>
                </c:pt>
                <c:pt idx="2">
                  <c:v>2628</c:v>
                </c:pt>
                <c:pt idx="3">
                  <c:v>399</c:v>
                </c:pt>
                <c:pt idx="4">
                  <c:v>2170</c:v>
                </c:pt>
                <c:pt idx="5">
                  <c:v>3303</c:v>
                </c:pt>
                <c:pt idx="6">
                  <c:v>808</c:v>
                </c:pt>
                <c:pt idx="7">
                  <c:v>1321</c:v>
                </c:pt>
                <c:pt idx="8">
                  <c:v>1766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3130573331"/>
          <c:y val="2.12153026326254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06412278419517E-2"/>
          <c:y val="0.20831464248787082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'OCTUBRE 2021'!$B$1666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'OCTUBRE 2021'!$D$1665:$L$1665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2021'!$D$1666:$L$1666</c:f>
              <c:numCache>
                <c:formatCode>#,##0</c:formatCode>
                <c:ptCount val="9"/>
                <c:pt idx="0">
                  <c:v>44</c:v>
                </c:pt>
                <c:pt idx="1">
                  <c:v>30</c:v>
                </c:pt>
                <c:pt idx="2">
                  <c:v>41</c:v>
                </c:pt>
                <c:pt idx="3">
                  <c:v>2</c:v>
                </c:pt>
                <c:pt idx="4">
                  <c:v>74</c:v>
                </c:pt>
                <c:pt idx="5">
                  <c:v>37</c:v>
                </c:pt>
                <c:pt idx="6">
                  <c:v>12</c:v>
                </c:pt>
                <c:pt idx="7">
                  <c:v>21</c:v>
                </c:pt>
                <c:pt idx="8">
                  <c:v>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'OCTUBRE 2021'!$B$1668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'OCTUBRE 2021'!$D$1665:$L$1665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2021'!$D$1668:$L$1668</c:f>
              <c:numCache>
                <c:formatCode>#,##0</c:formatCode>
                <c:ptCount val="9"/>
                <c:pt idx="0">
                  <c:v>24</c:v>
                </c:pt>
                <c:pt idx="1">
                  <c:v>13</c:v>
                </c:pt>
                <c:pt idx="2">
                  <c:v>8</c:v>
                </c:pt>
                <c:pt idx="3">
                  <c:v>8</c:v>
                </c:pt>
                <c:pt idx="4">
                  <c:v>17</c:v>
                </c:pt>
                <c:pt idx="5">
                  <c:v>21</c:v>
                </c:pt>
                <c:pt idx="6">
                  <c:v>16</c:v>
                </c:pt>
                <c:pt idx="7">
                  <c:v>9</c:v>
                </c:pt>
                <c:pt idx="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'OCTUBRE 2021'!$B$1670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'OCTUBRE 2021'!$D$1665:$L$1665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2021'!$D$1670:$L$1670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'OCTUBRE 2021'!$B$1672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2021'!$D$1665:$L$1665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2021'!$D$1672:$L$1672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'OCTUBRE 2021'!$B$1674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'OCTUBRE 2021'!$D$1665:$L$1665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'OCTUBRE 2021'!$D$1674:$L$1674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3587752"/>
        <c:axId val="443589320"/>
        <c:extLst xmlns:c16r2="http://schemas.microsoft.com/office/drawing/2015/06/chart"/>
      </c:barChart>
      <c:catAx>
        <c:axId val="443587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89320"/>
        <c:crosses val="autoZero"/>
        <c:auto val="0"/>
        <c:lblAlgn val="ctr"/>
        <c:lblOffset val="100"/>
        <c:noMultiLvlLbl val="0"/>
      </c:catAx>
      <c:valAx>
        <c:axId val="443589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43587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3.1664222249339602E-3"/>
          <c:y val="7.2602136854105354E-2"/>
          <c:w val="0.99683357777506598"/>
          <c:h val="0.150668363424268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b="1">
                <a:solidFill>
                  <a:srgbClr val="7DB51A"/>
                </a:solidFill>
              </a:rPr>
              <a:t>OCTUBRE 2021</a:t>
            </a:r>
          </a:p>
        </c:rich>
      </c:tx>
      <c:layout>
        <c:manualLayout>
          <c:xMode val="edge"/>
          <c:yMode val="edge"/>
          <c:x val="0.32397569439393037"/>
          <c:y val="1.16166505324298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0060241769455215"/>
          <c:y val="8.0256924737199739E-2"/>
          <c:w val="0.71592918449502496"/>
          <c:h val="0.866500871551361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DB51A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[4]Hoja1!$A$3:$A$21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Asturias (Principado de)</c:v>
                </c:pt>
                <c:pt idx="12">
                  <c:v>Comunidad Valenciana</c:v>
                </c:pt>
                <c:pt idx="13">
                  <c:v>Galicia</c:v>
                </c:pt>
                <c:pt idx="14">
                  <c:v>Cataluña</c:v>
                </c:pt>
                <c:pt idx="15">
                  <c:v>País Vasco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[4]Hoja1!$B$3:$B$21</c:f>
              <c:numCache>
                <c:formatCode>General</c:formatCode>
                <c:ptCount val="19"/>
                <c:pt idx="0">
                  <c:v>4.1876220458946E-4</c:v>
                </c:pt>
                <c:pt idx="1">
                  <c:v>1.1886210118002001E-3</c:v>
                </c:pt>
                <c:pt idx="2">
                  <c:v>7.9221830458120999E-3</c:v>
                </c:pt>
                <c:pt idx="3">
                  <c:v>9.1612836678275997E-3</c:v>
                </c:pt>
                <c:pt idx="4">
                  <c:v>1.1030120121989E-2</c:v>
                </c:pt>
                <c:pt idx="5">
                  <c:v>1.3216213400414E-2</c:v>
                </c:pt>
                <c:pt idx="6">
                  <c:v>1.6981752493318999E-2</c:v>
                </c:pt>
                <c:pt idx="7">
                  <c:v>2.2034170372068999E-2</c:v>
                </c:pt>
                <c:pt idx="8">
                  <c:v>2.4864423878238E-2</c:v>
                </c:pt>
                <c:pt idx="9">
                  <c:v>2.6917956210447999E-2</c:v>
                </c:pt>
                <c:pt idx="10">
                  <c:v>4.2932346448677002E-2</c:v>
                </c:pt>
                <c:pt idx="11">
                  <c:v>4.3339275028481998E-2</c:v>
                </c:pt>
                <c:pt idx="12">
                  <c:v>6.1628742668526998E-2</c:v>
                </c:pt>
                <c:pt idx="13">
                  <c:v>6.4646253951669994E-2</c:v>
                </c:pt>
                <c:pt idx="14">
                  <c:v>6.7893592205694006E-2</c:v>
                </c:pt>
                <c:pt idx="15">
                  <c:v>7.1076293037676999E-2</c:v>
                </c:pt>
                <c:pt idx="16">
                  <c:v>8.8455758685123995E-2</c:v>
                </c:pt>
                <c:pt idx="17">
                  <c:v>0.12959819287461</c:v>
                </c:pt>
                <c:pt idx="18">
                  <c:v>0.29669405869303001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A07-4E4C-982E-460975C6F8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562971600"/>
        <c:axId val="562975128"/>
      </c:barChart>
      <c:catAx>
        <c:axId val="562971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975128"/>
        <c:crosses val="autoZero"/>
        <c:auto val="1"/>
        <c:lblAlgn val="ctr"/>
        <c:lblOffset val="100"/>
        <c:noMultiLvlLbl val="0"/>
      </c:catAx>
      <c:valAx>
        <c:axId val="562975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971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ESPAÑOLES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 ENERO - </a:t>
            </a:r>
            <a:r>
              <a:rPr lang="es-ES" sz="1400" b="1" i="0" u="none" strike="noStrike" baseline="0">
                <a:effectLst/>
              </a:rPr>
              <a:t>OCTUBRE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7"/>
              <c:numFmt formatCode="0.00%" sourceLinked="0"/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4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13A-4882-842E-DA247ECAE60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[4]Hoja1!$A$25:$A$43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Asturias (Principado de)</c:v>
                </c:pt>
                <c:pt idx="12">
                  <c:v>Comunidad Valenciana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[4]Hoja1!$B$25:$B$43</c:f>
              <c:numCache>
                <c:formatCode>General</c:formatCode>
                <c:ptCount val="19"/>
                <c:pt idx="0">
                  <c:v>5.4017779823298002E-4</c:v>
                </c:pt>
                <c:pt idx="1">
                  <c:v>9.4912355860004996E-4</c:v>
                </c:pt>
                <c:pt idx="2">
                  <c:v>6.4632279203826999E-3</c:v>
                </c:pt>
                <c:pt idx="3">
                  <c:v>7.6470979827737004E-3</c:v>
                </c:pt>
                <c:pt idx="4">
                  <c:v>1.0571695869407E-2</c:v>
                </c:pt>
                <c:pt idx="5">
                  <c:v>1.4962274299068001E-2</c:v>
                </c:pt>
                <c:pt idx="6">
                  <c:v>1.7489838977411999E-2</c:v>
                </c:pt>
                <c:pt idx="7">
                  <c:v>2.1378005913083E-2</c:v>
                </c:pt>
                <c:pt idx="8">
                  <c:v>2.2393449535975E-2</c:v>
                </c:pt>
                <c:pt idx="9">
                  <c:v>2.8725735385442999E-2</c:v>
                </c:pt>
                <c:pt idx="10">
                  <c:v>4.0520044637341997E-2</c:v>
                </c:pt>
                <c:pt idx="11">
                  <c:v>5.4223497413466E-2</c:v>
                </c:pt>
                <c:pt idx="12">
                  <c:v>5.8050509992374003E-2</c:v>
                </c:pt>
                <c:pt idx="13">
                  <c:v>5.9274381205739003E-2</c:v>
                </c:pt>
                <c:pt idx="14">
                  <c:v>6.5524093432800995E-2</c:v>
                </c:pt>
                <c:pt idx="15">
                  <c:v>7.3698890455732996E-2</c:v>
                </c:pt>
                <c:pt idx="16">
                  <c:v>7.9595237283253004E-2</c:v>
                </c:pt>
                <c:pt idx="17">
                  <c:v>0.18431009849190999</c:v>
                </c:pt>
                <c:pt idx="18">
                  <c:v>0.25368261984700002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3A-4882-842E-DA247ECAE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62975520"/>
        <c:axId val="562974344"/>
      </c:barChart>
      <c:catAx>
        <c:axId val="562975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974344"/>
        <c:crosses val="autoZero"/>
        <c:auto val="1"/>
        <c:lblAlgn val="ctr"/>
        <c:lblOffset val="100"/>
        <c:noMultiLvlLbl val="0"/>
      </c:catAx>
      <c:valAx>
        <c:axId val="562974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975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s-ES" sz="1400" b="1" i="0" u="none" strike="noStrike" baseline="0">
                <a:effectLst/>
              </a:rPr>
              <a:t>OCTUBRE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[4]Hoja1!$A$47:$A$61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China</c:v>
                </c:pt>
                <c:pt idx="5">
                  <c:v>Canadá</c:v>
                </c:pt>
                <c:pt idx="6">
                  <c:v>Brasil</c:v>
                </c:pt>
                <c:pt idx="7">
                  <c:v>Méjico</c:v>
                </c:pt>
                <c:pt idx="8">
                  <c:v>Italia</c:v>
                </c:pt>
                <c:pt idx="9">
                  <c:v>EEUU</c:v>
                </c:pt>
                <c:pt idx="10">
                  <c:v>Alemania</c:v>
                </c:pt>
                <c:pt idx="11">
                  <c:v>Benelux (Bélgica, Holanda y Luxemburgo)</c:v>
                </c:pt>
                <c:pt idx="12">
                  <c:v>Reino Unido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[4]Hoja1!$B$47:$B$61</c:f>
              <c:numCache>
                <c:formatCode>General</c:formatCode>
                <c:ptCount val="15"/>
                <c:pt idx="0">
                  <c:v>3.8677241391636002E-2</c:v>
                </c:pt>
                <c:pt idx="1">
                  <c:v>3.3753065235840998E-2</c:v>
                </c:pt>
                <c:pt idx="2">
                  <c:v>9.8255721603106999E-2</c:v>
                </c:pt>
                <c:pt idx="3">
                  <c:v>2.3891317774992998E-3</c:v>
                </c:pt>
                <c:pt idx="4">
                  <c:v>5.1203383303347998E-3</c:v>
                </c:pt>
                <c:pt idx="5">
                  <c:v>9.6960338967686001E-3</c:v>
                </c:pt>
                <c:pt idx="6">
                  <c:v>1.1284051342546E-2</c:v>
                </c:pt>
                <c:pt idx="7">
                  <c:v>1.9695955304429E-2</c:v>
                </c:pt>
                <c:pt idx="8">
                  <c:v>5.7245646388084E-2</c:v>
                </c:pt>
                <c:pt idx="9">
                  <c:v>8.3437598812373004E-2</c:v>
                </c:pt>
                <c:pt idx="10">
                  <c:v>0.107271854242</c:v>
                </c:pt>
                <c:pt idx="11">
                  <c:v>0.10755961202084</c:v>
                </c:pt>
                <c:pt idx="12">
                  <c:v>0.11209516951022</c:v>
                </c:pt>
                <c:pt idx="13">
                  <c:v>0.11556627019163999</c:v>
                </c:pt>
                <c:pt idx="14">
                  <c:v>0.19795230995269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900-4CA5-9D31-ABE76345A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88978160"/>
        <c:axId val="688978552"/>
      </c:barChart>
      <c:catAx>
        <c:axId val="6889781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8978552"/>
        <c:crosses val="autoZero"/>
        <c:auto val="1"/>
        <c:lblAlgn val="ctr"/>
        <c:lblOffset val="100"/>
        <c:noMultiLvlLbl val="0"/>
      </c:catAx>
      <c:valAx>
        <c:axId val="688978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8978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7DB51A"/>
                </a:solidFill>
              </a:rPr>
              <a:t>PROCEDENCIA VIAJEROS EXTRANJEROS</a:t>
            </a:r>
          </a:p>
          <a:p>
            <a:pPr>
              <a:defRPr b="1">
                <a:solidFill>
                  <a:srgbClr val="7DB51A"/>
                </a:solidFill>
              </a:defRPr>
            </a:pPr>
            <a:r>
              <a:rPr lang="en-US" b="1">
                <a:solidFill>
                  <a:srgbClr val="7DB51A"/>
                </a:solidFill>
              </a:rPr>
              <a:t>ENERO - </a:t>
            </a:r>
            <a:r>
              <a:rPr lang="es-ES" sz="1400" b="1" i="0" u="none" strike="noStrike" baseline="0">
                <a:effectLst/>
              </a:rPr>
              <a:t>OCTUBRE</a:t>
            </a:r>
            <a:r>
              <a:rPr lang="en-US" b="1">
                <a:solidFill>
                  <a:srgbClr val="7DB51A"/>
                </a:solidFill>
              </a:rPr>
              <a:t> 2021</a:t>
            </a:r>
          </a:p>
        </c:rich>
      </c:tx>
      <c:layout>
        <c:manualLayout>
          <c:xMode val="edge"/>
          <c:yMode val="edge"/>
          <c:x val="0.33234863786751268"/>
          <c:y val="1.65345022426662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[4]Hoja1!$A$65:$A$79</c:f>
              <c:strCache>
                <c:ptCount val="15"/>
                <c:pt idx="0">
                  <c:v>Resto de América</c:v>
                </c:pt>
                <c:pt idx="1">
                  <c:v>Resto del mundo</c:v>
                </c:pt>
                <c:pt idx="2">
                  <c:v>Resto de Europa</c:v>
                </c:pt>
                <c:pt idx="3">
                  <c:v>Japón</c:v>
                </c:pt>
                <c:pt idx="4">
                  <c:v>Canadá</c:v>
                </c:pt>
                <c:pt idx="5">
                  <c:v>China</c:v>
                </c:pt>
                <c:pt idx="6">
                  <c:v>Brasil</c:v>
                </c:pt>
                <c:pt idx="7">
                  <c:v>Méjico</c:v>
                </c:pt>
                <c:pt idx="8">
                  <c:v>EEUU</c:v>
                </c:pt>
                <c:pt idx="9">
                  <c:v>Italia</c:v>
                </c:pt>
                <c:pt idx="10">
                  <c:v>Alemania</c:v>
                </c:pt>
                <c:pt idx="11">
                  <c:v>Reino Unido</c:v>
                </c:pt>
                <c:pt idx="12">
                  <c:v>Benelux (Bélgica, Holanda y Luxemburgo)</c:v>
                </c:pt>
                <c:pt idx="13">
                  <c:v>Portugal</c:v>
                </c:pt>
                <c:pt idx="14">
                  <c:v>Francia</c:v>
                </c:pt>
              </c:strCache>
            </c:strRef>
          </c:cat>
          <c:val>
            <c:numRef>
              <c:f>[4]Hoja1!$B$65:$B$79</c:f>
              <c:numCache>
                <c:formatCode>General</c:formatCode>
                <c:ptCount val="15"/>
                <c:pt idx="0">
                  <c:v>4.0615343376092003E-2</c:v>
                </c:pt>
                <c:pt idx="1">
                  <c:v>4.2782523522323E-2</c:v>
                </c:pt>
                <c:pt idx="2">
                  <c:v>0.1008334043872</c:v>
                </c:pt>
                <c:pt idx="3">
                  <c:v>4.2368867742156998E-3</c:v>
                </c:pt>
                <c:pt idx="4">
                  <c:v>6.1175200461329E-3</c:v>
                </c:pt>
                <c:pt idx="5">
                  <c:v>6.9754312185609998E-3</c:v>
                </c:pt>
                <c:pt idx="6">
                  <c:v>1.1082139250229999E-2</c:v>
                </c:pt>
                <c:pt idx="7">
                  <c:v>1.8080976360756999E-2</c:v>
                </c:pt>
                <c:pt idx="8">
                  <c:v>5.6332919658695003E-2</c:v>
                </c:pt>
                <c:pt idx="9">
                  <c:v>5.6597141981839003E-2</c:v>
                </c:pt>
                <c:pt idx="10">
                  <c:v>9.0328513536876001E-2</c:v>
                </c:pt>
                <c:pt idx="11">
                  <c:v>9.4477369543027004E-2</c:v>
                </c:pt>
                <c:pt idx="12">
                  <c:v>9.8889651382199004E-2</c:v>
                </c:pt>
                <c:pt idx="13">
                  <c:v>0.14530829969942</c:v>
                </c:pt>
                <c:pt idx="14">
                  <c:v>0.22734187926244001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AA-406D-9E6C-8BD289D9EB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88993840"/>
        <c:axId val="688996976"/>
      </c:barChart>
      <c:catAx>
        <c:axId val="688993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8996976"/>
        <c:crosses val="autoZero"/>
        <c:auto val="1"/>
        <c:lblAlgn val="ctr"/>
        <c:lblOffset val="100"/>
        <c:noMultiLvlLbl val="0"/>
      </c:catAx>
      <c:valAx>
        <c:axId val="688996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8993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066279505759454E-2"/>
          <c:y val="0.24295682647376105"/>
          <c:w val="0.92674924355385813"/>
          <c:h val="0.6153096498603076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[4]Hoja1!$A$83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9525">
                <a:solidFill>
                  <a:srgbClr val="FDE383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[4]Hoja1!$B$83:$M$83</c:f>
              <c:numCache>
                <c:formatCode>General</c:formatCode>
                <c:ptCount val="12"/>
                <c:pt idx="0">
                  <c:v>440226</c:v>
                </c:pt>
                <c:pt idx="1">
                  <c:v>530752</c:v>
                </c:pt>
                <c:pt idx="2">
                  <c:v>223135</c:v>
                </c:pt>
                <c:pt idx="3">
                  <c:v>0</c:v>
                </c:pt>
                <c:pt idx="4">
                  <c:v>12656</c:v>
                </c:pt>
                <c:pt idx="5">
                  <c:v>96672</c:v>
                </c:pt>
                <c:pt idx="6">
                  <c:v>437556</c:v>
                </c:pt>
                <c:pt idx="7">
                  <c:v>516707</c:v>
                </c:pt>
                <c:pt idx="8">
                  <c:v>292947</c:v>
                </c:pt>
                <c:pt idx="9">
                  <c:v>205905</c:v>
                </c:pt>
                <c:pt idx="10">
                  <c:v>88453</c:v>
                </c:pt>
                <c:pt idx="11">
                  <c:v>79551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883-436C-86F1-60A1571305EE}"/>
            </c:ext>
          </c:extLst>
        </c:ser>
        <c:ser>
          <c:idx val="1"/>
          <c:order val="1"/>
          <c:tx>
            <c:strRef>
              <c:f>[4]Hoja1!$A$84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dLbls>
            <c:delete val="1"/>
          </c:dLbls>
          <c:cat>
            <c:strRef>
              <c:f>[4]Hoja1!$B$82:$M$82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[4]Hoja1!$B$84:$M$84</c:f>
              <c:numCache>
                <c:formatCode>General</c:formatCode>
                <c:ptCount val="12"/>
                <c:pt idx="0">
                  <c:v>57114</c:v>
                </c:pt>
                <c:pt idx="1">
                  <c:v>67786</c:v>
                </c:pt>
                <c:pt idx="2">
                  <c:v>136280</c:v>
                </c:pt>
                <c:pt idx="3">
                  <c:v>157426</c:v>
                </c:pt>
                <c:pt idx="4">
                  <c:v>242658</c:v>
                </c:pt>
                <c:pt idx="5">
                  <c:v>405990</c:v>
                </c:pt>
                <c:pt idx="6">
                  <c:v>644699</c:v>
                </c:pt>
                <c:pt idx="7">
                  <c:v>1012502</c:v>
                </c:pt>
                <c:pt idx="8">
                  <c:v>671496</c:v>
                </c:pt>
                <c:pt idx="9">
                  <c:v>717207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883-436C-86F1-60A1571305E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5706320"/>
        <c:axId val="125705144"/>
      </c:lineChart>
      <c:catAx>
        <c:axId val="125706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5705144"/>
        <c:crosses val="autoZero"/>
        <c:auto val="1"/>
        <c:lblAlgn val="ctr"/>
        <c:lblOffset val="100"/>
        <c:noMultiLvlLbl val="0"/>
      </c:catAx>
      <c:valAx>
        <c:axId val="125705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5706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560525384068028"/>
          <c:y val="4.0884046307187533E-2"/>
          <c:w val="0.17707147626741584"/>
          <c:h val="0.171196801552892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EL TOTAL DE ALOJAMIENTOS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8082522837272534E-2"/>
          <c:y val="0.21663503088729874"/>
          <c:w val="0.92985720821594553"/>
          <c:h val="0.6460732712593435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[4]Hoja1!$A$88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[4]Hoja1!$B$88:$M$88</c:f>
              <c:numCache>
                <c:formatCode>General</c:formatCode>
                <c:ptCount val="12"/>
                <c:pt idx="0">
                  <c:v>721404</c:v>
                </c:pt>
                <c:pt idx="1">
                  <c:v>852942</c:v>
                </c:pt>
                <c:pt idx="2">
                  <c:v>377922</c:v>
                </c:pt>
                <c:pt idx="3">
                  <c:v>0</c:v>
                </c:pt>
                <c:pt idx="4">
                  <c:v>40337</c:v>
                </c:pt>
                <c:pt idx="5">
                  <c:v>185143</c:v>
                </c:pt>
                <c:pt idx="6">
                  <c:v>870779</c:v>
                </c:pt>
                <c:pt idx="7">
                  <c:v>1149010</c:v>
                </c:pt>
                <c:pt idx="8">
                  <c:v>490417</c:v>
                </c:pt>
                <c:pt idx="9">
                  <c:v>332813</c:v>
                </c:pt>
                <c:pt idx="10">
                  <c:v>160643</c:v>
                </c:pt>
                <c:pt idx="11">
                  <c:v>144045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89A-4045-A9DE-FD969E62FF0F}"/>
            </c:ext>
          </c:extLst>
        </c:ser>
        <c:ser>
          <c:idx val="1"/>
          <c:order val="1"/>
          <c:tx>
            <c:strRef>
              <c:f>[4]Hoja1!$A$89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[4]Hoja1!$B$87:$M$87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[4]Hoja1!$B$89:$M$89</c:f>
              <c:numCache>
                <c:formatCode>General</c:formatCode>
                <c:ptCount val="12"/>
                <c:pt idx="0">
                  <c:v>114795</c:v>
                </c:pt>
                <c:pt idx="1">
                  <c:v>129060</c:v>
                </c:pt>
                <c:pt idx="2">
                  <c:v>230578</c:v>
                </c:pt>
                <c:pt idx="3">
                  <c:v>283640</c:v>
                </c:pt>
                <c:pt idx="4">
                  <c:v>417470</c:v>
                </c:pt>
                <c:pt idx="5">
                  <c:v>667576</c:v>
                </c:pt>
                <c:pt idx="6">
                  <c:v>1171284</c:v>
                </c:pt>
                <c:pt idx="7">
                  <c:v>1834134</c:v>
                </c:pt>
                <c:pt idx="8">
                  <c:v>1097438</c:v>
                </c:pt>
                <c:pt idx="9">
                  <c:v>1194954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89A-4045-A9DE-FD969E62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705536"/>
        <c:axId val="688064408"/>
      </c:lineChart>
      <c:catAx>
        <c:axId val="125705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8064408"/>
        <c:crosses val="autoZero"/>
        <c:auto val="1"/>
        <c:lblAlgn val="ctr"/>
        <c:lblOffset val="100"/>
        <c:noMultiLvlLbl val="0"/>
      </c:catAx>
      <c:valAx>
        <c:axId val="688064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5705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653284999091547"/>
          <c:y val="4.9039649511491666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143669697148209E-2"/>
          <c:y val="0.26336077308518252"/>
          <c:w val="0.9356718440120172"/>
          <c:h val="0.6050505050505049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[4]Hoja1!$A$95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[4]Hoja1!$B$95:$M$95</c:f>
              <c:numCache>
                <c:formatCode>General</c:formatCode>
                <c:ptCount val="12"/>
                <c:pt idx="0">
                  <c:v>338158</c:v>
                </c:pt>
                <c:pt idx="1">
                  <c:v>395133</c:v>
                </c:pt>
                <c:pt idx="2">
                  <c:v>163990</c:v>
                </c:pt>
                <c:pt idx="3">
                  <c:v>0</c:v>
                </c:pt>
                <c:pt idx="4">
                  <c:v>10559</c:v>
                </c:pt>
                <c:pt idx="5">
                  <c:v>65355</c:v>
                </c:pt>
                <c:pt idx="6">
                  <c:v>273321</c:v>
                </c:pt>
                <c:pt idx="7">
                  <c:v>333403</c:v>
                </c:pt>
                <c:pt idx="8">
                  <c:v>209731</c:v>
                </c:pt>
                <c:pt idx="9">
                  <c:v>164809</c:v>
                </c:pt>
                <c:pt idx="10">
                  <c:v>73473</c:v>
                </c:pt>
                <c:pt idx="11">
                  <c:v>64933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62-4681-83C0-E8EC582BD158}"/>
            </c:ext>
          </c:extLst>
        </c:ser>
        <c:ser>
          <c:idx val="1"/>
          <c:order val="1"/>
          <c:tx>
            <c:strRef>
              <c:f>[4]Hoja1!$A$96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[4]Hoja1!$B$94:$M$94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[4]Hoja1!$B$96:$M$96</c:f>
              <c:numCache>
                <c:formatCode>General</c:formatCode>
                <c:ptCount val="12"/>
                <c:pt idx="0">
                  <c:v>45926</c:v>
                </c:pt>
                <c:pt idx="1">
                  <c:v>58712</c:v>
                </c:pt>
                <c:pt idx="2">
                  <c:v>112028</c:v>
                </c:pt>
                <c:pt idx="3">
                  <c:v>123418</c:v>
                </c:pt>
                <c:pt idx="4">
                  <c:v>188872</c:v>
                </c:pt>
                <c:pt idx="5">
                  <c:v>307630</c:v>
                </c:pt>
                <c:pt idx="6">
                  <c:v>435484</c:v>
                </c:pt>
                <c:pt idx="7">
                  <c:v>686947</c:v>
                </c:pt>
                <c:pt idx="8">
                  <c:v>490025</c:v>
                </c:pt>
                <c:pt idx="9">
                  <c:v>516864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A62-4681-83C0-E8EC582BD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6838632"/>
        <c:axId val="686839808"/>
      </c:lineChart>
      <c:catAx>
        <c:axId val="686838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6839808"/>
        <c:crosses val="autoZero"/>
        <c:auto val="1"/>
        <c:lblAlgn val="ctr"/>
        <c:lblOffset val="100"/>
        <c:noMultiLvlLbl val="0"/>
      </c:catAx>
      <c:valAx>
        <c:axId val="686839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6838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HOTELES Y HOSTALES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238866962078605E-2"/>
          <c:y val="0.25212299032963087"/>
          <c:w val="0.92870082012815725"/>
          <c:h val="0.61058531181701148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[4]Hoja1!$B$100:$M$100</c:f>
              <c:numCache>
                <c:formatCode>General</c:formatCode>
                <c:ptCount val="12"/>
                <c:pt idx="0">
                  <c:v>535902</c:v>
                </c:pt>
                <c:pt idx="1">
                  <c:v>607166</c:v>
                </c:pt>
                <c:pt idx="2">
                  <c:v>268143</c:v>
                </c:pt>
                <c:pt idx="3">
                  <c:v>0</c:v>
                </c:pt>
                <c:pt idx="4">
                  <c:v>30083</c:v>
                </c:pt>
                <c:pt idx="5">
                  <c:v>115777</c:v>
                </c:pt>
                <c:pt idx="6">
                  <c:v>435343</c:v>
                </c:pt>
                <c:pt idx="7">
                  <c:v>563996</c:v>
                </c:pt>
                <c:pt idx="8">
                  <c:v>321495</c:v>
                </c:pt>
                <c:pt idx="9">
                  <c:v>254237</c:v>
                </c:pt>
                <c:pt idx="10">
                  <c:v>128476</c:v>
                </c:pt>
                <c:pt idx="11">
                  <c:v>107560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50-4963-A72E-25A303865B6F}"/>
            </c:ext>
          </c:extLst>
        </c:ser>
        <c:ser>
          <c:idx val="1"/>
          <c:order val="1"/>
          <c:tx>
            <c:strRef>
              <c:f>[4]Hoja1!$A$101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[4]Hoja1!$B$99:$M$99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[4]Hoja1!$B$101:$M$101</c:f>
              <c:numCache>
                <c:formatCode>General</c:formatCode>
                <c:ptCount val="12"/>
                <c:pt idx="0">
                  <c:v>86247</c:v>
                </c:pt>
                <c:pt idx="1">
                  <c:v>103742</c:v>
                </c:pt>
                <c:pt idx="2">
                  <c:v>174988</c:v>
                </c:pt>
                <c:pt idx="3">
                  <c:v>201934</c:v>
                </c:pt>
                <c:pt idx="4">
                  <c:v>295180</c:v>
                </c:pt>
                <c:pt idx="5">
                  <c:v>459231</c:v>
                </c:pt>
                <c:pt idx="6">
                  <c:v>666051</c:v>
                </c:pt>
                <c:pt idx="7">
                  <c:v>1036390</c:v>
                </c:pt>
                <c:pt idx="8">
                  <c:v>756781</c:v>
                </c:pt>
                <c:pt idx="9">
                  <c:v>818861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50-4963-A72E-25A303865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8977376"/>
        <c:axId val="688968752"/>
      </c:lineChart>
      <c:catAx>
        <c:axId val="68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8968752"/>
        <c:crosses val="autoZero"/>
        <c:auto val="1"/>
        <c:lblAlgn val="ctr"/>
        <c:lblOffset val="100"/>
        <c:noMultiLvlLbl val="0"/>
      </c:catAx>
      <c:valAx>
        <c:axId val="68896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8977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213650039381002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035329436688244E-2"/>
          <c:y val="0.22295669291338582"/>
          <c:w val="0.93678018427247711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[4]Hoja1!$A$107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[4]Hoja1!$B$107:$M$107</c:f>
              <c:numCache>
                <c:formatCode>General</c:formatCode>
                <c:ptCount val="12"/>
                <c:pt idx="0">
                  <c:v>8437</c:v>
                </c:pt>
                <c:pt idx="1">
                  <c:v>9817</c:v>
                </c:pt>
                <c:pt idx="2">
                  <c:v>7419</c:v>
                </c:pt>
                <c:pt idx="3">
                  <c:v>0</c:v>
                </c:pt>
                <c:pt idx="4">
                  <c:v>293</c:v>
                </c:pt>
                <c:pt idx="5">
                  <c:v>1778</c:v>
                </c:pt>
                <c:pt idx="6">
                  <c:v>7603</c:v>
                </c:pt>
                <c:pt idx="7">
                  <c:v>8963</c:v>
                </c:pt>
                <c:pt idx="8">
                  <c:v>7161</c:v>
                </c:pt>
                <c:pt idx="9">
                  <c:v>3788</c:v>
                </c:pt>
                <c:pt idx="10">
                  <c:v>1526</c:v>
                </c:pt>
                <c:pt idx="11">
                  <c:v>1238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CC2-4A6A-9725-5EAD98BF6886}"/>
            </c:ext>
          </c:extLst>
        </c:ser>
        <c:ser>
          <c:idx val="1"/>
          <c:order val="1"/>
          <c:tx>
            <c:strRef>
              <c:f>[4]Hoja1!$A$108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[4]Hoja1!$B$106:$M$106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[4]Hoja1!$B$108:$M$108</c:f>
              <c:numCache>
                <c:formatCode>General</c:formatCode>
                <c:ptCount val="12"/>
                <c:pt idx="0">
                  <c:v>1269</c:v>
                </c:pt>
                <c:pt idx="1">
                  <c:v>1156</c:v>
                </c:pt>
                <c:pt idx="2">
                  <c:v>1818</c:v>
                </c:pt>
                <c:pt idx="3">
                  <c:v>2455</c:v>
                </c:pt>
                <c:pt idx="4">
                  <c:v>3553</c:v>
                </c:pt>
                <c:pt idx="5">
                  <c:v>6806</c:v>
                </c:pt>
                <c:pt idx="6">
                  <c:v>7503</c:v>
                </c:pt>
                <c:pt idx="7">
                  <c:v>16468</c:v>
                </c:pt>
                <c:pt idx="8">
                  <c:v>11709</c:v>
                </c:pt>
                <c:pt idx="9">
                  <c:v>13768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CC2-4A6A-9725-5EAD98BF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0673744"/>
        <c:axId val="690674920"/>
      </c:lineChart>
      <c:catAx>
        <c:axId val="69067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0674920"/>
        <c:crosses val="autoZero"/>
        <c:auto val="1"/>
        <c:lblAlgn val="ctr"/>
        <c:lblOffset val="100"/>
        <c:noMultiLvlLbl val="0"/>
      </c:catAx>
      <c:valAx>
        <c:axId val="690674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0673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355888493988125"/>
          <c:y val="5.214902881212565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PENSIONES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5938783836559076E-2"/>
          <c:y val="0.22677444787082224"/>
          <c:w val="0.94200090325367669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[4]Hoja1!$A$112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[4]Hoja1!$B$112:$M$112</c:f>
              <c:numCache>
                <c:formatCode>General</c:formatCode>
                <c:ptCount val="12"/>
                <c:pt idx="0">
                  <c:v>24298</c:v>
                </c:pt>
                <c:pt idx="1">
                  <c:v>22084</c:v>
                </c:pt>
                <c:pt idx="2">
                  <c:v>14336</c:v>
                </c:pt>
                <c:pt idx="3">
                  <c:v>0</c:v>
                </c:pt>
                <c:pt idx="4">
                  <c:v>3069</c:v>
                </c:pt>
                <c:pt idx="5">
                  <c:v>5579</c:v>
                </c:pt>
                <c:pt idx="6">
                  <c:v>14008</c:v>
                </c:pt>
                <c:pt idx="7">
                  <c:v>16246</c:v>
                </c:pt>
                <c:pt idx="8">
                  <c:v>13676</c:v>
                </c:pt>
                <c:pt idx="9">
                  <c:v>7648</c:v>
                </c:pt>
                <c:pt idx="10">
                  <c:v>4331</c:v>
                </c:pt>
                <c:pt idx="11">
                  <c:v>3669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A9-40C9-8BAC-6B7E700E3A64}"/>
            </c:ext>
          </c:extLst>
        </c:ser>
        <c:ser>
          <c:idx val="1"/>
          <c:order val="1"/>
          <c:tx>
            <c:strRef>
              <c:f>[4]Hoja1!$A$113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[4]Hoja1!$B$111:$M$111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[4]Hoja1!$B$113:$M$113</c:f>
              <c:numCache>
                <c:formatCode>General</c:formatCode>
                <c:ptCount val="12"/>
                <c:pt idx="0">
                  <c:v>3268</c:v>
                </c:pt>
                <c:pt idx="1">
                  <c:v>3345</c:v>
                </c:pt>
                <c:pt idx="2">
                  <c:v>6429</c:v>
                </c:pt>
                <c:pt idx="3">
                  <c:v>6123</c:v>
                </c:pt>
                <c:pt idx="4">
                  <c:v>9655</c:v>
                </c:pt>
                <c:pt idx="5">
                  <c:v>14450</c:v>
                </c:pt>
                <c:pt idx="6">
                  <c:v>14910</c:v>
                </c:pt>
                <c:pt idx="7">
                  <c:v>27061</c:v>
                </c:pt>
                <c:pt idx="8">
                  <c:v>25300</c:v>
                </c:pt>
                <c:pt idx="9">
                  <c:v>24876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A9-40C9-8BAC-6B7E700E3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8988352"/>
        <c:axId val="688989136"/>
      </c:lineChart>
      <c:catAx>
        <c:axId val="68898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8989136"/>
        <c:crosses val="autoZero"/>
        <c:auto val="1"/>
        <c:lblAlgn val="ctr"/>
        <c:lblOffset val="100"/>
        <c:noMultiLvlLbl val="0"/>
      </c:catAx>
      <c:valAx>
        <c:axId val="68898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8898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102816013334988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7926989176228285E-2"/>
          <c:y val="0.22295664401628729"/>
          <c:w val="0.94010520505385708"/>
          <c:h val="0.645454454680345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[4]Hoja1!$A$120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[4]Hoja1!$B$120:$M$120</c:f>
              <c:numCache>
                <c:formatCode>General</c:formatCode>
                <c:ptCount val="12"/>
                <c:pt idx="0">
                  <c:v>49718</c:v>
                </c:pt>
                <c:pt idx="1">
                  <c:v>66943</c:v>
                </c:pt>
                <c:pt idx="2">
                  <c:v>23099</c:v>
                </c:pt>
                <c:pt idx="3">
                  <c:v>0</c:v>
                </c:pt>
                <c:pt idx="4">
                  <c:v>648</c:v>
                </c:pt>
                <c:pt idx="5">
                  <c:v>11081</c:v>
                </c:pt>
                <c:pt idx="6">
                  <c:v>73573</c:v>
                </c:pt>
                <c:pt idx="7">
                  <c:v>81225</c:v>
                </c:pt>
                <c:pt idx="8">
                  <c:v>39769</c:v>
                </c:pt>
                <c:pt idx="9">
                  <c:v>21047</c:v>
                </c:pt>
                <c:pt idx="10">
                  <c:v>5014</c:v>
                </c:pt>
                <c:pt idx="11">
                  <c:v>7312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CAE-46C3-92C3-CD7826540C1C}"/>
            </c:ext>
          </c:extLst>
        </c:ser>
        <c:ser>
          <c:idx val="1"/>
          <c:order val="1"/>
          <c:tx>
            <c:strRef>
              <c:f>[4]Hoja1!$A$121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[4]Hoja1!$B$119:$M$119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[4]Hoja1!$B$121:$M$121</c:f>
              <c:numCache>
                <c:formatCode>General</c:formatCode>
                <c:ptCount val="12"/>
                <c:pt idx="0">
                  <c:v>3374</c:v>
                </c:pt>
                <c:pt idx="1">
                  <c:v>3513</c:v>
                </c:pt>
                <c:pt idx="2">
                  <c:v>11511</c:v>
                </c:pt>
                <c:pt idx="3">
                  <c:v>15359</c:v>
                </c:pt>
                <c:pt idx="4">
                  <c:v>25587</c:v>
                </c:pt>
                <c:pt idx="5">
                  <c:v>39627</c:v>
                </c:pt>
                <c:pt idx="6">
                  <c:v>96991</c:v>
                </c:pt>
                <c:pt idx="7">
                  <c:v>158931</c:v>
                </c:pt>
                <c:pt idx="8">
                  <c:v>88286</c:v>
                </c:pt>
                <c:pt idx="9">
                  <c:v>107502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CAE-46C3-92C3-CD7826540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898344"/>
        <c:axId val="565897560"/>
      </c:lineChart>
      <c:catAx>
        <c:axId val="565898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897560"/>
        <c:crosses val="autoZero"/>
        <c:auto val="1"/>
        <c:lblAlgn val="ctr"/>
        <c:lblOffset val="100"/>
        <c:noMultiLvlLbl val="0"/>
      </c:catAx>
      <c:valAx>
        <c:axId val="565897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898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35089749237282"/>
          <c:y val="6.730039161805553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TURISMO RURAL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9263804617938958E-2"/>
          <c:y val="0.22170473937906052"/>
          <c:w val="0.93867588247229694"/>
          <c:h val="0.64100356276758186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[4]Hoja1!$A$125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[4]Hoja1!$B$125:$M$125</c:f>
              <c:numCache>
                <c:formatCode>General</c:formatCode>
                <c:ptCount val="12"/>
                <c:pt idx="0">
                  <c:v>82408</c:v>
                </c:pt>
                <c:pt idx="1">
                  <c:v>115350</c:v>
                </c:pt>
                <c:pt idx="2">
                  <c:v>37658</c:v>
                </c:pt>
                <c:pt idx="3">
                  <c:v>0</c:v>
                </c:pt>
                <c:pt idx="4">
                  <c:v>1812</c:v>
                </c:pt>
                <c:pt idx="5">
                  <c:v>23157</c:v>
                </c:pt>
                <c:pt idx="6">
                  <c:v>199755</c:v>
                </c:pt>
                <c:pt idx="7">
                  <c:v>283744</c:v>
                </c:pt>
                <c:pt idx="8">
                  <c:v>78812</c:v>
                </c:pt>
                <c:pt idx="9">
                  <c:v>39101</c:v>
                </c:pt>
                <c:pt idx="10">
                  <c:v>8388</c:v>
                </c:pt>
                <c:pt idx="11">
                  <c:v>14158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CA-4CA9-BE13-D0CB97E33B29}"/>
            </c:ext>
          </c:extLst>
        </c:ser>
        <c:ser>
          <c:idx val="1"/>
          <c:order val="1"/>
          <c:tx>
            <c:strRef>
              <c:f>[4]Hoja1!$A$126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[4]Hoja1!$B$124:$M$124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[4]Hoja1!$B$126:$M$126</c:f>
              <c:numCache>
                <c:formatCode>General</c:formatCode>
                <c:ptCount val="12"/>
                <c:pt idx="0">
                  <c:v>7649</c:v>
                </c:pt>
                <c:pt idx="1">
                  <c:v>8259</c:v>
                </c:pt>
                <c:pt idx="2">
                  <c:v>23235</c:v>
                </c:pt>
                <c:pt idx="3">
                  <c:v>30482</c:v>
                </c:pt>
                <c:pt idx="4">
                  <c:v>46524</c:v>
                </c:pt>
                <c:pt idx="5">
                  <c:v>72268</c:v>
                </c:pt>
                <c:pt idx="6">
                  <c:v>230258</c:v>
                </c:pt>
                <c:pt idx="7">
                  <c:v>405040</c:v>
                </c:pt>
                <c:pt idx="8">
                  <c:v>155719</c:v>
                </c:pt>
                <c:pt idx="9">
                  <c:v>202445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CA-4CA9-BE13-D0CB97E33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890504"/>
        <c:axId val="565891680"/>
      </c:lineChart>
      <c:catAx>
        <c:axId val="565890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891680"/>
        <c:crosses val="autoZero"/>
        <c:auto val="1"/>
        <c:lblAlgn val="ctr"/>
        <c:lblOffset val="100"/>
        <c:noMultiLvlLbl val="0"/>
      </c:catAx>
      <c:valAx>
        <c:axId val="56589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890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880283979465162"/>
          <c:y val="5.9179066495015122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493628134388437E-2"/>
          <c:y val="0.26336066835255373"/>
          <c:w val="0.94232188557477692"/>
          <c:h val="0.60505026443559029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[4]Hoja1!$B$132:$M$132</c:f>
              <c:numCache>
                <c:formatCode>General</c:formatCode>
                <c:ptCount val="12"/>
                <c:pt idx="0">
                  <c:v>5028</c:v>
                </c:pt>
                <c:pt idx="1">
                  <c:v>5147</c:v>
                </c:pt>
                <c:pt idx="2">
                  <c:v>3707</c:v>
                </c:pt>
                <c:pt idx="3">
                  <c:v>0</c:v>
                </c:pt>
                <c:pt idx="4">
                  <c:v>124</c:v>
                </c:pt>
                <c:pt idx="5">
                  <c:v>6699</c:v>
                </c:pt>
                <c:pt idx="6">
                  <c:v>37894</c:v>
                </c:pt>
                <c:pt idx="7">
                  <c:v>44784</c:v>
                </c:pt>
                <c:pt idx="8">
                  <c:v>12040</c:v>
                </c:pt>
                <c:pt idx="9">
                  <c:v>2719</c:v>
                </c:pt>
                <c:pt idx="10">
                  <c:v>513</c:v>
                </c:pt>
                <c:pt idx="11">
                  <c:v>124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6CF-4B39-A356-8311952506DF}"/>
            </c:ext>
          </c:extLst>
        </c:ser>
        <c:ser>
          <c:idx val="1"/>
          <c:order val="1"/>
          <c:tx>
            <c:strRef>
              <c:f>[4]Hoja1!$A$133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[4]Hoja1!$B$131:$M$131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[4]Hoja1!$B$133:$M$133</c:f>
              <c:numCache>
                <c:formatCode>General</c:formatCode>
                <c:ptCount val="12"/>
                <c:pt idx="0">
                  <c:v>42</c:v>
                </c:pt>
                <c:pt idx="1">
                  <c:v>127</c:v>
                </c:pt>
                <c:pt idx="2">
                  <c:v>2213</c:v>
                </c:pt>
                <c:pt idx="3">
                  <c:v>2549</c:v>
                </c:pt>
                <c:pt idx="4">
                  <c:v>6340</c:v>
                </c:pt>
                <c:pt idx="5">
                  <c:v>19723</c:v>
                </c:pt>
                <c:pt idx="6">
                  <c:v>46151</c:v>
                </c:pt>
                <c:pt idx="7">
                  <c:v>64800</c:v>
                </c:pt>
                <c:pt idx="8">
                  <c:v>18665</c:v>
                </c:pt>
                <c:pt idx="9">
                  <c:v>12969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6CF-4B39-A356-83119525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672880"/>
        <c:axId val="437675232"/>
      </c:lineChart>
      <c:catAx>
        <c:axId val="437672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75232"/>
        <c:crosses val="autoZero"/>
        <c:auto val="1"/>
        <c:lblAlgn val="ctr"/>
        <c:lblOffset val="100"/>
        <c:noMultiLvlLbl val="0"/>
      </c:catAx>
      <c:valAx>
        <c:axId val="43767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672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020892650264108"/>
          <c:y val="7.2351040980258893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CAMPING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372144878398931E-2"/>
          <c:y val="0.24705328183786912"/>
          <c:w val="0.93756754221183702"/>
          <c:h val="0.6156550203087731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[4]Hoja1!$A$137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[4]Hoja1!$B$137:$M$137</c:f>
              <c:numCache>
                <c:formatCode>General</c:formatCode>
                <c:ptCount val="12"/>
                <c:pt idx="0">
                  <c:v>6116</c:v>
                </c:pt>
                <c:pt idx="1">
                  <c:v>8733</c:v>
                </c:pt>
                <c:pt idx="2">
                  <c:v>5803</c:v>
                </c:pt>
                <c:pt idx="3">
                  <c:v>0</c:v>
                </c:pt>
                <c:pt idx="4">
                  <c:v>238</c:v>
                </c:pt>
                <c:pt idx="5">
                  <c:v>14218</c:v>
                </c:pt>
                <c:pt idx="6">
                  <c:v>107218</c:v>
                </c:pt>
                <c:pt idx="7">
                  <c:v>150261</c:v>
                </c:pt>
                <c:pt idx="8">
                  <c:v>23411</c:v>
                </c:pt>
                <c:pt idx="9">
                  <c:v>4891</c:v>
                </c:pt>
                <c:pt idx="10">
                  <c:v>915</c:v>
                </c:pt>
                <c:pt idx="11">
                  <c:v>195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97-4261-9EB6-79CCD0C83A2D}"/>
            </c:ext>
          </c:extLst>
        </c:ser>
        <c:ser>
          <c:idx val="1"/>
          <c:order val="1"/>
          <c:tx>
            <c:strRef>
              <c:f>[4]Hoja1!$A$138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[4]Hoja1!$B$136:$M$136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[4]Hoja1!$B$138:$M$138</c:f>
              <c:numCache>
                <c:formatCode>General</c:formatCode>
                <c:ptCount val="12"/>
                <c:pt idx="0">
                  <c:v>70</c:v>
                </c:pt>
                <c:pt idx="1">
                  <c:v>210</c:v>
                </c:pt>
                <c:pt idx="2">
                  <c:v>3837</c:v>
                </c:pt>
                <c:pt idx="3">
                  <c:v>6500</c:v>
                </c:pt>
                <c:pt idx="4">
                  <c:v>18608</c:v>
                </c:pt>
                <c:pt idx="5">
                  <c:v>56433</c:v>
                </c:pt>
                <c:pt idx="6">
                  <c:v>108957</c:v>
                </c:pt>
                <c:pt idx="7">
                  <c:v>166883</c:v>
                </c:pt>
                <c:pt idx="8">
                  <c:v>45306</c:v>
                </c:pt>
                <c:pt idx="9">
                  <c:v>24723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97-4261-9EB6-79CCD0C83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1603544"/>
        <c:axId val="701599232"/>
      </c:lineChart>
      <c:catAx>
        <c:axId val="701603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01599232"/>
        <c:crosses val="autoZero"/>
        <c:auto val="1"/>
        <c:lblAlgn val="ctr"/>
        <c:lblOffset val="100"/>
        <c:noMultiLvlLbl val="0"/>
      </c:catAx>
      <c:valAx>
        <c:axId val="70159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01603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659479909151011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681864891576832E-2"/>
          <c:y val="0.26841117139458703"/>
          <c:w val="0.93899686479339706"/>
          <c:h val="0.59999976139355704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[4]Hoja1!$B$144:$M$144</c:f>
              <c:numCache>
                <c:formatCode>General</c:formatCode>
                <c:ptCount val="12"/>
                <c:pt idx="0">
                  <c:v>4663</c:v>
                </c:pt>
                <c:pt idx="1">
                  <c:v>5508</c:v>
                </c:pt>
                <c:pt idx="2">
                  <c:v>2957</c:v>
                </c:pt>
                <c:pt idx="3">
                  <c:v>0</c:v>
                </c:pt>
                <c:pt idx="4">
                  <c:v>0</c:v>
                </c:pt>
                <c:pt idx="5">
                  <c:v>281</c:v>
                </c:pt>
                <c:pt idx="6">
                  <c:v>9577</c:v>
                </c:pt>
                <c:pt idx="7">
                  <c:v>7719</c:v>
                </c:pt>
                <c:pt idx="8">
                  <c:v>5033</c:v>
                </c:pt>
                <c:pt idx="9">
                  <c:v>2605</c:v>
                </c:pt>
                <c:pt idx="10">
                  <c:v>530</c:v>
                </c:pt>
                <c:pt idx="11">
                  <c:v>146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B7C-4EF5-BC6B-5EF9B9E335F5}"/>
            </c:ext>
          </c:extLst>
        </c:ser>
        <c:ser>
          <c:idx val="1"/>
          <c:order val="1"/>
          <c:tx>
            <c:strRef>
              <c:f>[4]Hoja1!$A$145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[4]Hoja1!$B$143:$M$143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[4]Hoja1!$B$145:$M$145</c:f>
              <c:numCache>
                <c:formatCode>General</c:formatCode>
                <c:ptCount val="12"/>
                <c:pt idx="0">
                  <c:v>55</c:v>
                </c:pt>
                <c:pt idx="1">
                  <c:v>54</c:v>
                </c:pt>
                <c:pt idx="2">
                  <c:v>273</c:v>
                </c:pt>
                <c:pt idx="3">
                  <c:v>707</c:v>
                </c:pt>
                <c:pt idx="4">
                  <c:v>2129</c:v>
                </c:pt>
                <c:pt idx="5">
                  <c:v>5992</c:v>
                </c:pt>
                <c:pt idx="6">
                  <c:v>18210</c:v>
                </c:pt>
                <c:pt idx="7">
                  <c:v>23267</c:v>
                </c:pt>
                <c:pt idx="8">
                  <c:v>21245</c:v>
                </c:pt>
                <c:pt idx="9">
                  <c:v>15614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B7C-4EF5-BC6B-5EF9B9E33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2213456"/>
        <c:axId val="702207968"/>
      </c:lineChart>
      <c:catAx>
        <c:axId val="702213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02207968"/>
        <c:crosses val="autoZero"/>
        <c:auto val="1"/>
        <c:lblAlgn val="ctr"/>
        <c:lblOffset val="100"/>
        <c:noMultiLvlLbl val="0"/>
      </c:catAx>
      <c:valAx>
        <c:axId val="70220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02213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799224598172114"/>
          <c:y val="6.730053793822558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ALBERGUES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3722103315639159E-2"/>
          <c:y val="0.25212299032963087"/>
          <c:w val="0.94421758377459675"/>
          <c:h val="0.61058531181701148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[4]Hoja1!$A$149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[4]Hoja1!$B$149:$M$149</c:f>
              <c:numCache>
                <c:formatCode>General</c:formatCode>
                <c:ptCount val="12"/>
                <c:pt idx="0">
                  <c:v>8108</c:v>
                </c:pt>
                <c:pt idx="1">
                  <c:v>10625</c:v>
                </c:pt>
                <c:pt idx="2">
                  <c:v>4036</c:v>
                </c:pt>
                <c:pt idx="3">
                  <c:v>0</c:v>
                </c:pt>
                <c:pt idx="4">
                  <c:v>0</c:v>
                </c:pt>
                <c:pt idx="5">
                  <c:v>1008</c:v>
                </c:pt>
                <c:pt idx="6">
                  <c:v>15201</c:v>
                </c:pt>
                <c:pt idx="7">
                  <c:v>10398</c:v>
                </c:pt>
                <c:pt idx="8">
                  <c:v>7198</c:v>
                </c:pt>
                <c:pt idx="9">
                  <c:v>3494</c:v>
                </c:pt>
                <c:pt idx="10">
                  <c:v>806</c:v>
                </c:pt>
                <c:pt idx="11">
                  <c:v>468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E6C-4F41-BEEE-C935E95CCB7B}"/>
            </c:ext>
          </c:extLst>
        </c:ser>
        <c:ser>
          <c:idx val="1"/>
          <c:order val="1"/>
          <c:tx>
            <c:strRef>
              <c:f>[4]Hoja1!$A$150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[4]Hoja1!$B$148:$M$148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[4]Hoja1!$B$150:$M$150</c:f>
              <c:numCache>
                <c:formatCode>General</c:formatCode>
                <c:ptCount val="12"/>
                <c:pt idx="0">
                  <c:v>207</c:v>
                </c:pt>
                <c:pt idx="1">
                  <c:v>227</c:v>
                </c:pt>
                <c:pt idx="2">
                  <c:v>534</c:v>
                </c:pt>
                <c:pt idx="3">
                  <c:v>1562</c:v>
                </c:pt>
                <c:pt idx="4">
                  <c:v>3172</c:v>
                </c:pt>
                <c:pt idx="5">
                  <c:v>7934</c:v>
                </c:pt>
                <c:pt idx="6">
                  <c:v>29141</c:v>
                </c:pt>
                <c:pt idx="7">
                  <c:v>37141</c:v>
                </c:pt>
                <c:pt idx="8">
                  <c:v>24951</c:v>
                </c:pt>
                <c:pt idx="9">
                  <c:v>20295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E6C-4F41-BEEE-C935E95CCB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2206400"/>
        <c:axId val="702207576"/>
      </c:lineChart>
      <c:catAx>
        <c:axId val="70220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02207576"/>
        <c:crosses val="autoZero"/>
        <c:auto val="1"/>
        <c:lblAlgn val="ctr"/>
        <c:lblOffset val="100"/>
        <c:noMultiLvlLbl val="0"/>
      </c:catAx>
      <c:valAx>
        <c:axId val="702207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0220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437811857059016"/>
          <c:y val="5.9179066495015122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4601968394848403E-2"/>
          <c:y val="0.26336066835255373"/>
          <c:w val="0.941213545314317"/>
          <c:h val="0.60505026443559029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[4]Hoja1!$A$157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[4]Hoja1!$B$157:$M$157</c:f>
              <c:numCache>
                <c:formatCode>General</c:formatCode>
                <c:ptCount val="12"/>
                <c:pt idx="0">
                  <c:v>22801</c:v>
                </c:pt>
                <c:pt idx="1">
                  <c:v>31044</c:v>
                </c:pt>
                <c:pt idx="2">
                  <c:v>11837</c:v>
                </c:pt>
                <c:pt idx="3">
                  <c:v>0</c:v>
                </c:pt>
                <c:pt idx="4">
                  <c:v>659</c:v>
                </c:pt>
                <c:pt idx="5">
                  <c:v>8557</c:v>
                </c:pt>
                <c:pt idx="6">
                  <c:v>22301</c:v>
                </c:pt>
                <c:pt idx="7">
                  <c:v>24477</c:v>
                </c:pt>
                <c:pt idx="8">
                  <c:v>9427</c:v>
                </c:pt>
                <c:pt idx="9">
                  <c:v>5097</c:v>
                </c:pt>
                <c:pt idx="10">
                  <c:v>2763</c:v>
                </c:pt>
                <c:pt idx="11">
                  <c:v>3013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46-4366-80D1-49B446614CB0}"/>
            </c:ext>
          </c:extLst>
        </c:ser>
        <c:ser>
          <c:idx val="1"/>
          <c:order val="1"/>
          <c:tx>
            <c:strRef>
              <c:f>[4]Hoja1!$A$158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[4]Hoja1!$B$156:$M$156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[4]Hoja1!$B$158:$M$158</c:f>
              <c:numCache>
                <c:formatCode>General</c:formatCode>
                <c:ptCount val="12"/>
                <c:pt idx="0">
                  <c:v>2517</c:v>
                </c:pt>
                <c:pt idx="1">
                  <c:v>1512</c:v>
                </c:pt>
                <c:pt idx="2">
                  <c:v>2778</c:v>
                </c:pt>
                <c:pt idx="3">
                  <c:v>5510</c:v>
                </c:pt>
                <c:pt idx="4">
                  <c:v>8449</c:v>
                </c:pt>
                <c:pt idx="5">
                  <c:v>15743</c:v>
                </c:pt>
                <c:pt idx="6">
                  <c:v>24182</c:v>
                </c:pt>
                <c:pt idx="7">
                  <c:v>33887</c:v>
                </c:pt>
                <c:pt idx="8">
                  <c:v>25537</c:v>
                </c:pt>
                <c:pt idx="9">
                  <c:v>28158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46-4366-80D1-49B446614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6131688"/>
        <c:axId val="698649152"/>
      </c:lineChart>
      <c:catAx>
        <c:axId val="556131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8649152"/>
        <c:crosses val="autoZero"/>
        <c:auto val="1"/>
        <c:lblAlgn val="ctr"/>
        <c:lblOffset val="100"/>
        <c:noMultiLvlLbl val="0"/>
      </c:catAx>
      <c:valAx>
        <c:axId val="69864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56131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355888493988125"/>
          <c:y val="5.214902881212565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VIVIENDAS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0372144878398931E-2"/>
          <c:y val="0.24705328183786912"/>
          <c:w val="0.93756754221183702"/>
          <c:h val="0.61565502030877317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[4]Hoja1!$A$162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[4]Hoja1!$B$162:$M$162</c:f>
              <c:numCache>
                <c:formatCode>General</c:formatCode>
                <c:ptCount val="12"/>
                <c:pt idx="0">
                  <c:v>40173</c:v>
                </c:pt>
                <c:pt idx="1">
                  <c:v>55206</c:v>
                </c:pt>
                <c:pt idx="2">
                  <c:v>24151</c:v>
                </c:pt>
                <c:pt idx="3">
                  <c:v>0</c:v>
                </c:pt>
                <c:pt idx="4">
                  <c:v>3546</c:v>
                </c:pt>
                <c:pt idx="5">
                  <c:v>18482</c:v>
                </c:pt>
                <c:pt idx="6">
                  <c:v>59901</c:v>
                </c:pt>
                <c:pt idx="7">
                  <c:v>74375</c:v>
                </c:pt>
                <c:pt idx="8">
                  <c:v>24213</c:v>
                </c:pt>
                <c:pt idx="9">
                  <c:v>10631</c:v>
                </c:pt>
                <c:pt idx="10">
                  <c:v>7539</c:v>
                </c:pt>
                <c:pt idx="11">
                  <c:v>10879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A2-4ADC-85A0-6C5C75EB9697}"/>
            </c:ext>
          </c:extLst>
        </c:ser>
        <c:ser>
          <c:idx val="1"/>
          <c:order val="1"/>
          <c:tx>
            <c:strRef>
              <c:f>[4]Hoja1!$A$163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[4]Hoja1!$B$161:$M$161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[4]Hoja1!$B$163:$M$163</c:f>
              <c:numCache>
                <c:formatCode>General</c:formatCode>
                <c:ptCount val="12"/>
                <c:pt idx="0">
                  <c:v>8204</c:v>
                </c:pt>
                <c:pt idx="1">
                  <c:v>6874</c:v>
                </c:pt>
                <c:pt idx="2">
                  <c:v>8246</c:v>
                </c:pt>
                <c:pt idx="3">
                  <c:v>16970</c:v>
                </c:pt>
                <c:pt idx="4">
                  <c:v>24741</c:v>
                </c:pt>
                <c:pt idx="5">
                  <c:v>34135</c:v>
                </c:pt>
                <c:pt idx="6">
                  <c:v>76432</c:v>
                </c:pt>
                <c:pt idx="7">
                  <c:v>90719</c:v>
                </c:pt>
                <c:pt idx="8">
                  <c:v>52585</c:v>
                </c:pt>
                <c:pt idx="9">
                  <c:v>59747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AA2-4ADC-85A0-6C5C75EB9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288312"/>
        <c:axId val="699295368"/>
      </c:lineChart>
      <c:catAx>
        <c:axId val="69928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9295368"/>
        <c:crosses val="autoZero"/>
        <c:auto val="1"/>
        <c:lblAlgn val="ctr"/>
        <c:lblOffset val="100"/>
        <c:noMultiLvlLbl val="0"/>
      </c:catAx>
      <c:valAx>
        <c:axId val="699295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928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881147961242994"/>
          <c:y val="6.4248774986776849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FECE00"/>
                </a:solidFill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681864891576832E-2"/>
          <c:y val="0.25325966226848712"/>
          <c:w val="0.93899686479339706"/>
          <c:h val="0.61515127051965701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[4]Hoja1!$A$169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rgbClr val="FDE383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DE383"/>
              </a:solidFill>
              <a:ln w="38100">
                <a:solidFill>
                  <a:srgbClr val="FDE383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[4]Hoja1!$B$169:$M$169</c:f>
              <c:numCache>
                <c:formatCode>General</c:formatCode>
                <c:ptCount val="12"/>
                <c:pt idx="0">
                  <c:v>11421</c:v>
                </c:pt>
                <c:pt idx="1">
                  <c:v>17160</c:v>
                </c:pt>
                <c:pt idx="2">
                  <c:v>10126</c:v>
                </c:pt>
                <c:pt idx="3">
                  <c:v>0</c:v>
                </c:pt>
                <c:pt idx="4">
                  <c:v>373</c:v>
                </c:pt>
                <c:pt idx="5">
                  <c:v>2921</c:v>
                </c:pt>
                <c:pt idx="6">
                  <c:v>13287</c:v>
                </c:pt>
                <c:pt idx="7">
                  <c:v>16136</c:v>
                </c:pt>
                <c:pt idx="8">
                  <c:v>9786</c:v>
                </c:pt>
                <c:pt idx="9">
                  <c:v>5840</c:v>
                </c:pt>
                <c:pt idx="10">
                  <c:v>4634</c:v>
                </c:pt>
                <c:pt idx="11">
                  <c:v>2785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90-4B08-A494-830009B23044}"/>
            </c:ext>
          </c:extLst>
        </c:ser>
        <c:ser>
          <c:idx val="1"/>
          <c:order val="1"/>
          <c:tx>
            <c:strRef>
              <c:f>[4]Hoja1!$A$170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FECE00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FECE00"/>
              </a:solidFill>
              <a:ln w="9525">
                <a:solidFill>
                  <a:srgbClr val="FECE00"/>
                </a:solidFill>
              </a:ln>
              <a:effectLst/>
            </c:spPr>
          </c:marker>
          <c:cat>
            <c:strRef>
              <c:f>[4]Hoja1!$B$168:$M$168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[4]Hoja1!$B$170:$M$170</c:f>
              <c:numCache>
                <c:formatCode>General</c:formatCode>
                <c:ptCount val="12"/>
                <c:pt idx="0">
                  <c:v>3931</c:v>
                </c:pt>
                <c:pt idx="1">
                  <c:v>2712</c:v>
                </c:pt>
                <c:pt idx="2">
                  <c:v>5659</c:v>
                </c:pt>
                <c:pt idx="3">
                  <c:v>7428</c:v>
                </c:pt>
                <c:pt idx="4">
                  <c:v>7728</c:v>
                </c:pt>
                <c:pt idx="5">
                  <c:v>10469</c:v>
                </c:pt>
                <c:pt idx="6">
                  <c:v>16178</c:v>
                </c:pt>
                <c:pt idx="7">
                  <c:v>28202</c:v>
                </c:pt>
                <c:pt idx="8">
                  <c:v>16029</c:v>
                </c:pt>
                <c:pt idx="9">
                  <c:v>22332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090-4B08-A494-830009B23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655816"/>
        <c:axId val="698658168"/>
      </c:lineChart>
      <c:catAx>
        <c:axId val="698655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8658168"/>
        <c:crosses val="autoZero"/>
        <c:auto val="1"/>
        <c:lblAlgn val="ctr"/>
        <c:lblOffset val="100"/>
        <c:noMultiLvlLbl val="0"/>
      </c:catAx>
      <c:valAx>
        <c:axId val="698658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8655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245054467942133"/>
          <c:y val="5.2149028812125658E-2"/>
          <c:w val="0.18649102507627185"/>
          <c:h val="0.1040034508720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62BAE4"/>
                </a:solidFill>
              </a:rPr>
              <a:t>EVOLUCION ANUAL EN APARTAMENTOS</a:t>
            </a:r>
          </a:p>
          <a:p>
            <a:pPr>
              <a:defRPr sz="1600" b="1">
                <a:solidFill>
                  <a:srgbClr val="62BAE4"/>
                </a:solidFill>
              </a:defRPr>
            </a:pPr>
            <a:r>
              <a:rPr lang="en-U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3357564102564102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4.4830443576099124E-2"/>
          <c:y val="0.22677444787082224"/>
          <c:w val="0.94310924351413683"/>
          <c:h val="0.63593385427582005"/>
        </c:manualLayout>
      </c:layout>
      <c:lineChart>
        <c:grouping val="standard"/>
        <c:varyColors val="0"/>
        <c:ser>
          <c:idx val="0"/>
          <c:order val="0"/>
          <c:tx>
            <c:strRef>
              <c:f>[4]Hoja1!$A$174</c:f>
              <c:strCache>
                <c:ptCount val="1"/>
                <c:pt idx="0">
                  <c:v>AÑO 2020</c:v>
                </c:pt>
              </c:strCache>
            </c:strRef>
          </c:tx>
          <c:spPr>
            <a:ln w="50800" cap="rnd">
              <a:solidFill>
                <a:schemeClr val="accent5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5">
                    <a:lumMod val="40000"/>
                    <a:lumOff val="60000"/>
                  </a:schemeClr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[4]Hoja1!$B$174:$M$174</c:f>
              <c:numCache>
                <c:formatCode>General</c:formatCode>
                <c:ptCount val="12"/>
                <c:pt idx="0">
                  <c:v>24399</c:v>
                </c:pt>
                <c:pt idx="1">
                  <c:v>33778</c:v>
                </c:pt>
                <c:pt idx="2">
                  <c:v>23795</c:v>
                </c:pt>
                <c:pt idx="3">
                  <c:v>0</c:v>
                </c:pt>
                <c:pt idx="4">
                  <c:v>1589</c:v>
                </c:pt>
                <c:pt idx="5">
                  <c:v>6922</c:v>
                </c:pt>
                <c:pt idx="6">
                  <c:v>39353</c:v>
                </c:pt>
                <c:pt idx="7">
                  <c:v>49990</c:v>
                </c:pt>
                <c:pt idx="8">
                  <c:v>21612</c:v>
                </c:pt>
                <c:pt idx="9">
                  <c:v>12811</c:v>
                </c:pt>
                <c:pt idx="10">
                  <c:v>10188</c:v>
                </c:pt>
                <c:pt idx="11">
                  <c:v>7116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70D-4B88-8D0F-18099FF71359}"/>
            </c:ext>
          </c:extLst>
        </c:ser>
        <c:ser>
          <c:idx val="1"/>
          <c:order val="1"/>
          <c:tx>
            <c:strRef>
              <c:f>[4]Hoja1!$A$175</c:f>
              <c:strCache>
                <c:ptCount val="1"/>
                <c:pt idx="0">
                  <c:v>AÑO 2021</c:v>
                </c:pt>
              </c:strCache>
            </c:strRef>
          </c:tx>
          <c:spPr>
            <a:ln w="50800" cap="rnd">
              <a:solidFill>
                <a:srgbClr val="62BAE4"/>
              </a:solidFill>
              <a:round/>
            </a:ln>
            <a:effectLst/>
          </c:spPr>
          <c:marker>
            <c:symbol val="diamond"/>
            <c:size val="9"/>
            <c:spPr>
              <a:solidFill>
                <a:srgbClr val="62BAE4"/>
              </a:solidFill>
              <a:ln w="9525">
                <a:solidFill>
                  <a:srgbClr val="62BAE4"/>
                </a:solidFill>
              </a:ln>
              <a:effectLst/>
            </c:spPr>
          </c:marker>
          <c:cat>
            <c:strRef>
              <c:f>[4]Hoja1!$B$173:$M$173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[4]Hoja1!$B$175:$M$175</c:f>
              <c:numCache>
                <c:formatCode>General</c:formatCode>
                <c:ptCount val="12"/>
                <c:pt idx="0">
                  <c:v>9150</c:v>
                </c:pt>
                <c:pt idx="1">
                  <c:v>6403</c:v>
                </c:pt>
                <c:pt idx="2">
                  <c:v>13309</c:v>
                </c:pt>
                <c:pt idx="3">
                  <c:v>20069</c:v>
                </c:pt>
                <c:pt idx="4">
                  <c:v>19590</c:v>
                </c:pt>
                <c:pt idx="5">
                  <c:v>23125</c:v>
                </c:pt>
                <c:pt idx="6">
                  <c:v>45535</c:v>
                </c:pt>
                <c:pt idx="7">
                  <c:v>70900</c:v>
                </c:pt>
                <c:pt idx="8">
                  <c:v>36796</c:v>
                </c:pt>
                <c:pt idx="9">
                  <c:v>44007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70D-4B88-8D0F-18099FF713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8656992"/>
        <c:axId val="698656208"/>
      </c:lineChart>
      <c:catAx>
        <c:axId val="698656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8656208"/>
        <c:crosses val="autoZero"/>
        <c:auto val="1"/>
        <c:lblAlgn val="ctr"/>
        <c:lblOffset val="100"/>
        <c:noMultiLvlLbl val="0"/>
      </c:catAx>
      <c:valAx>
        <c:axId val="698656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98656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0770313935197025"/>
          <c:y val="5.4109358003253394E-2"/>
          <c:w val="0.17234673277383206"/>
          <c:h val="0.104343731842679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1.3149999999999999" header="0.3" footer="0.3"/>
    <c:pageSetup paperSize="9"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chart" Target="../charts/chart80.xml"/><Relationship Id="rId89" Type="http://schemas.openxmlformats.org/officeDocument/2006/relationships/chart" Target="../charts/chart85.xml"/><Relationship Id="rId97" Type="http://schemas.openxmlformats.org/officeDocument/2006/relationships/chart" Target="../charts/chart93.xml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chart" Target="../charts/chart88.xml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chart" Target="../charts/chart75.xml"/><Relationship Id="rId87" Type="http://schemas.openxmlformats.org/officeDocument/2006/relationships/chart" Target="../charts/chart83.xml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chart" Target="../charts/chart78.xml"/><Relationship Id="rId90" Type="http://schemas.openxmlformats.org/officeDocument/2006/relationships/chart" Target="../charts/chart86.xml"/><Relationship Id="rId95" Type="http://schemas.openxmlformats.org/officeDocument/2006/relationships/chart" Target="../charts/chart91.xml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chart" Target="../charts/chart76.xml"/><Relationship Id="rId85" Type="http://schemas.openxmlformats.org/officeDocument/2006/relationships/chart" Target="../charts/chart81.xml"/><Relationship Id="rId93" Type="http://schemas.openxmlformats.org/officeDocument/2006/relationships/chart" Target="../charts/chart89.xml"/><Relationship Id="rId98" Type="http://schemas.openxmlformats.org/officeDocument/2006/relationships/chart" Target="../charts/chart94.xml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chart" Target="../charts/chart79.xml"/><Relationship Id="rId88" Type="http://schemas.openxmlformats.org/officeDocument/2006/relationships/chart" Target="../charts/chart84.xml"/><Relationship Id="rId91" Type="http://schemas.openxmlformats.org/officeDocument/2006/relationships/chart" Target="../charts/chart87.xml"/><Relationship Id="rId96" Type="http://schemas.openxmlformats.org/officeDocument/2006/relationships/chart" Target="../charts/chart92.xml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chart" Target="../charts/chart77.xml"/><Relationship Id="rId86" Type="http://schemas.openxmlformats.org/officeDocument/2006/relationships/chart" Target="../charts/chart82.xml"/><Relationship Id="rId94" Type="http://schemas.openxmlformats.org/officeDocument/2006/relationships/chart" Target="../charts/chart90.xml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1725</xdr:row>
      <xdr:rowOff>0</xdr:rowOff>
    </xdr:from>
    <xdr:to>
      <xdr:col>11</xdr:col>
      <xdr:colOff>628650</xdr:colOff>
      <xdr:row>1725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1846</xdr:row>
      <xdr:rowOff>121104</xdr:rowOff>
    </xdr:from>
    <xdr:to>
      <xdr:col>11</xdr:col>
      <xdr:colOff>277133</xdr:colOff>
      <xdr:row>1865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289</xdr:row>
      <xdr:rowOff>0</xdr:rowOff>
    </xdr:from>
    <xdr:to>
      <xdr:col>13</xdr:col>
      <xdr:colOff>733425</xdr:colOff>
      <xdr:row>289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537</xdr:row>
      <xdr:rowOff>0</xdr:rowOff>
    </xdr:from>
    <xdr:to>
      <xdr:col>12</xdr:col>
      <xdr:colOff>0</xdr:colOff>
      <xdr:row>537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537</xdr:row>
      <xdr:rowOff>0</xdr:rowOff>
    </xdr:from>
    <xdr:to>
      <xdr:col>12</xdr:col>
      <xdr:colOff>0</xdr:colOff>
      <xdr:row>537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314324</xdr:rowOff>
    </xdr:from>
    <xdr:to>
      <xdr:col>7</xdr:col>
      <xdr:colOff>367393</xdr:colOff>
      <xdr:row>1498</xdr:row>
      <xdr:rowOff>276225</xdr:rowOff>
    </xdr:to>
    <xdr:graphicFrame macro="">
      <xdr:nvGraphicFramePr>
        <xdr:cNvPr id="18" name="Gráfico 109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19050</xdr:colOff>
      <xdr:row>359</xdr:row>
      <xdr:rowOff>9525</xdr:rowOff>
    </xdr:from>
    <xdr:to>
      <xdr:col>7</xdr:col>
      <xdr:colOff>958850</xdr:colOff>
      <xdr:row>367</xdr:row>
      <xdr:rowOff>50346</xdr:rowOff>
    </xdr:to>
    <xdr:graphicFrame macro="">
      <xdr:nvGraphicFramePr>
        <xdr:cNvPr id="40" name="Chart 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390</xdr:row>
      <xdr:rowOff>0</xdr:rowOff>
    </xdr:from>
    <xdr:to>
      <xdr:col>9</xdr:col>
      <xdr:colOff>952500</xdr:colOff>
      <xdr:row>398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6350</xdr:colOff>
      <xdr:row>373</xdr:row>
      <xdr:rowOff>301624</xdr:rowOff>
    </xdr:from>
    <xdr:to>
      <xdr:col>11</xdr:col>
      <xdr:colOff>962025</xdr:colOff>
      <xdr:row>382</xdr:row>
      <xdr:rowOff>41275</xdr:rowOff>
    </xdr:to>
    <xdr:graphicFrame macro="">
      <xdr:nvGraphicFramePr>
        <xdr:cNvPr id="22" name="Gráfico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405</xdr:row>
      <xdr:rowOff>31749</xdr:rowOff>
    </xdr:from>
    <xdr:to>
      <xdr:col>12</xdr:col>
      <xdr:colOff>9525</xdr:colOff>
      <xdr:row>412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421</xdr:row>
      <xdr:rowOff>0</xdr:rowOff>
    </xdr:from>
    <xdr:to>
      <xdr:col>8</xdr:col>
      <xdr:colOff>0</xdr:colOff>
      <xdr:row>429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481</xdr:row>
      <xdr:rowOff>0</xdr:rowOff>
    </xdr:from>
    <xdr:to>
      <xdr:col>10</xdr:col>
      <xdr:colOff>12700</xdr:colOff>
      <xdr:row>489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506</xdr:row>
      <xdr:rowOff>31749</xdr:rowOff>
    </xdr:from>
    <xdr:to>
      <xdr:col>12</xdr:col>
      <xdr:colOff>0</xdr:colOff>
      <xdr:row>514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446</xdr:row>
      <xdr:rowOff>6349</xdr:rowOff>
    </xdr:from>
    <xdr:to>
      <xdr:col>11</xdr:col>
      <xdr:colOff>962025</xdr:colOff>
      <xdr:row>454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575</xdr:row>
      <xdr:rowOff>0</xdr:rowOff>
    </xdr:from>
    <xdr:to>
      <xdr:col>7</xdr:col>
      <xdr:colOff>971550</xdr:colOff>
      <xdr:row>583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23812</xdr:colOff>
      <xdr:row>340</xdr:row>
      <xdr:rowOff>23812</xdr:rowOff>
    </xdr:from>
    <xdr:to>
      <xdr:col>5</xdr:col>
      <xdr:colOff>981074</xdr:colOff>
      <xdr:row>350</xdr:row>
      <xdr:rowOff>301625</xdr:rowOff>
    </xdr:to>
    <xdr:graphicFrame macro="">
      <xdr:nvGraphicFramePr>
        <xdr:cNvPr id="32" name="Gráfico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</xdr:col>
      <xdr:colOff>24721</xdr:colOff>
      <xdr:row>340</xdr:row>
      <xdr:rowOff>19730</xdr:rowOff>
    </xdr:from>
    <xdr:to>
      <xdr:col>12</xdr:col>
      <xdr:colOff>647700</xdr:colOff>
      <xdr:row>350</xdr:row>
      <xdr:rowOff>279400</xdr:rowOff>
    </xdr:to>
    <xdr:graphicFrame macro="">
      <xdr:nvGraphicFramePr>
        <xdr:cNvPr id="50" name="Gráfico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=""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332014</xdr:colOff>
      <xdr:row>97</xdr:row>
      <xdr:rowOff>23586</xdr:rowOff>
    </xdr:from>
    <xdr:to>
      <xdr:col>7</xdr:col>
      <xdr:colOff>762454</xdr:colOff>
      <xdr:row>105</xdr:row>
      <xdr:rowOff>14061</xdr:rowOff>
    </xdr:to>
    <xdr:pic>
      <xdr:nvPicPr>
        <xdr:cNvPr id="101" name="Picture 2" descr="Identificador Junta color">
          <a:extLst>
            <a:ext uri="{FF2B5EF4-FFF2-40B4-BE49-F238E27FC236}">
              <a16:creationId xmlns=""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4514" y="168828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=""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123824</xdr:colOff>
      <xdr:row>555</xdr:row>
      <xdr:rowOff>13607</xdr:rowOff>
    </xdr:from>
    <xdr:to>
      <xdr:col>5</xdr:col>
      <xdr:colOff>971549</xdr:colOff>
      <xdr:row>564</xdr:row>
      <xdr:rowOff>304800</xdr:rowOff>
    </xdr:to>
    <xdr:graphicFrame macro="">
      <xdr:nvGraphicFramePr>
        <xdr:cNvPr id="110" name="Gráfico 109">
          <a:extLst>
            <a:ext uri="{FF2B5EF4-FFF2-40B4-BE49-F238E27FC236}">
              <a16:creationId xmlns=""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19050</xdr:colOff>
      <xdr:row>554</xdr:row>
      <xdr:rowOff>312963</xdr:rowOff>
    </xdr:from>
    <xdr:to>
      <xdr:col>12</xdr:col>
      <xdr:colOff>628650</xdr:colOff>
      <xdr:row>565</xdr:row>
      <xdr:rowOff>0</xdr:rowOff>
    </xdr:to>
    <xdr:graphicFrame macro="">
      <xdr:nvGraphicFramePr>
        <xdr:cNvPr id="111" name="Gráfico 110">
          <a:extLst>
            <a:ext uri="{FF2B5EF4-FFF2-40B4-BE49-F238E27FC236}">
              <a16:creationId xmlns=""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608</xdr:row>
      <xdr:rowOff>0</xdr:rowOff>
    </xdr:from>
    <xdr:to>
      <xdr:col>7</xdr:col>
      <xdr:colOff>962025</xdr:colOff>
      <xdr:row>616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=""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634</xdr:row>
      <xdr:rowOff>0</xdr:rowOff>
    </xdr:from>
    <xdr:to>
      <xdr:col>10</xdr:col>
      <xdr:colOff>12700</xdr:colOff>
      <xdr:row>642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=""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28574</xdr:colOff>
      <xdr:row>680</xdr:row>
      <xdr:rowOff>32658</xdr:rowOff>
    </xdr:from>
    <xdr:to>
      <xdr:col>5</xdr:col>
      <xdr:colOff>981074</xdr:colOff>
      <xdr:row>689</xdr:row>
      <xdr:rowOff>285750</xdr:rowOff>
    </xdr:to>
    <xdr:graphicFrame macro="">
      <xdr:nvGraphicFramePr>
        <xdr:cNvPr id="116" name="Gráfico 115">
          <a:extLst>
            <a:ext uri="{FF2B5EF4-FFF2-40B4-BE49-F238E27FC236}">
              <a16:creationId xmlns=""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19051</xdr:colOff>
      <xdr:row>680</xdr:row>
      <xdr:rowOff>1</xdr:rowOff>
    </xdr:from>
    <xdr:to>
      <xdr:col>12</xdr:col>
      <xdr:colOff>657226</xdr:colOff>
      <xdr:row>690</xdr:row>
      <xdr:rowOff>1</xdr:rowOff>
    </xdr:to>
    <xdr:graphicFrame macro="">
      <xdr:nvGraphicFramePr>
        <xdr:cNvPr id="117" name="Gráfico 116">
          <a:extLst>
            <a:ext uri="{FF2B5EF4-FFF2-40B4-BE49-F238E27FC236}">
              <a16:creationId xmlns=""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700</xdr:row>
      <xdr:rowOff>0</xdr:rowOff>
    </xdr:from>
    <xdr:to>
      <xdr:col>7</xdr:col>
      <xdr:colOff>962025</xdr:colOff>
      <xdr:row>708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=""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0</xdr:rowOff>
    </xdr:to>
    <xdr:graphicFrame macro="">
      <xdr:nvGraphicFramePr>
        <xdr:cNvPr id="119" name="Chart 10">
          <a:extLst>
            <a:ext uri="{FF2B5EF4-FFF2-40B4-BE49-F238E27FC236}">
              <a16:creationId xmlns=""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</xdr:colOff>
      <xdr:row>733</xdr:row>
      <xdr:rowOff>0</xdr:rowOff>
    </xdr:from>
    <xdr:to>
      <xdr:col>8</xdr:col>
      <xdr:colOff>1</xdr:colOff>
      <xdr:row>741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=""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759</xdr:row>
      <xdr:rowOff>0</xdr:rowOff>
    </xdr:from>
    <xdr:to>
      <xdr:col>9</xdr:col>
      <xdr:colOff>962025</xdr:colOff>
      <xdr:row>767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=""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805</xdr:row>
      <xdr:rowOff>13608</xdr:rowOff>
    </xdr:from>
    <xdr:to>
      <xdr:col>5</xdr:col>
      <xdr:colOff>962025</xdr:colOff>
      <xdr:row>814</xdr:row>
      <xdr:rowOff>295275</xdr:rowOff>
    </xdr:to>
    <xdr:graphicFrame macro="">
      <xdr:nvGraphicFramePr>
        <xdr:cNvPr id="126" name="Gráfico 125">
          <a:extLst>
            <a:ext uri="{FF2B5EF4-FFF2-40B4-BE49-F238E27FC236}">
              <a16:creationId xmlns=""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9525</xdr:colOff>
      <xdr:row>805</xdr:row>
      <xdr:rowOff>0</xdr:rowOff>
    </xdr:from>
    <xdr:to>
      <xdr:col>12</xdr:col>
      <xdr:colOff>628650</xdr:colOff>
      <xdr:row>814</xdr:row>
      <xdr:rowOff>304800</xdr:rowOff>
    </xdr:to>
    <xdr:graphicFrame macro="">
      <xdr:nvGraphicFramePr>
        <xdr:cNvPr id="128" name="Gráfico 127">
          <a:extLst>
            <a:ext uri="{FF2B5EF4-FFF2-40B4-BE49-F238E27FC236}">
              <a16:creationId xmlns=""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825</xdr:row>
      <xdr:rowOff>0</xdr:rowOff>
    </xdr:from>
    <xdr:to>
      <xdr:col>8</xdr:col>
      <xdr:colOff>0</xdr:colOff>
      <xdr:row>833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=""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950</xdr:row>
      <xdr:rowOff>0</xdr:rowOff>
    </xdr:from>
    <xdr:to>
      <xdr:col>8</xdr:col>
      <xdr:colOff>0</xdr:colOff>
      <xdr:row>958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=""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1075</xdr:row>
      <xdr:rowOff>0</xdr:rowOff>
    </xdr:from>
    <xdr:to>
      <xdr:col>8</xdr:col>
      <xdr:colOff>0</xdr:colOff>
      <xdr:row>1083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=""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1200</xdr:row>
      <xdr:rowOff>0</xdr:rowOff>
    </xdr:from>
    <xdr:to>
      <xdr:col>8</xdr:col>
      <xdr:colOff>9525</xdr:colOff>
      <xdr:row>1208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=""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1325</xdr:row>
      <xdr:rowOff>0</xdr:rowOff>
    </xdr:from>
    <xdr:to>
      <xdr:col>7</xdr:col>
      <xdr:colOff>971550</xdr:colOff>
      <xdr:row>1333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=""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930</xdr:row>
      <xdr:rowOff>13608</xdr:rowOff>
    </xdr:from>
    <xdr:to>
      <xdr:col>6</xdr:col>
      <xdr:colOff>0</xdr:colOff>
      <xdr:row>939</xdr:row>
      <xdr:rowOff>285750</xdr:rowOff>
    </xdr:to>
    <xdr:graphicFrame macro="">
      <xdr:nvGraphicFramePr>
        <xdr:cNvPr id="137" name="Gráfico 136">
          <a:extLst>
            <a:ext uri="{FF2B5EF4-FFF2-40B4-BE49-F238E27FC236}">
              <a16:creationId xmlns=""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19050</xdr:colOff>
      <xdr:row>930</xdr:row>
      <xdr:rowOff>1</xdr:rowOff>
    </xdr:from>
    <xdr:to>
      <xdr:col>12</xdr:col>
      <xdr:colOff>590550</xdr:colOff>
      <xdr:row>940</xdr:row>
      <xdr:rowOff>1</xdr:rowOff>
    </xdr:to>
    <xdr:graphicFrame macro="">
      <xdr:nvGraphicFramePr>
        <xdr:cNvPr id="138" name="Gráfico 137">
          <a:extLst>
            <a:ext uri="{FF2B5EF4-FFF2-40B4-BE49-F238E27FC236}">
              <a16:creationId xmlns=""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123824</xdr:colOff>
      <xdr:row>1055</xdr:row>
      <xdr:rowOff>13608</xdr:rowOff>
    </xdr:from>
    <xdr:to>
      <xdr:col>5</xdr:col>
      <xdr:colOff>971549</xdr:colOff>
      <xdr:row>1065</xdr:row>
      <xdr:rowOff>28575</xdr:rowOff>
    </xdr:to>
    <xdr:graphicFrame macro="">
      <xdr:nvGraphicFramePr>
        <xdr:cNvPr id="139" name="Gráfico 138">
          <a:extLst>
            <a:ext uri="{FF2B5EF4-FFF2-40B4-BE49-F238E27FC236}">
              <a16:creationId xmlns=""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0</xdr:colOff>
      <xdr:row>1055</xdr:row>
      <xdr:rowOff>0</xdr:rowOff>
    </xdr:from>
    <xdr:to>
      <xdr:col>12</xdr:col>
      <xdr:colOff>666750</xdr:colOff>
      <xdr:row>1064</xdr:row>
      <xdr:rowOff>304800</xdr:rowOff>
    </xdr:to>
    <xdr:graphicFrame macro="">
      <xdr:nvGraphicFramePr>
        <xdr:cNvPr id="140" name="Gráfico 139">
          <a:extLst>
            <a:ext uri="{FF2B5EF4-FFF2-40B4-BE49-F238E27FC236}">
              <a16:creationId xmlns=""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123824</xdr:colOff>
      <xdr:row>1180</xdr:row>
      <xdr:rowOff>13608</xdr:rowOff>
    </xdr:from>
    <xdr:to>
      <xdr:col>5</xdr:col>
      <xdr:colOff>971549</xdr:colOff>
      <xdr:row>1189</xdr:row>
      <xdr:rowOff>295275</xdr:rowOff>
    </xdr:to>
    <xdr:graphicFrame macro="">
      <xdr:nvGraphicFramePr>
        <xdr:cNvPr id="141" name="Gráfico 140">
          <a:extLst>
            <a:ext uri="{FF2B5EF4-FFF2-40B4-BE49-F238E27FC236}">
              <a16:creationId xmlns=""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31297</xdr:colOff>
      <xdr:row>1180</xdr:row>
      <xdr:rowOff>1</xdr:rowOff>
    </xdr:from>
    <xdr:to>
      <xdr:col>12</xdr:col>
      <xdr:colOff>590550</xdr:colOff>
      <xdr:row>1190</xdr:row>
      <xdr:rowOff>19051</xdr:rowOff>
    </xdr:to>
    <xdr:graphicFrame macro="">
      <xdr:nvGraphicFramePr>
        <xdr:cNvPr id="142" name="Gráfico 141">
          <a:extLst>
            <a:ext uri="{FF2B5EF4-FFF2-40B4-BE49-F238E27FC236}">
              <a16:creationId xmlns=""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123824</xdr:colOff>
      <xdr:row>1305</xdr:row>
      <xdr:rowOff>13608</xdr:rowOff>
    </xdr:from>
    <xdr:to>
      <xdr:col>5</xdr:col>
      <xdr:colOff>971549</xdr:colOff>
      <xdr:row>1314</xdr:row>
      <xdr:rowOff>266700</xdr:rowOff>
    </xdr:to>
    <xdr:graphicFrame macro="">
      <xdr:nvGraphicFramePr>
        <xdr:cNvPr id="143" name="Gráfico 142">
          <a:extLst>
            <a:ext uri="{FF2B5EF4-FFF2-40B4-BE49-F238E27FC236}">
              <a16:creationId xmlns=""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38101</xdr:colOff>
      <xdr:row>1305</xdr:row>
      <xdr:rowOff>0</xdr:rowOff>
    </xdr:from>
    <xdr:to>
      <xdr:col>12</xdr:col>
      <xdr:colOff>657226</xdr:colOff>
      <xdr:row>1314</xdr:row>
      <xdr:rowOff>285750</xdr:rowOff>
    </xdr:to>
    <xdr:graphicFrame macro="">
      <xdr:nvGraphicFramePr>
        <xdr:cNvPr id="144" name="Gráfico 143">
          <a:extLst>
            <a:ext uri="{FF2B5EF4-FFF2-40B4-BE49-F238E27FC236}">
              <a16:creationId xmlns=""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0</xdr:rowOff>
    </xdr:to>
    <xdr:graphicFrame macro="">
      <xdr:nvGraphicFramePr>
        <xdr:cNvPr id="145" name="Chart 10">
          <a:extLst>
            <a:ext uri="{FF2B5EF4-FFF2-40B4-BE49-F238E27FC236}">
              <a16:creationId xmlns=""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884</xdr:row>
      <xdr:rowOff>0</xdr:rowOff>
    </xdr:from>
    <xdr:to>
      <xdr:col>10</xdr:col>
      <xdr:colOff>12700</xdr:colOff>
      <xdr:row>892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=""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0</xdr:rowOff>
    </xdr:to>
    <xdr:graphicFrame macro="">
      <xdr:nvGraphicFramePr>
        <xdr:cNvPr id="147" name="Chart 10">
          <a:extLst>
            <a:ext uri="{FF2B5EF4-FFF2-40B4-BE49-F238E27FC236}">
              <a16:creationId xmlns=""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0</xdr:rowOff>
    </xdr:to>
    <xdr:graphicFrame macro="">
      <xdr:nvGraphicFramePr>
        <xdr:cNvPr id="148" name="Chart 10">
          <a:extLst>
            <a:ext uri="{FF2B5EF4-FFF2-40B4-BE49-F238E27FC236}">
              <a16:creationId xmlns=""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9</xdr:col>
      <xdr:colOff>962025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=""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1342</xdr:row>
      <xdr:rowOff>0</xdr:rowOff>
    </xdr:from>
    <xdr:to>
      <xdr:col>10</xdr:col>
      <xdr:colOff>12700</xdr:colOff>
      <xdr:row>1350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=""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1259</xdr:row>
      <xdr:rowOff>0</xdr:rowOff>
    </xdr:from>
    <xdr:to>
      <xdr:col>10</xdr:col>
      <xdr:colOff>12700</xdr:colOff>
      <xdr:row>1267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=""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28575</xdr:colOff>
      <xdr:row>1357</xdr:row>
      <xdr:rowOff>304800</xdr:rowOff>
    </xdr:from>
    <xdr:to>
      <xdr:col>7</xdr:col>
      <xdr:colOff>962025</xdr:colOff>
      <xdr:row>1365</xdr:row>
      <xdr:rowOff>304800</xdr:rowOff>
    </xdr:to>
    <xdr:graphicFrame macro="">
      <xdr:nvGraphicFramePr>
        <xdr:cNvPr id="155" name="Gráfico 57">
          <a:extLst>
            <a:ext uri="{FF2B5EF4-FFF2-40B4-BE49-F238E27FC236}">
              <a16:creationId xmlns=""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=""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858</xdr:row>
      <xdr:rowOff>0</xdr:rowOff>
    </xdr:from>
    <xdr:to>
      <xdr:col>7</xdr:col>
      <xdr:colOff>952500</xdr:colOff>
      <xdr:row>865</xdr:row>
      <xdr:rowOff>314324</xdr:rowOff>
    </xdr:to>
    <xdr:graphicFrame macro="">
      <xdr:nvGraphicFramePr>
        <xdr:cNvPr id="160" name="Gráfico 57">
          <a:extLst>
            <a:ext uri="{FF2B5EF4-FFF2-40B4-BE49-F238E27FC236}">
              <a16:creationId xmlns=""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983</xdr:row>
      <xdr:rowOff>0</xdr:rowOff>
    </xdr:from>
    <xdr:to>
      <xdr:col>8</xdr:col>
      <xdr:colOff>63500</xdr:colOff>
      <xdr:row>991</xdr:row>
      <xdr:rowOff>-1</xdr:rowOff>
    </xdr:to>
    <xdr:graphicFrame macro="">
      <xdr:nvGraphicFramePr>
        <xdr:cNvPr id="161" name="Gráfico 57">
          <a:extLst>
            <a:ext uri="{FF2B5EF4-FFF2-40B4-BE49-F238E27FC236}">
              <a16:creationId xmlns=""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1108</xdr:row>
      <xdr:rowOff>0</xdr:rowOff>
    </xdr:from>
    <xdr:to>
      <xdr:col>8</xdr:col>
      <xdr:colOff>63500</xdr:colOff>
      <xdr:row>1116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=""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1233</xdr:row>
      <xdr:rowOff>0</xdr:rowOff>
    </xdr:from>
    <xdr:to>
      <xdr:col>7</xdr:col>
      <xdr:colOff>952500</xdr:colOff>
      <xdr:row>1241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=""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1009</xdr:row>
      <xdr:rowOff>0</xdr:rowOff>
    </xdr:from>
    <xdr:to>
      <xdr:col>10</xdr:col>
      <xdr:colOff>12700</xdr:colOff>
      <xdr:row>1017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=""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1134</xdr:row>
      <xdr:rowOff>0</xdr:rowOff>
    </xdr:from>
    <xdr:to>
      <xdr:col>10</xdr:col>
      <xdr:colOff>12700</xdr:colOff>
      <xdr:row>1142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=""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0</xdr:col>
      <xdr:colOff>114300</xdr:colOff>
      <xdr:row>1432</xdr:row>
      <xdr:rowOff>261252</xdr:rowOff>
    </xdr:from>
    <xdr:to>
      <xdr:col>12</xdr:col>
      <xdr:colOff>447675</xdr:colOff>
      <xdr:row>1442</xdr:row>
      <xdr:rowOff>276225</xdr:rowOff>
    </xdr:to>
    <xdr:graphicFrame macro="">
      <xdr:nvGraphicFramePr>
        <xdr:cNvPr id="179" name="Gráfico 178">
          <a:extLst>
            <a:ext uri="{FF2B5EF4-FFF2-40B4-BE49-F238E27FC236}">
              <a16:creationId xmlns=""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2</xdr:colOff>
      <xdr:row>1489</xdr:row>
      <xdr:rowOff>13607</xdr:rowOff>
    </xdr:from>
    <xdr:to>
      <xdr:col>12</xdr:col>
      <xdr:colOff>638176</xdr:colOff>
      <xdr:row>1499</xdr:row>
      <xdr:rowOff>0</xdr:rowOff>
    </xdr:to>
    <xdr:graphicFrame macro="">
      <xdr:nvGraphicFramePr>
        <xdr:cNvPr id="180" name="Gráfico 179">
          <a:extLst>
            <a:ext uri="{FF2B5EF4-FFF2-40B4-BE49-F238E27FC236}">
              <a16:creationId xmlns=""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314324</xdr:rowOff>
    </xdr:from>
    <xdr:to>
      <xdr:col>7</xdr:col>
      <xdr:colOff>428625</xdr:colOff>
      <xdr:row>1527</xdr:row>
      <xdr:rowOff>0</xdr:rowOff>
    </xdr:to>
    <xdr:graphicFrame macro="">
      <xdr:nvGraphicFramePr>
        <xdr:cNvPr id="182" name="Gráfico 1093">
          <a:extLst>
            <a:ext uri="{FF2B5EF4-FFF2-40B4-BE49-F238E27FC236}">
              <a16:creationId xmlns=""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1517</xdr:row>
      <xdr:rowOff>0</xdr:rowOff>
    </xdr:from>
    <xdr:to>
      <xdr:col>12</xdr:col>
      <xdr:colOff>638175</xdr:colOff>
      <xdr:row>1526</xdr:row>
      <xdr:rowOff>304800</xdr:rowOff>
    </xdr:to>
    <xdr:graphicFrame macro="">
      <xdr:nvGraphicFramePr>
        <xdr:cNvPr id="183" name="Gráfico 182">
          <a:extLst>
            <a:ext uri="{FF2B5EF4-FFF2-40B4-BE49-F238E27FC236}">
              <a16:creationId xmlns=""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1626</xdr:row>
      <xdr:rowOff>0</xdr:rowOff>
    </xdr:from>
    <xdr:to>
      <xdr:col>12</xdr:col>
      <xdr:colOff>0</xdr:colOff>
      <xdr:row>1626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=""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1614</xdr:row>
      <xdr:rowOff>0</xdr:rowOff>
    </xdr:from>
    <xdr:to>
      <xdr:col>7</xdr:col>
      <xdr:colOff>367393</xdr:colOff>
      <xdr:row>1624</xdr:row>
      <xdr:rowOff>9526</xdr:rowOff>
    </xdr:to>
    <xdr:graphicFrame macro="">
      <xdr:nvGraphicFramePr>
        <xdr:cNvPr id="185" name="Gráfico 1093">
          <a:extLst>
            <a:ext uri="{FF2B5EF4-FFF2-40B4-BE49-F238E27FC236}">
              <a16:creationId xmlns=""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1614</xdr:row>
      <xdr:rowOff>0</xdr:rowOff>
    </xdr:from>
    <xdr:to>
      <xdr:col>12</xdr:col>
      <xdr:colOff>590550</xdr:colOff>
      <xdr:row>1623</xdr:row>
      <xdr:rowOff>285750</xdr:rowOff>
    </xdr:to>
    <xdr:graphicFrame macro="">
      <xdr:nvGraphicFramePr>
        <xdr:cNvPr id="186" name="Gráfico 185">
          <a:extLst>
            <a:ext uri="{FF2B5EF4-FFF2-40B4-BE49-F238E27FC236}">
              <a16:creationId xmlns=""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1697</xdr:row>
      <xdr:rowOff>0</xdr:rowOff>
    </xdr:from>
    <xdr:to>
      <xdr:col>7</xdr:col>
      <xdr:colOff>504825</xdr:colOff>
      <xdr:row>1706</xdr:row>
      <xdr:rowOff>304800</xdr:rowOff>
    </xdr:to>
    <xdr:graphicFrame macro="">
      <xdr:nvGraphicFramePr>
        <xdr:cNvPr id="108" name="Gráfico 1093">
          <a:extLst>
            <a:ext uri="{FF2B5EF4-FFF2-40B4-BE49-F238E27FC236}">
              <a16:creationId xmlns=""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27216</xdr:colOff>
      <xdr:row>1697</xdr:row>
      <xdr:rowOff>1</xdr:rowOff>
    </xdr:from>
    <xdr:to>
      <xdr:col>12</xdr:col>
      <xdr:colOff>581026</xdr:colOff>
      <xdr:row>1707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=""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1553</xdr:row>
      <xdr:rowOff>0</xdr:rowOff>
    </xdr:from>
    <xdr:to>
      <xdr:col>7</xdr:col>
      <xdr:colOff>367393</xdr:colOff>
      <xdr:row>1563</xdr:row>
      <xdr:rowOff>9525</xdr:rowOff>
    </xdr:to>
    <xdr:graphicFrame macro="">
      <xdr:nvGraphicFramePr>
        <xdr:cNvPr id="120" name="Gráfico 1093">
          <a:extLst>
            <a:ext uri="{FF2B5EF4-FFF2-40B4-BE49-F238E27FC236}">
              <a16:creationId xmlns=""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1553</xdr:row>
      <xdr:rowOff>1</xdr:rowOff>
    </xdr:from>
    <xdr:to>
      <xdr:col>12</xdr:col>
      <xdr:colOff>666750</xdr:colOff>
      <xdr:row>1562</xdr:row>
      <xdr:rowOff>295275</xdr:rowOff>
    </xdr:to>
    <xdr:graphicFrame macro="">
      <xdr:nvGraphicFramePr>
        <xdr:cNvPr id="123" name="Gráfico 122">
          <a:extLst>
            <a:ext uri="{FF2B5EF4-FFF2-40B4-BE49-F238E27FC236}">
              <a16:creationId xmlns=""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1565</xdr:row>
      <xdr:rowOff>0</xdr:rowOff>
    </xdr:from>
    <xdr:to>
      <xdr:col>7</xdr:col>
      <xdr:colOff>367393</xdr:colOff>
      <xdr:row>1574</xdr:row>
      <xdr:rowOff>285750</xdr:rowOff>
    </xdr:to>
    <xdr:graphicFrame macro="">
      <xdr:nvGraphicFramePr>
        <xdr:cNvPr id="127" name="Gráfico 1093">
          <a:extLst>
            <a:ext uri="{FF2B5EF4-FFF2-40B4-BE49-F238E27FC236}">
              <a16:creationId xmlns=""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1565</xdr:row>
      <xdr:rowOff>40823</xdr:rowOff>
    </xdr:from>
    <xdr:to>
      <xdr:col>12</xdr:col>
      <xdr:colOff>647700</xdr:colOff>
      <xdr:row>1574</xdr:row>
      <xdr:rowOff>295276</xdr:rowOff>
    </xdr:to>
    <xdr:graphicFrame macro="">
      <xdr:nvGraphicFramePr>
        <xdr:cNvPr id="129" name="Gráfico 128">
          <a:extLst>
            <a:ext uri="{FF2B5EF4-FFF2-40B4-BE49-F238E27FC236}">
              <a16:creationId xmlns=""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601</xdr:row>
      <xdr:rowOff>12700</xdr:rowOff>
    </xdr:from>
    <xdr:to>
      <xdr:col>12</xdr:col>
      <xdr:colOff>857251</xdr:colOff>
      <xdr:row>606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=""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663</xdr:row>
      <xdr:rowOff>18143</xdr:rowOff>
    </xdr:from>
    <xdr:to>
      <xdr:col>12</xdr:col>
      <xdr:colOff>857250</xdr:colOff>
      <xdr:row>669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=""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726</xdr:row>
      <xdr:rowOff>15875</xdr:rowOff>
    </xdr:from>
    <xdr:to>
      <xdr:col>12</xdr:col>
      <xdr:colOff>843639</xdr:colOff>
      <xdr:row>731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=""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788</xdr:row>
      <xdr:rowOff>29483</xdr:rowOff>
    </xdr:from>
    <xdr:to>
      <xdr:col>12</xdr:col>
      <xdr:colOff>859518</xdr:colOff>
      <xdr:row>794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=""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851</xdr:row>
      <xdr:rowOff>0</xdr:rowOff>
    </xdr:from>
    <xdr:to>
      <xdr:col>12</xdr:col>
      <xdr:colOff>859516</xdr:colOff>
      <xdr:row>856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=""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913</xdr:row>
      <xdr:rowOff>47625</xdr:rowOff>
    </xdr:from>
    <xdr:to>
      <xdr:col>12</xdr:col>
      <xdr:colOff>845909</xdr:colOff>
      <xdr:row>919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=""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976</xdr:row>
      <xdr:rowOff>18143</xdr:rowOff>
    </xdr:from>
    <xdr:to>
      <xdr:col>12</xdr:col>
      <xdr:colOff>843643</xdr:colOff>
      <xdr:row>981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=""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1039</xdr:row>
      <xdr:rowOff>18143</xdr:rowOff>
    </xdr:from>
    <xdr:to>
      <xdr:col>12</xdr:col>
      <xdr:colOff>857250</xdr:colOff>
      <xdr:row>1044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=""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1101</xdr:row>
      <xdr:rowOff>15875</xdr:rowOff>
    </xdr:from>
    <xdr:to>
      <xdr:col>12</xdr:col>
      <xdr:colOff>830036</xdr:colOff>
      <xdr:row>1106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=""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1163</xdr:row>
      <xdr:rowOff>27215</xdr:rowOff>
    </xdr:from>
    <xdr:to>
      <xdr:col>12</xdr:col>
      <xdr:colOff>859517</xdr:colOff>
      <xdr:row>1169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=""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1226</xdr:row>
      <xdr:rowOff>31750</xdr:rowOff>
    </xdr:from>
    <xdr:to>
      <xdr:col>12</xdr:col>
      <xdr:colOff>832304</xdr:colOff>
      <xdr:row>1231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=""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1288</xdr:row>
      <xdr:rowOff>20411</xdr:rowOff>
    </xdr:from>
    <xdr:to>
      <xdr:col>12</xdr:col>
      <xdr:colOff>857250</xdr:colOff>
      <xdr:row>1294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=""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=""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537</xdr:row>
      <xdr:rowOff>323850</xdr:rowOff>
    </xdr:from>
    <xdr:to>
      <xdr:col>12</xdr:col>
      <xdr:colOff>835477</xdr:colOff>
      <xdr:row>544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=""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110</xdr:row>
      <xdr:rowOff>31751</xdr:rowOff>
    </xdr:from>
    <xdr:to>
      <xdr:col>13</xdr:col>
      <xdr:colOff>27213</xdr:colOff>
      <xdr:row>228</xdr:row>
      <xdr:rowOff>142875</xdr:rowOff>
    </xdr:to>
    <xdr:pic>
      <xdr:nvPicPr>
        <xdr:cNvPr id="132" name="Imagen 131">
          <a:extLst>
            <a:ext uri="{FF2B5EF4-FFF2-40B4-BE49-F238E27FC236}">
              <a16:creationId xmlns=""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18954751"/>
          <a:ext cx="12514489" cy="18843624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1417</xdr:row>
      <xdr:rowOff>24651</xdr:rowOff>
    </xdr:from>
    <xdr:to>
      <xdr:col>12</xdr:col>
      <xdr:colOff>435230</xdr:colOff>
      <xdr:row>1429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=""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1642</xdr:row>
      <xdr:rowOff>314324</xdr:rowOff>
    </xdr:from>
    <xdr:to>
      <xdr:col>7</xdr:col>
      <xdr:colOff>367393</xdr:colOff>
      <xdr:row>1652</xdr:row>
      <xdr:rowOff>304799</xdr:rowOff>
    </xdr:to>
    <xdr:graphicFrame macro="">
      <xdr:nvGraphicFramePr>
        <xdr:cNvPr id="189" name="Gráfico 1093">
          <a:extLst>
            <a:ext uri="{FF2B5EF4-FFF2-40B4-BE49-F238E27FC236}">
              <a16:creationId xmlns=""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1643</xdr:row>
      <xdr:rowOff>1</xdr:rowOff>
    </xdr:from>
    <xdr:to>
      <xdr:col>12</xdr:col>
      <xdr:colOff>657225</xdr:colOff>
      <xdr:row>1652</xdr:row>
      <xdr:rowOff>295275</xdr:rowOff>
    </xdr:to>
    <xdr:graphicFrame macro="">
      <xdr:nvGraphicFramePr>
        <xdr:cNvPr id="194" name="Gráfico 193">
          <a:extLst>
            <a:ext uri="{FF2B5EF4-FFF2-40B4-BE49-F238E27FC236}">
              <a16:creationId xmlns=""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1678</xdr:row>
      <xdr:rowOff>1</xdr:rowOff>
    </xdr:from>
    <xdr:to>
      <xdr:col>12</xdr:col>
      <xdr:colOff>638175</xdr:colOff>
      <xdr:row>1687</xdr:row>
      <xdr:rowOff>295275</xdr:rowOff>
    </xdr:to>
    <xdr:graphicFrame macro="">
      <xdr:nvGraphicFramePr>
        <xdr:cNvPr id="196" name="Gráfico 195">
          <a:extLst>
            <a:ext uri="{FF2B5EF4-FFF2-40B4-BE49-F238E27FC236}">
              <a16:creationId xmlns=""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1678</xdr:row>
      <xdr:rowOff>0</xdr:rowOff>
    </xdr:from>
    <xdr:to>
      <xdr:col>7</xdr:col>
      <xdr:colOff>367393</xdr:colOff>
      <xdr:row>1687</xdr:row>
      <xdr:rowOff>276225</xdr:rowOff>
    </xdr:to>
    <xdr:graphicFrame macro="">
      <xdr:nvGraphicFramePr>
        <xdr:cNvPr id="197" name="Gráfico 1093">
          <a:extLst>
            <a:ext uri="{FF2B5EF4-FFF2-40B4-BE49-F238E27FC236}">
              <a16:creationId xmlns=""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2</xdr:col>
      <xdr:colOff>66675</xdr:colOff>
      <xdr:row>245</xdr:row>
      <xdr:rowOff>276225</xdr:rowOff>
    </xdr:from>
    <xdr:to>
      <xdr:col>11</xdr:col>
      <xdr:colOff>60778</xdr:colOff>
      <xdr:row>265</xdr:row>
      <xdr:rowOff>244475</xdr:rowOff>
    </xdr:to>
    <xdr:graphicFrame macro="">
      <xdr:nvGraphicFramePr>
        <xdr:cNvPr id="195" name="Gráfico 194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2</xdr:col>
      <xdr:colOff>0</xdr:colOff>
      <xdr:row>269</xdr:row>
      <xdr:rowOff>0</xdr:rowOff>
    </xdr:from>
    <xdr:to>
      <xdr:col>10</xdr:col>
      <xdr:colOff>975179</xdr:colOff>
      <xdr:row>288</xdr:row>
      <xdr:rowOff>285750</xdr:rowOff>
    </xdr:to>
    <xdr:graphicFrame macro="">
      <xdr:nvGraphicFramePr>
        <xdr:cNvPr id="198" name="Gráfico 197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2</xdr:col>
      <xdr:colOff>0</xdr:colOff>
      <xdr:row>289</xdr:row>
      <xdr:rowOff>0</xdr:rowOff>
    </xdr:from>
    <xdr:to>
      <xdr:col>10</xdr:col>
      <xdr:colOff>962931</xdr:colOff>
      <xdr:row>305</xdr:row>
      <xdr:rowOff>268515</xdr:rowOff>
    </xdr:to>
    <xdr:graphicFrame macro="">
      <xdr:nvGraphicFramePr>
        <xdr:cNvPr id="199" name="Gráfico 198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2</xdr:col>
      <xdr:colOff>0</xdr:colOff>
      <xdr:row>307</xdr:row>
      <xdr:rowOff>0</xdr:rowOff>
    </xdr:from>
    <xdr:to>
      <xdr:col>10</xdr:col>
      <xdr:colOff>962026</xdr:colOff>
      <xdr:row>323</xdr:row>
      <xdr:rowOff>293461</xdr:rowOff>
    </xdr:to>
    <xdr:graphicFrame macro="">
      <xdr:nvGraphicFramePr>
        <xdr:cNvPr id="200" name="Gráfico 19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</xdr:col>
      <xdr:colOff>0</xdr:colOff>
      <xdr:row>430</xdr:row>
      <xdr:rowOff>0</xdr:rowOff>
    </xdr:from>
    <xdr:to>
      <xdr:col>11</xdr:col>
      <xdr:colOff>962025</xdr:colOff>
      <xdr:row>438</xdr:row>
      <xdr:rowOff>0</xdr:rowOff>
    </xdr:to>
    <xdr:graphicFrame macro="">
      <xdr:nvGraphicFramePr>
        <xdr:cNvPr id="201" name="Gráfico 200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</xdr:col>
      <xdr:colOff>0</xdr:colOff>
      <xdr:row>490</xdr:row>
      <xdr:rowOff>0</xdr:rowOff>
    </xdr:from>
    <xdr:to>
      <xdr:col>11</xdr:col>
      <xdr:colOff>914400</xdr:colOff>
      <xdr:row>497</xdr:row>
      <xdr:rowOff>304800</xdr:rowOff>
    </xdr:to>
    <xdr:graphicFrame macro="">
      <xdr:nvGraphicFramePr>
        <xdr:cNvPr id="202" name="Gráfico 201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</xdr:col>
      <xdr:colOff>0</xdr:colOff>
      <xdr:row>617</xdr:row>
      <xdr:rowOff>0</xdr:rowOff>
    </xdr:from>
    <xdr:to>
      <xdr:col>11</xdr:col>
      <xdr:colOff>952500</xdr:colOff>
      <xdr:row>625</xdr:row>
      <xdr:rowOff>0</xdr:rowOff>
    </xdr:to>
    <xdr:graphicFrame macro="">
      <xdr:nvGraphicFramePr>
        <xdr:cNvPr id="203" name="Gráfico 202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1</xdr:col>
      <xdr:colOff>0</xdr:colOff>
      <xdr:row>643</xdr:row>
      <xdr:rowOff>0</xdr:rowOff>
    </xdr:from>
    <xdr:to>
      <xdr:col>11</xdr:col>
      <xdr:colOff>952500</xdr:colOff>
      <xdr:row>650</xdr:row>
      <xdr:rowOff>304800</xdr:rowOff>
    </xdr:to>
    <xdr:graphicFrame macro="">
      <xdr:nvGraphicFramePr>
        <xdr:cNvPr id="204" name="Gráfico 203">
          <a:extLst>
            <a:ext uri="{FF2B5EF4-FFF2-40B4-BE49-F238E27FC236}">
              <a16:creationId xmlns:a16="http://schemas.microsoft.com/office/drawing/2014/main" xmlns="" id="{B6FA02F9-2C01-45D5-BBAA-203206E718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1</xdr:col>
      <xdr:colOff>0</xdr:colOff>
      <xdr:row>742</xdr:row>
      <xdr:rowOff>0</xdr:rowOff>
    </xdr:from>
    <xdr:to>
      <xdr:col>11</xdr:col>
      <xdr:colOff>952500</xdr:colOff>
      <xdr:row>750</xdr:row>
      <xdr:rowOff>1</xdr:rowOff>
    </xdr:to>
    <xdr:graphicFrame macro="">
      <xdr:nvGraphicFramePr>
        <xdr:cNvPr id="205" name="Gráfico 204">
          <a:extLst>
            <a:ext uri="{FF2B5EF4-FFF2-40B4-BE49-F238E27FC236}">
              <a16:creationId xmlns:a16="http://schemas.microsoft.com/office/drawing/2014/main" xmlns="" id="{187B72E5-9073-4707-B324-FDA235C983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</xdr:col>
      <xdr:colOff>0</xdr:colOff>
      <xdr:row>768</xdr:row>
      <xdr:rowOff>0</xdr:rowOff>
    </xdr:from>
    <xdr:to>
      <xdr:col>11</xdr:col>
      <xdr:colOff>952500</xdr:colOff>
      <xdr:row>775</xdr:row>
      <xdr:rowOff>304800</xdr:rowOff>
    </xdr:to>
    <xdr:graphicFrame macro="">
      <xdr:nvGraphicFramePr>
        <xdr:cNvPr id="206" name="Gráfico 205">
          <a:extLst>
            <a:ext uri="{FF2B5EF4-FFF2-40B4-BE49-F238E27FC236}">
              <a16:creationId xmlns:a16="http://schemas.microsoft.com/office/drawing/2014/main" xmlns="" id="{4148AE0F-9082-42F6-A1E1-01D037EAB0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</xdr:col>
      <xdr:colOff>0</xdr:colOff>
      <xdr:row>867</xdr:row>
      <xdr:rowOff>0</xdr:rowOff>
    </xdr:from>
    <xdr:to>
      <xdr:col>11</xdr:col>
      <xdr:colOff>952500</xdr:colOff>
      <xdr:row>875</xdr:row>
      <xdr:rowOff>1</xdr:rowOff>
    </xdr:to>
    <xdr:graphicFrame macro="">
      <xdr:nvGraphicFramePr>
        <xdr:cNvPr id="207" name="Gráfico 206">
          <a:extLst>
            <a:ext uri="{FF2B5EF4-FFF2-40B4-BE49-F238E27FC236}">
              <a16:creationId xmlns:a16="http://schemas.microsoft.com/office/drawing/2014/main" xmlns="" id="{7B2AE9ED-472F-4A95-AD5F-9940EEF203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</xdr:col>
      <xdr:colOff>0</xdr:colOff>
      <xdr:row>893</xdr:row>
      <xdr:rowOff>0</xdr:rowOff>
    </xdr:from>
    <xdr:to>
      <xdr:col>11</xdr:col>
      <xdr:colOff>952500</xdr:colOff>
      <xdr:row>900</xdr:row>
      <xdr:rowOff>304800</xdr:rowOff>
    </xdr:to>
    <xdr:graphicFrame macro="">
      <xdr:nvGraphicFramePr>
        <xdr:cNvPr id="208" name="Gráfico 207">
          <a:extLst>
            <a:ext uri="{FF2B5EF4-FFF2-40B4-BE49-F238E27FC236}">
              <a16:creationId xmlns:a16="http://schemas.microsoft.com/office/drawing/2014/main" xmlns="" id="{EBDC9238-1842-47A2-B5AA-1977AEDEA0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1</xdr:col>
      <xdr:colOff>0</xdr:colOff>
      <xdr:row>992</xdr:row>
      <xdr:rowOff>0</xdr:rowOff>
    </xdr:from>
    <xdr:to>
      <xdr:col>11</xdr:col>
      <xdr:colOff>952500</xdr:colOff>
      <xdr:row>1000</xdr:row>
      <xdr:rowOff>1</xdr:rowOff>
    </xdr:to>
    <xdr:graphicFrame macro="">
      <xdr:nvGraphicFramePr>
        <xdr:cNvPr id="209" name="Gráfico 208">
          <a:extLst>
            <a:ext uri="{FF2B5EF4-FFF2-40B4-BE49-F238E27FC236}">
              <a16:creationId xmlns:a16="http://schemas.microsoft.com/office/drawing/2014/main" xmlns="" id="{1E7F0F24-A9FD-47E6-A663-ECA216E200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1</xdr:col>
      <xdr:colOff>0</xdr:colOff>
      <xdr:row>1018</xdr:row>
      <xdr:rowOff>0</xdr:rowOff>
    </xdr:from>
    <xdr:to>
      <xdr:col>11</xdr:col>
      <xdr:colOff>952500</xdr:colOff>
      <xdr:row>1025</xdr:row>
      <xdr:rowOff>304800</xdr:rowOff>
    </xdr:to>
    <xdr:graphicFrame macro="">
      <xdr:nvGraphicFramePr>
        <xdr:cNvPr id="210" name="Gráfico 209">
          <a:extLst>
            <a:ext uri="{FF2B5EF4-FFF2-40B4-BE49-F238E27FC236}">
              <a16:creationId xmlns:a16="http://schemas.microsoft.com/office/drawing/2014/main" xmlns="" id="{78599F96-ABC3-4FAC-8705-CAC7A446F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</xdr:col>
      <xdr:colOff>0</xdr:colOff>
      <xdr:row>1117</xdr:row>
      <xdr:rowOff>0</xdr:rowOff>
    </xdr:from>
    <xdr:to>
      <xdr:col>11</xdr:col>
      <xdr:colOff>952500</xdr:colOff>
      <xdr:row>1125</xdr:row>
      <xdr:rowOff>1</xdr:rowOff>
    </xdr:to>
    <xdr:graphicFrame macro="">
      <xdr:nvGraphicFramePr>
        <xdr:cNvPr id="211" name="Gráfico 210">
          <a:extLst>
            <a:ext uri="{FF2B5EF4-FFF2-40B4-BE49-F238E27FC236}">
              <a16:creationId xmlns:a16="http://schemas.microsoft.com/office/drawing/2014/main" xmlns="" id="{347062A3-0CB1-4E17-89A2-CCA6E1EB4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</xdr:col>
      <xdr:colOff>0</xdr:colOff>
      <xdr:row>1143</xdr:row>
      <xdr:rowOff>0</xdr:rowOff>
    </xdr:from>
    <xdr:to>
      <xdr:col>11</xdr:col>
      <xdr:colOff>952500</xdr:colOff>
      <xdr:row>1150</xdr:row>
      <xdr:rowOff>304800</xdr:rowOff>
    </xdr:to>
    <xdr:graphicFrame macro="">
      <xdr:nvGraphicFramePr>
        <xdr:cNvPr id="212" name="Gráfico 211">
          <a:extLst>
            <a:ext uri="{FF2B5EF4-FFF2-40B4-BE49-F238E27FC236}">
              <a16:creationId xmlns:a16="http://schemas.microsoft.com/office/drawing/2014/main" xmlns="" id="{88FA4DAA-2B03-4AD7-9E83-0E24C02B8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</xdr:col>
      <xdr:colOff>0</xdr:colOff>
      <xdr:row>1242</xdr:row>
      <xdr:rowOff>0</xdr:rowOff>
    </xdr:from>
    <xdr:to>
      <xdr:col>11</xdr:col>
      <xdr:colOff>952500</xdr:colOff>
      <xdr:row>1250</xdr:row>
      <xdr:rowOff>1</xdr:rowOff>
    </xdr:to>
    <xdr:graphicFrame macro="">
      <xdr:nvGraphicFramePr>
        <xdr:cNvPr id="214" name="Gráfico 213">
          <a:extLst>
            <a:ext uri="{FF2B5EF4-FFF2-40B4-BE49-F238E27FC236}">
              <a16:creationId xmlns:a16="http://schemas.microsoft.com/office/drawing/2014/main" xmlns="" id="{92BE727C-3496-4566-9291-A8611BC9E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1</xdr:col>
      <xdr:colOff>0</xdr:colOff>
      <xdr:row>1268</xdr:row>
      <xdr:rowOff>0</xdr:rowOff>
    </xdr:from>
    <xdr:to>
      <xdr:col>11</xdr:col>
      <xdr:colOff>952500</xdr:colOff>
      <xdr:row>1275</xdr:row>
      <xdr:rowOff>304800</xdr:rowOff>
    </xdr:to>
    <xdr:graphicFrame macro="">
      <xdr:nvGraphicFramePr>
        <xdr:cNvPr id="215" name="Gráfico 214">
          <a:extLst>
            <a:ext uri="{FF2B5EF4-FFF2-40B4-BE49-F238E27FC236}">
              <a16:creationId xmlns:a16="http://schemas.microsoft.com/office/drawing/2014/main" xmlns="" id="{D8F9846D-758D-4879-83D5-EB3DE8D46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1</xdr:col>
      <xdr:colOff>0</xdr:colOff>
      <xdr:row>1367</xdr:row>
      <xdr:rowOff>0</xdr:rowOff>
    </xdr:from>
    <xdr:to>
      <xdr:col>11</xdr:col>
      <xdr:colOff>952500</xdr:colOff>
      <xdr:row>1375</xdr:row>
      <xdr:rowOff>1</xdr:rowOff>
    </xdr:to>
    <xdr:graphicFrame macro="">
      <xdr:nvGraphicFramePr>
        <xdr:cNvPr id="216" name="Gráfico 215">
          <a:extLst>
            <a:ext uri="{FF2B5EF4-FFF2-40B4-BE49-F238E27FC236}">
              <a16:creationId xmlns:a16="http://schemas.microsoft.com/office/drawing/2014/main" xmlns="" id="{5BB048AD-FF5E-4F8C-887C-A92391DCB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</xdr:col>
      <xdr:colOff>0</xdr:colOff>
      <xdr:row>1393</xdr:row>
      <xdr:rowOff>0</xdr:rowOff>
    </xdr:from>
    <xdr:to>
      <xdr:col>11</xdr:col>
      <xdr:colOff>952500</xdr:colOff>
      <xdr:row>1400</xdr:row>
      <xdr:rowOff>304800</xdr:rowOff>
    </xdr:to>
    <xdr:graphicFrame macro="">
      <xdr:nvGraphicFramePr>
        <xdr:cNvPr id="217" name="Gráfico 216">
          <a:extLst>
            <a:ext uri="{FF2B5EF4-FFF2-40B4-BE49-F238E27FC236}">
              <a16:creationId xmlns:a16="http://schemas.microsoft.com/office/drawing/2014/main" xmlns="" id="{C3D2FE59-F74E-45FB-B7F7-69057EB11D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21/10.-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UBRE 2021"/>
      <sheetName val="Hoja1"/>
    </sheetNames>
    <sheetDataSet>
      <sheetData sheetId="0" refreshError="1"/>
      <sheetData sheetId="1">
        <row r="3">
          <cell r="A3" t="str">
            <v>Melilla</v>
          </cell>
          <cell r="B3">
            <v>4.1876220458946E-4</v>
          </cell>
        </row>
        <row r="4">
          <cell r="A4" t="str">
            <v>Ceuta</v>
          </cell>
          <cell r="B4">
            <v>1.1886210118002001E-3</v>
          </cell>
        </row>
        <row r="5">
          <cell r="A5" t="str">
            <v>Baleares (Islas)</v>
          </cell>
          <cell r="B5">
            <v>7.9221830458120999E-3</v>
          </cell>
        </row>
        <row r="6">
          <cell r="A6" t="str">
            <v>Canarias</v>
          </cell>
          <cell r="B6">
            <v>9.1612836678275997E-3</v>
          </cell>
        </row>
        <row r="7">
          <cell r="A7" t="str">
            <v>Rioja (La)</v>
          </cell>
          <cell r="B7">
            <v>1.1030120121989E-2</v>
          </cell>
        </row>
        <row r="8">
          <cell r="A8" t="str">
            <v>Murcia (Región de)</v>
          </cell>
          <cell r="B8">
            <v>1.3216213400414E-2</v>
          </cell>
        </row>
        <row r="9">
          <cell r="A9" t="str">
            <v>Navarra (Comunidad Foral de)</v>
          </cell>
          <cell r="B9">
            <v>1.6981752493318999E-2</v>
          </cell>
        </row>
        <row r="10">
          <cell r="A10" t="str">
            <v>Extremadura</v>
          </cell>
          <cell r="B10">
            <v>2.2034170372068999E-2</v>
          </cell>
        </row>
        <row r="11">
          <cell r="A11" t="str">
            <v>Aragón</v>
          </cell>
          <cell r="B11">
            <v>2.4864423878238E-2</v>
          </cell>
        </row>
        <row r="12">
          <cell r="A12" t="str">
            <v>Cantabria</v>
          </cell>
          <cell r="B12">
            <v>2.6917956210447999E-2</v>
          </cell>
        </row>
        <row r="13">
          <cell r="A13" t="str">
            <v>Castilla - La Mancha</v>
          </cell>
          <cell r="B13">
            <v>4.2932346448677002E-2</v>
          </cell>
        </row>
        <row r="14">
          <cell r="A14" t="str">
            <v>Asturias (Principado de)</v>
          </cell>
          <cell r="B14">
            <v>4.3339275028481998E-2</v>
          </cell>
        </row>
        <row r="15">
          <cell r="A15" t="str">
            <v>Comunidad Valenciana</v>
          </cell>
          <cell r="B15">
            <v>6.1628742668526998E-2</v>
          </cell>
        </row>
        <row r="16">
          <cell r="A16" t="str">
            <v>Galicia</v>
          </cell>
          <cell r="B16">
            <v>6.4646253951669994E-2</v>
          </cell>
        </row>
        <row r="17">
          <cell r="A17" t="str">
            <v>Cataluña</v>
          </cell>
          <cell r="B17">
            <v>6.7893592205694006E-2</v>
          </cell>
        </row>
        <row r="18">
          <cell r="A18" t="str">
            <v>País Vasco</v>
          </cell>
          <cell r="B18">
            <v>7.1076293037676999E-2</v>
          </cell>
        </row>
        <row r="19">
          <cell r="A19" t="str">
            <v>Andalucía</v>
          </cell>
          <cell r="B19">
            <v>8.8455758685123995E-2</v>
          </cell>
        </row>
        <row r="20">
          <cell r="A20" t="str">
            <v>Castilla y León</v>
          </cell>
          <cell r="B20">
            <v>0.12959819287461</v>
          </cell>
        </row>
        <row r="21">
          <cell r="A21" t="str">
            <v>Madrid (Comunidad de)</v>
          </cell>
          <cell r="B21">
            <v>0.29669405869303001</v>
          </cell>
        </row>
        <row r="25">
          <cell r="A25" t="str">
            <v>Melilla</v>
          </cell>
          <cell r="B25">
            <v>5.4017779823298002E-4</v>
          </cell>
        </row>
        <row r="26">
          <cell r="A26" t="str">
            <v>Ceuta</v>
          </cell>
          <cell r="B26">
            <v>9.4912355860004996E-4</v>
          </cell>
        </row>
        <row r="27">
          <cell r="A27" t="str">
            <v>Baleares (Islas)</v>
          </cell>
          <cell r="B27">
            <v>6.4632279203826999E-3</v>
          </cell>
        </row>
        <row r="28">
          <cell r="A28" t="str">
            <v>Canarias</v>
          </cell>
          <cell r="B28">
            <v>7.6470979827737004E-3</v>
          </cell>
        </row>
        <row r="29">
          <cell r="A29" t="str">
            <v>Rioja (La)</v>
          </cell>
          <cell r="B29">
            <v>1.0571695869407E-2</v>
          </cell>
        </row>
        <row r="30">
          <cell r="A30" t="str">
            <v>Murcia (Región de)</v>
          </cell>
          <cell r="B30">
            <v>1.4962274299068001E-2</v>
          </cell>
        </row>
        <row r="31">
          <cell r="A31" t="str">
            <v>Navarra (Comunidad Foral de)</v>
          </cell>
          <cell r="B31">
            <v>1.7489838977411999E-2</v>
          </cell>
        </row>
        <row r="32">
          <cell r="A32" t="str">
            <v>Extremadura</v>
          </cell>
          <cell r="B32">
            <v>2.1378005913083E-2</v>
          </cell>
        </row>
        <row r="33">
          <cell r="A33" t="str">
            <v>Aragón</v>
          </cell>
          <cell r="B33">
            <v>2.2393449535975E-2</v>
          </cell>
        </row>
        <row r="34">
          <cell r="A34" t="str">
            <v>Cantabria</v>
          </cell>
          <cell r="B34">
            <v>2.8725735385442999E-2</v>
          </cell>
        </row>
        <row r="35">
          <cell r="A35" t="str">
            <v>Castilla - La Mancha</v>
          </cell>
          <cell r="B35">
            <v>4.0520044637341997E-2</v>
          </cell>
        </row>
        <row r="36">
          <cell r="A36" t="str">
            <v>Asturias (Principado de)</v>
          </cell>
          <cell r="B36">
            <v>5.4223497413466E-2</v>
          </cell>
        </row>
        <row r="37">
          <cell r="A37" t="str">
            <v>Comunidad Valenciana</v>
          </cell>
          <cell r="B37">
            <v>5.8050509992374003E-2</v>
          </cell>
        </row>
        <row r="38">
          <cell r="A38" t="str">
            <v>Galicia</v>
          </cell>
          <cell r="B38">
            <v>5.9274381205739003E-2</v>
          </cell>
        </row>
        <row r="39">
          <cell r="A39" t="str">
            <v>País Vasco</v>
          </cell>
          <cell r="B39">
            <v>6.5524093432800995E-2</v>
          </cell>
        </row>
        <row r="40">
          <cell r="A40" t="str">
            <v>Cataluña</v>
          </cell>
          <cell r="B40">
            <v>7.3698890455732996E-2</v>
          </cell>
        </row>
        <row r="41">
          <cell r="A41" t="str">
            <v>Andalucía</v>
          </cell>
          <cell r="B41">
            <v>7.9595237283253004E-2</v>
          </cell>
        </row>
        <row r="42">
          <cell r="A42" t="str">
            <v>Castilla y León</v>
          </cell>
          <cell r="B42">
            <v>0.18431009849190999</v>
          </cell>
        </row>
        <row r="43">
          <cell r="A43" t="str">
            <v>Madrid (Comunidad de)</v>
          </cell>
          <cell r="B43">
            <v>0.25368261984700002</v>
          </cell>
        </row>
        <row r="47">
          <cell r="A47" t="str">
            <v>Resto de América</v>
          </cell>
          <cell r="B47">
            <v>3.8677241391636002E-2</v>
          </cell>
        </row>
        <row r="48">
          <cell r="A48" t="str">
            <v>Resto del mundo</v>
          </cell>
          <cell r="B48">
            <v>3.3753065235840998E-2</v>
          </cell>
        </row>
        <row r="49">
          <cell r="A49" t="str">
            <v>Resto de Europa</v>
          </cell>
          <cell r="B49">
            <v>9.8255721603106999E-2</v>
          </cell>
        </row>
        <row r="50">
          <cell r="A50" t="str">
            <v>Japón</v>
          </cell>
          <cell r="B50">
            <v>2.3891317774992998E-3</v>
          </cell>
        </row>
        <row r="51">
          <cell r="A51" t="str">
            <v>China</v>
          </cell>
          <cell r="B51">
            <v>5.1203383303347998E-3</v>
          </cell>
        </row>
        <row r="52">
          <cell r="A52" t="str">
            <v>Canadá</v>
          </cell>
          <cell r="B52">
            <v>9.6960338967686001E-3</v>
          </cell>
        </row>
        <row r="53">
          <cell r="A53" t="str">
            <v>Brasil</v>
          </cell>
          <cell r="B53">
            <v>1.1284051342546E-2</v>
          </cell>
        </row>
        <row r="54">
          <cell r="A54" t="str">
            <v>Méjico</v>
          </cell>
          <cell r="B54">
            <v>1.9695955304429E-2</v>
          </cell>
        </row>
        <row r="55">
          <cell r="A55" t="str">
            <v>Italia</v>
          </cell>
          <cell r="B55">
            <v>5.7245646388084E-2</v>
          </cell>
        </row>
        <row r="56">
          <cell r="A56" t="str">
            <v>EEUU</v>
          </cell>
          <cell r="B56">
            <v>8.3437598812373004E-2</v>
          </cell>
        </row>
        <row r="57">
          <cell r="A57" t="str">
            <v>Alemania</v>
          </cell>
          <cell r="B57">
            <v>0.107271854242</v>
          </cell>
        </row>
        <row r="58">
          <cell r="A58" t="str">
            <v>Benelux (Bélgica, Holanda y Luxemburgo)</v>
          </cell>
          <cell r="B58">
            <v>0.10755961202084</v>
          </cell>
        </row>
        <row r="59">
          <cell r="A59" t="str">
            <v>Reino Unido</v>
          </cell>
          <cell r="B59">
            <v>0.11209516951022</v>
          </cell>
        </row>
        <row r="60">
          <cell r="A60" t="str">
            <v>Portugal</v>
          </cell>
          <cell r="B60">
            <v>0.11556627019163999</v>
          </cell>
        </row>
        <row r="61">
          <cell r="A61" t="str">
            <v>Francia</v>
          </cell>
          <cell r="B61">
            <v>0.19795230995269</v>
          </cell>
        </row>
        <row r="65">
          <cell r="A65" t="str">
            <v>Resto de América</v>
          </cell>
          <cell r="B65">
            <v>4.0615343376092003E-2</v>
          </cell>
        </row>
        <row r="66">
          <cell r="A66" t="str">
            <v>Resto del mundo</v>
          </cell>
          <cell r="B66">
            <v>4.2782523522323E-2</v>
          </cell>
        </row>
        <row r="67">
          <cell r="A67" t="str">
            <v>Resto de Europa</v>
          </cell>
          <cell r="B67">
            <v>0.1008334043872</v>
          </cell>
        </row>
        <row r="68">
          <cell r="A68" t="str">
            <v>Japón</v>
          </cell>
          <cell r="B68">
            <v>4.2368867742156998E-3</v>
          </cell>
        </row>
        <row r="69">
          <cell r="A69" t="str">
            <v>Canadá</v>
          </cell>
          <cell r="B69">
            <v>6.1175200461329E-3</v>
          </cell>
        </row>
        <row r="70">
          <cell r="A70" t="str">
            <v>China</v>
          </cell>
          <cell r="B70">
            <v>6.9754312185609998E-3</v>
          </cell>
        </row>
        <row r="71">
          <cell r="A71" t="str">
            <v>Brasil</v>
          </cell>
          <cell r="B71">
            <v>1.1082139250229999E-2</v>
          </cell>
        </row>
        <row r="72">
          <cell r="A72" t="str">
            <v>Méjico</v>
          </cell>
          <cell r="B72">
            <v>1.8080976360756999E-2</v>
          </cell>
        </row>
        <row r="73">
          <cell r="A73" t="str">
            <v>EEUU</v>
          </cell>
          <cell r="B73">
            <v>5.6332919658695003E-2</v>
          </cell>
        </row>
        <row r="74">
          <cell r="A74" t="str">
            <v>Italia</v>
          </cell>
          <cell r="B74">
            <v>5.6597141981839003E-2</v>
          </cell>
        </row>
        <row r="75">
          <cell r="A75" t="str">
            <v>Alemania</v>
          </cell>
          <cell r="B75">
            <v>9.0328513536876001E-2</v>
          </cell>
        </row>
        <row r="76">
          <cell r="A76" t="str">
            <v>Reino Unido</v>
          </cell>
          <cell r="B76">
            <v>9.4477369543027004E-2</v>
          </cell>
        </row>
        <row r="77">
          <cell r="A77" t="str">
            <v>Benelux (Bélgica, Holanda y Luxemburgo)</v>
          </cell>
          <cell r="B77">
            <v>9.8889651382199004E-2</v>
          </cell>
        </row>
        <row r="78">
          <cell r="A78" t="str">
            <v>Portugal</v>
          </cell>
          <cell r="B78">
            <v>0.14530829969942</v>
          </cell>
        </row>
        <row r="79">
          <cell r="A79" t="str">
            <v>Francia</v>
          </cell>
          <cell r="B79">
            <v>0.22734187926244001</v>
          </cell>
        </row>
        <row r="82">
          <cell r="B82" t="str">
            <v>Enero</v>
          </cell>
          <cell r="C82" t="str">
            <v>Febrero</v>
          </cell>
          <cell r="D82" t="str">
            <v>Marzo</v>
          </cell>
          <cell r="E82" t="str">
            <v>Abril</v>
          </cell>
          <cell r="F82" t="str">
            <v>Mayo</v>
          </cell>
          <cell r="G82" t="str">
            <v>Junio</v>
          </cell>
          <cell r="H82" t="str">
            <v>Julio</v>
          </cell>
          <cell r="I82" t="str">
            <v>Agosto</v>
          </cell>
          <cell r="J82" t="str">
            <v>Septiembre</v>
          </cell>
          <cell r="K82" t="str">
            <v>Octubre</v>
          </cell>
          <cell r="L82" t="str">
            <v>Noviembre</v>
          </cell>
          <cell r="M82" t="str">
            <v>Diciembre</v>
          </cell>
        </row>
        <row r="83">
          <cell r="A83" t="str">
            <v>AÑO 2020</v>
          </cell>
          <cell r="B83">
            <v>440226</v>
          </cell>
          <cell r="C83">
            <v>530752</v>
          </cell>
          <cell r="D83">
            <v>223135</v>
          </cell>
          <cell r="E83">
            <v>0</v>
          </cell>
          <cell r="F83">
            <v>12656</v>
          </cell>
          <cell r="G83">
            <v>96672</v>
          </cell>
          <cell r="H83">
            <v>437556</v>
          </cell>
          <cell r="I83">
            <v>516707</v>
          </cell>
          <cell r="J83">
            <v>292947</v>
          </cell>
          <cell r="K83">
            <v>205905</v>
          </cell>
          <cell r="L83">
            <v>88453</v>
          </cell>
          <cell r="M83">
            <v>79551</v>
          </cell>
        </row>
        <row r="84">
          <cell r="A84" t="str">
            <v>AÑO 2021</v>
          </cell>
          <cell r="B84">
            <v>57114</v>
          </cell>
          <cell r="C84">
            <v>67786</v>
          </cell>
          <cell r="D84">
            <v>136280</v>
          </cell>
          <cell r="E84">
            <v>157426</v>
          </cell>
          <cell r="F84">
            <v>242658</v>
          </cell>
          <cell r="G84">
            <v>405990</v>
          </cell>
          <cell r="H84">
            <v>644699</v>
          </cell>
          <cell r="I84">
            <v>1012502</v>
          </cell>
          <cell r="J84">
            <v>671496</v>
          </cell>
          <cell r="K84">
            <v>717207</v>
          </cell>
        </row>
        <row r="87">
          <cell r="B87" t="str">
            <v>Enero</v>
          </cell>
          <cell r="C87" t="str">
            <v>Febrero</v>
          </cell>
          <cell r="D87" t="str">
            <v>Marzo</v>
          </cell>
          <cell r="E87" t="str">
            <v>Abril</v>
          </cell>
          <cell r="F87" t="str">
            <v>Mayo</v>
          </cell>
          <cell r="G87" t="str">
            <v>Junio</v>
          </cell>
          <cell r="H87" t="str">
            <v>Julio</v>
          </cell>
          <cell r="I87" t="str">
            <v>Agosto</v>
          </cell>
          <cell r="J87" t="str">
            <v>Septiembre</v>
          </cell>
          <cell r="K87" t="str">
            <v>Octubre</v>
          </cell>
          <cell r="L87" t="str">
            <v>Noviembre</v>
          </cell>
          <cell r="M87" t="str">
            <v>Diciembre</v>
          </cell>
        </row>
        <row r="88">
          <cell r="A88" t="str">
            <v>AÑO 2020</v>
          </cell>
          <cell r="B88">
            <v>721404</v>
          </cell>
          <cell r="C88">
            <v>852942</v>
          </cell>
          <cell r="D88">
            <v>377922</v>
          </cell>
          <cell r="E88">
            <v>0</v>
          </cell>
          <cell r="F88">
            <v>40337</v>
          </cell>
          <cell r="G88">
            <v>185143</v>
          </cell>
          <cell r="H88">
            <v>870779</v>
          </cell>
          <cell r="I88">
            <v>1149010</v>
          </cell>
          <cell r="J88">
            <v>490417</v>
          </cell>
          <cell r="K88">
            <v>332813</v>
          </cell>
          <cell r="L88">
            <v>160643</v>
          </cell>
          <cell r="M88">
            <v>144045</v>
          </cell>
        </row>
        <row r="89">
          <cell r="A89" t="str">
            <v>AÑO 2021</v>
          </cell>
          <cell r="B89">
            <v>114795</v>
          </cell>
          <cell r="C89">
            <v>129060</v>
          </cell>
          <cell r="D89">
            <v>230578</v>
          </cell>
          <cell r="E89">
            <v>283640</v>
          </cell>
          <cell r="F89">
            <v>417470</v>
          </cell>
          <cell r="G89">
            <v>667576</v>
          </cell>
          <cell r="H89">
            <v>1171284</v>
          </cell>
          <cell r="I89">
            <v>1834134</v>
          </cell>
          <cell r="J89">
            <v>1097438</v>
          </cell>
          <cell r="K89">
            <v>1194954</v>
          </cell>
        </row>
        <row r="94">
          <cell r="B94" t="str">
            <v>Enero</v>
          </cell>
          <cell r="C94" t="str">
            <v>Febrero</v>
          </cell>
          <cell r="D94" t="str">
            <v>Marzo</v>
          </cell>
          <cell r="E94" t="str">
            <v>Abril</v>
          </cell>
          <cell r="F94" t="str">
            <v>Mayo</v>
          </cell>
          <cell r="G94" t="str">
            <v>Junio</v>
          </cell>
          <cell r="H94" t="str">
            <v>Julio</v>
          </cell>
          <cell r="I94" t="str">
            <v>Agosto</v>
          </cell>
          <cell r="J94" t="str">
            <v>Septiembre</v>
          </cell>
          <cell r="K94" t="str">
            <v>Octubre</v>
          </cell>
          <cell r="L94" t="str">
            <v>Noviembre</v>
          </cell>
          <cell r="M94" t="str">
            <v>Diciembre</v>
          </cell>
        </row>
        <row r="95">
          <cell r="A95" t="str">
            <v>AÑO 2020</v>
          </cell>
          <cell r="B95">
            <v>338158</v>
          </cell>
          <cell r="C95">
            <v>395133</v>
          </cell>
          <cell r="D95">
            <v>163990</v>
          </cell>
          <cell r="E95">
            <v>0</v>
          </cell>
          <cell r="F95">
            <v>10559</v>
          </cell>
          <cell r="G95">
            <v>65355</v>
          </cell>
          <cell r="H95">
            <v>273321</v>
          </cell>
          <cell r="I95">
            <v>333403</v>
          </cell>
          <cell r="J95">
            <v>209731</v>
          </cell>
          <cell r="K95">
            <v>164809</v>
          </cell>
          <cell r="L95">
            <v>73473</v>
          </cell>
          <cell r="M95">
            <v>64933</v>
          </cell>
        </row>
        <row r="96">
          <cell r="A96" t="str">
            <v>AÑO 2021</v>
          </cell>
          <cell r="B96">
            <v>45926</v>
          </cell>
          <cell r="C96">
            <v>58712</v>
          </cell>
          <cell r="D96">
            <v>112028</v>
          </cell>
          <cell r="E96">
            <v>123418</v>
          </cell>
          <cell r="F96">
            <v>188872</v>
          </cell>
          <cell r="G96">
            <v>307630</v>
          </cell>
          <cell r="H96">
            <v>435484</v>
          </cell>
          <cell r="I96">
            <v>686947</v>
          </cell>
          <cell r="J96">
            <v>490025</v>
          </cell>
          <cell r="K96">
            <v>516864</v>
          </cell>
        </row>
        <row r="99">
          <cell r="B99" t="str">
            <v>Enero</v>
          </cell>
          <cell r="C99" t="str">
            <v>Febrero</v>
          </cell>
          <cell r="D99" t="str">
            <v>Marzo</v>
          </cell>
          <cell r="E99" t="str">
            <v>Abril</v>
          </cell>
          <cell r="F99" t="str">
            <v>Mayo</v>
          </cell>
          <cell r="G99" t="str">
            <v>Junio</v>
          </cell>
          <cell r="H99" t="str">
            <v>Julio</v>
          </cell>
          <cell r="I99" t="str">
            <v>Agosto</v>
          </cell>
          <cell r="J99" t="str">
            <v>Septiembre</v>
          </cell>
          <cell r="K99" t="str">
            <v>Octubre</v>
          </cell>
          <cell r="L99" t="str">
            <v>Noviembre</v>
          </cell>
          <cell r="M99" t="str">
            <v>Diciembre</v>
          </cell>
        </row>
        <row r="100">
          <cell r="A100" t="str">
            <v>AÑO 2020</v>
          </cell>
          <cell r="B100">
            <v>535902</v>
          </cell>
          <cell r="C100">
            <v>607166</v>
          </cell>
          <cell r="D100">
            <v>268143</v>
          </cell>
          <cell r="E100">
            <v>0</v>
          </cell>
          <cell r="F100">
            <v>30083</v>
          </cell>
          <cell r="G100">
            <v>115777</v>
          </cell>
          <cell r="H100">
            <v>435343</v>
          </cell>
          <cell r="I100">
            <v>563996</v>
          </cell>
          <cell r="J100">
            <v>321495</v>
          </cell>
          <cell r="K100">
            <v>254237</v>
          </cell>
          <cell r="L100">
            <v>128476</v>
          </cell>
          <cell r="M100">
            <v>107560</v>
          </cell>
        </row>
        <row r="101">
          <cell r="A101" t="str">
            <v>AÑO 2021</v>
          </cell>
          <cell r="B101">
            <v>86247</v>
          </cell>
          <cell r="C101">
            <v>103742</v>
          </cell>
          <cell r="D101">
            <v>174988</v>
          </cell>
          <cell r="E101">
            <v>201934</v>
          </cell>
          <cell r="F101">
            <v>295180</v>
          </cell>
          <cell r="G101">
            <v>459231</v>
          </cell>
          <cell r="H101">
            <v>666051</v>
          </cell>
          <cell r="I101">
            <v>1036390</v>
          </cell>
          <cell r="J101">
            <v>756781</v>
          </cell>
          <cell r="K101">
            <v>818861</v>
          </cell>
        </row>
        <row r="106">
          <cell r="B106" t="str">
            <v>Enero</v>
          </cell>
          <cell r="C106" t="str">
            <v>Febrero</v>
          </cell>
          <cell r="D106" t="str">
            <v>Marzo</v>
          </cell>
          <cell r="E106" t="str">
            <v>Abril</v>
          </cell>
          <cell r="F106" t="str">
            <v>Mayo</v>
          </cell>
          <cell r="G106" t="str">
            <v>Junio</v>
          </cell>
          <cell r="H106" t="str">
            <v>Julio</v>
          </cell>
          <cell r="I106" t="str">
            <v>Agosto</v>
          </cell>
          <cell r="J106" t="str">
            <v>Septiembre</v>
          </cell>
          <cell r="K106" t="str">
            <v>Octubre</v>
          </cell>
          <cell r="L106" t="str">
            <v>Noviembre</v>
          </cell>
          <cell r="M106" t="str">
            <v>Diciembre</v>
          </cell>
        </row>
        <row r="107">
          <cell r="A107" t="str">
            <v>AÑO 2020</v>
          </cell>
          <cell r="B107">
            <v>8437</v>
          </cell>
          <cell r="C107">
            <v>9817</v>
          </cell>
          <cell r="D107">
            <v>7419</v>
          </cell>
          <cell r="E107">
            <v>0</v>
          </cell>
          <cell r="F107">
            <v>293</v>
          </cell>
          <cell r="G107">
            <v>1778</v>
          </cell>
          <cell r="H107">
            <v>7603</v>
          </cell>
          <cell r="I107">
            <v>8963</v>
          </cell>
          <cell r="J107">
            <v>7161</v>
          </cell>
          <cell r="K107">
            <v>3788</v>
          </cell>
          <cell r="L107">
            <v>1526</v>
          </cell>
          <cell r="M107">
            <v>1238</v>
          </cell>
        </row>
        <row r="108">
          <cell r="A108" t="str">
            <v>AÑO 2021</v>
          </cell>
          <cell r="B108">
            <v>1269</v>
          </cell>
          <cell r="C108">
            <v>1156</v>
          </cell>
          <cell r="D108">
            <v>1818</v>
          </cell>
          <cell r="E108">
            <v>2455</v>
          </cell>
          <cell r="F108">
            <v>3553</v>
          </cell>
          <cell r="G108">
            <v>6806</v>
          </cell>
          <cell r="H108">
            <v>7503</v>
          </cell>
          <cell r="I108">
            <v>16468</v>
          </cell>
          <cell r="J108">
            <v>11709</v>
          </cell>
          <cell r="K108">
            <v>13768</v>
          </cell>
        </row>
        <row r="111">
          <cell r="B111" t="str">
            <v>Enero</v>
          </cell>
          <cell r="C111" t="str">
            <v>Febrero</v>
          </cell>
          <cell r="D111" t="str">
            <v>Marzo</v>
          </cell>
          <cell r="E111" t="str">
            <v>Abril</v>
          </cell>
          <cell r="F111" t="str">
            <v>Mayo</v>
          </cell>
          <cell r="G111" t="str">
            <v>Junio</v>
          </cell>
          <cell r="H111" t="str">
            <v>Julio</v>
          </cell>
          <cell r="I111" t="str">
            <v>Agosto</v>
          </cell>
          <cell r="J111" t="str">
            <v>Septiembre</v>
          </cell>
          <cell r="K111" t="str">
            <v>Octubre</v>
          </cell>
          <cell r="L111" t="str">
            <v>Noviembre</v>
          </cell>
          <cell r="M111" t="str">
            <v>Diciembre</v>
          </cell>
        </row>
        <row r="112">
          <cell r="A112" t="str">
            <v>AÑO 2020</v>
          </cell>
          <cell r="B112">
            <v>24298</v>
          </cell>
          <cell r="C112">
            <v>22084</v>
          </cell>
          <cell r="D112">
            <v>14336</v>
          </cell>
          <cell r="E112">
            <v>0</v>
          </cell>
          <cell r="F112">
            <v>3069</v>
          </cell>
          <cell r="G112">
            <v>5579</v>
          </cell>
          <cell r="H112">
            <v>14008</v>
          </cell>
          <cell r="I112">
            <v>16246</v>
          </cell>
          <cell r="J112">
            <v>13676</v>
          </cell>
          <cell r="K112">
            <v>7648</v>
          </cell>
          <cell r="L112">
            <v>4331</v>
          </cell>
          <cell r="M112">
            <v>3669</v>
          </cell>
        </row>
        <row r="113">
          <cell r="A113" t="str">
            <v>AÑO 2021</v>
          </cell>
          <cell r="B113">
            <v>3268</v>
          </cell>
          <cell r="C113">
            <v>3345</v>
          </cell>
          <cell r="D113">
            <v>6429</v>
          </cell>
          <cell r="E113">
            <v>6123</v>
          </cell>
          <cell r="F113">
            <v>9655</v>
          </cell>
          <cell r="G113">
            <v>14450</v>
          </cell>
          <cell r="H113">
            <v>14910</v>
          </cell>
          <cell r="I113">
            <v>27061</v>
          </cell>
          <cell r="J113">
            <v>25300</v>
          </cell>
          <cell r="K113">
            <v>24876</v>
          </cell>
        </row>
        <row r="119">
          <cell r="B119" t="str">
            <v>Enero</v>
          </cell>
          <cell r="C119" t="str">
            <v>Febrero</v>
          </cell>
          <cell r="D119" t="str">
            <v>Marzo</v>
          </cell>
          <cell r="E119" t="str">
            <v>Abril</v>
          </cell>
          <cell r="F119" t="str">
            <v>Mayo</v>
          </cell>
          <cell r="G119" t="str">
            <v>Junio</v>
          </cell>
          <cell r="H119" t="str">
            <v>Julio</v>
          </cell>
          <cell r="I119" t="str">
            <v>Agosto</v>
          </cell>
          <cell r="J119" t="str">
            <v>Septiembre</v>
          </cell>
          <cell r="K119" t="str">
            <v>Octubre</v>
          </cell>
          <cell r="L119" t="str">
            <v>Noviembre</v>
          </cell>
          <cell r="M119" t="str">
            <v>Diciembre</v>
          </cell>
        </row>
        <row r="120">
          <cell r="A120" t="str">
            <v>AÑO 2020</v>
          </cell>
          <cell r="B120">
            <v>49718</v>
          </cell>
          <cell r="C120">
            <v>66943</v>
          </cell>
          <cell r="D120">
            <v>23099</v>
          </cell>
          <cell r="E120">
            <v>0</v>
          </cell>
          <cell r="F120">
            <v>648</v>
          </cell>
          <cell r="G120">
            <v>11081</v>
          </cell>
          <cell r="H120">
            <v>73573</v>
          </cell>
          <cell r="I120">
            <v>81225</v>
          </cell>
          <cell r="J120">
            <v>39769</v>
          </cell>
          <cell r="K120">
            <v>21047</v>
          </cell>
          <cell r="L120">
            <v>5014</v>
          </cell>
          <cell r="M120">
            <v>7312</v>
          </cell>
        </row>
        <row r="121">
          <cell r="A121" t="str">
            <v>AÑO 2021</v>
          </cell>
          <cell r="B121">
            <v>3374</v>
          </cell>
          <cell r="C121">
            <v>3513</v>
          </cell>
          <cell r="D121">
            <v>11511</v>
          </cell>
          <cell r="E121">
            <v>15359</v>
          </cell>
          <cell r="F121">
            <v>25587</v>
          </cell>
          <cell r="G121">
            <v>39627</v>
          </cell>
          <cell r="H121">
            <v>96991</v>
          </cell>
          <cell r="I121">
            <v>158931</v>
          </cell>
          <cell r="J121">
            <v>88286</v>
          </cell>
          <cell r="K121">
            <v>107502</v>
          </cell>
        </row>
        <row r="124">
          <cell r="B124" t="str">
            <v>Enero</v>
          </cell>
          <cell r="C124" t="str">
            <v>Febrero</v>
          </cell>
          <cell r="D124" t="str">
            <v>Marzo</v>
          </cell>
          <cell r="E124" t="str">
            <v>Abril</v>
          </cell>
          <cell r="F124" t="str">
            <v>Mayo</v>
          </cell>
          <cell r="G124" t="str">
            <v>Junio</v>
          </cell>
          <cell r="H124" t="str">
            <v>Julio</v>
          </cell>
          <cell r="I124" t="str">
            <v>Agosto</v>
          </cell>
          <cell r="J124" t="str">
            <v>Septiembre</v>
          </cell>
          <cell r="K124" t="str">
            <v>Octubre</v>
          </cell>
          <cell r="L124" t="str">
            <v>Noviembre</v>
          </cell>
          <cell r="M124" t="str">
            <v>Diciembre</v>
          </cell>
        </row>
        <row r="125">
          <cell r="A125" t="str">
            <v>AÑO 2020</v>
          </cell>
          <cell r="B125">
            <v>82408</v>
          </cell>
          <cell r="C125">
            <v>115350</v>
          </cell>
          <cell r="D125">
            <v>37658</v>
          </cell>
          <cell r="E125">
            <v>0</v>
          </cell>
          <cell r="F125">
            <v>1812</v>
          </cell>
          <cell r="G125">
            <v>23157</v>
          </cell>
          <cell r="H125">
            <v>199755</v>
          </cell>
          <cell r="I125">
            <v>283744</v>
          </cell>
          <cell r="J125">
            <v>78812</v>
          </cell>
          <cell r="K125">
            <v>39101</v>
          </cell>
          <cell r="L125">
            <v>8388</v>
          </cell>
          <cell r="M125">
            <v>14158</v>
          </cell>
        </row>
        <row r="126">
          <cell r="A126" t="str">
            <v>AÑO 2021</v>
          </cell>
          <cell r="B126">
            <v>7649</v>
          </cell>
          <cell r="C126">
            <v>8259</v>
          </cell>
          <cell r="D126">
            <v>23235</v>
          </cell>
          <cell r="E126">
            <v>30482</v>
          </cell>
          <cell r="F126">
            <v>46524</v>
          </cell>
          <cell r="G126">
            <v>72268</v>
          </cell>
          <cell r="H126">
            <v>230258</v>
          </cell>
          <cell r="I126">
            <v>405040</v>
          </cell>
          <cell r="J126">
            <v>155719</v>
          </cell>
          <cell r="K126">
            <v>202445</v>
          </cell>
        </row>
        <row r="131">
          <cell r="B131" t="str">
            <v>Enero</v>
          </cell>
          <cell r="C131" t="str">
            <v>Febrero</v>
          </cell>
          <cell r="D131" t="str">
            <v>Marzo</v>
          </cell>
          <cell r="E131" t="str">
            <v>Abril</v>
          </cell>
          <cell r="F131" t="str">
            <v>Mayo</v>
          </cell>
          <cell r="G131" t="str">
            <v>Junio</v>
          </cell>
          <cell r="H131" t="str">
            <v>Julio</v>
          </cell>
          <cell r="I131" t="str">
            <v>Agosto</v>
          </cell>
          <cell r="J131" t="str">
            <v>Septiembre</v>
          </cell>
          <cell r="K131" t="str">
            <v>Octubre</v>
          </cell>
          <cell r="L131" t="str">
            <v>Noviembre</v>
          </cell>
          <cell r="M131" t="str">
            <v>Diciembre</v>
          </cell>
        </row>
        <row r="132">
          <cell r="A132" t="str">
            <v>AÑO 2020</v>
          </cell>
          <cell r="B132">
            <v>5028</v>
          </cell>
          <cell r="C132">
            <v>5147</v>
          </cell>
          <cell r="D132">
            <v>3707</v>
          </cell>
          <cell r="E132">
            <v>0</v>
          </cell>
          <cell r="F132">
            <v>124</v>
          </cell>
          <cell r="G132">
            <v>6699</v>
          </cell>
          <cell r="H132">
            <v>37894</v>
          </cell>
          <cell r="I132">
            <v>44784</v>
          </cell>
          <cell r="J132">
            <v>12040</v>
          </cell>
          <cell r="K132">
            <v>2719</v>
          </cell>
          <cell r="L132">
            <v>513</v>
          </cell>
          <cell r="M132">
            <v>124</v>
          </cell>
        </row>
        <row r="133">
          <cell r="A133" t="str">
            <v>AÑO 2021</v>
          </cell>
          <cell r="B133">
            <v>42</v>
          </cell>
          <cell r="C133">
            <v>127</v>
          </cell>
          <cell r="D133">
            <v>2213</v>
          </cell>
          <cell r="E133">
            <v>2549</v>
          </cell>
          <cell r="F133">
            <v>6340</v>
          </cell>
          <cell r="G133">
            <v>19723</v>
          </cell>
          <cell r="H133">
            <v>46151</v>
          </cell>
          <cell r="I133">
            <v>64800</v>
          </cell>
          <cell r="J133">
            <v>18665</v>
          </cell>
          <cell r="K133">
            <v>12969</v>
          </cell>
        </row>
        <row r="136">
          <cell r="B136" t="str">
            <v>Enero</v>
          </cell>
          <cell r="C136" t="str">
            <v>Febrero</v>
          </cell>
          <cell r="D136" t="str">
            <v>Marzo</v>
          </cell>
          <cell r="E136" t="str">
            <v>Abril</v>
          </cell>
          <cell r="F136" t="str">
            <v>Mayo</v>
          </cell>
          <cell r="G136" t="str">
            <v>Junio</v>
          </cell>
          <cell r="H136" t="str">
            <v>Julio</v>
          </cell>
          <cell r="I136" t="str">
            <v>Agosto</v>
          </cell>
          <cell r="J136" t="str">
            <v>Septiembre</v>
          </cell>
          <cell r="K136" t="str">
            <v>Octubre</v>
          </cell>
          <cell r="L136" t="str">
            <v>Noviembre</v>
          </cell>
          <cell r="M136" t="str">
            <v>Diciembre</v>
          </cell>
        </row>
        <row r="137">
          <cell r="A137" t="str">
            <v>AÑO 2020</v>
          </cell>
          <cell r="B137">
            <v>6116</v>
          </cell>
          <cell r="C137">
            <v>8733</v>
          </cell>
          <cell r="D137">
            <v>5803</v>
          </cell>
          <cell r="E137">
            <v>0</v>
          </cell>
          <cell r="F137">
            <v>238</v>
          </cell>
          <cell r="G137">
            <v>14218</v>
          </cell>
          <cell r="H137">
            <v>107218</v>
          </cell>
          <cell r="I137">
            <v>150261</v>
          </cell>
          <cell r="J137">
            <v>23411</v>
          </cell>
          <cell r="K137">
            <v>4891</v>
          </cell>
          <cell r="L137">
            <v>915</v>
          </cell>
          <cell r="M137">
            <v>195</v>
          </cell>
        </row>
        <row r="138">
          <cell r="A138" t="str">
            <v>AÑO 2021</v>
          </cell>
          <cell r="B138">
            <v>70</v>
          </cell>
          <cell r="C138">
            <v>210</v>
          </cell>
          <cell r="D138">
            <v>3837</v>
          </cell>
          <cell r="E138">
            <v>6500</v>
          </cell>
          <cell r="F138">
            <v>18608</v>
          </cell>
          <cell r="G138">
            <v>56433</v>
          </cell>
          <cell r="H138">
            <v>108957</v>
          </cell>
          <cell r="I138">
            <v>166883</v>
          </cell>
          <cell r="J138">
            <v>45306</v>
          </cell>
          <cell r="K138">
            <v>24723</v>
          </cell>
        </row>
        <row r="143">
          <cell r="B143" t="str">
            <v>Enero</v>
          </cell>
          <cell r="C143" t="str">
            <v>Febrero</v>
          </cell>
          <cell r="D143" t="str">
            <v>Marzo</v>
          </cell>
          <cell r="E143" t="str">
            <v>Abril</v>
          </cell>
          <cell r="F143" t="str">
            <v>Mayo</v>
          </cell>
          <cell r="G143" t="str">
            <v>Junio</v>
          </cell>
          <cell r="H143" t="str">
            <v>Julio</v>
          </cell>
          <cell r="I143" t="str">
            <v>Agosto</v>
          </cell>
          <cell r="J143" t="str">
            <v>Septiembre</v>
          </cell>
          <cell r="K143" t="str">
            <v>Octubre</v>
          </cell>
          <cell r="L143" t="str">
            <v>Noviembre</v>
          </cell>
          <cell r="M143" t="str">
            <v>Diciembre</v>
          </cell>
        </row>
        <row r="144">
          <cell r="A144" t="str">
            <v>AÑO 2020</v>
          </cell>
          <cell r="B144">
            <v>4663</v>
          </cell>
          <cell r="C144">
            <v>5508</v>
          </cell>
          <cell r="D144">
            <v>2957</v>
          </cell>
          <cell r="E144">
            <v>0</v>
          </cell>
          <cell r="F144">
            <v>0</v>
          </cell>
          <cell r="G144">
            <v>281</v>
          </cell>
          <cell r="H144">
            <v>9577</v>
          </cell>
          <cell r="I144">
            <v>7719</v>
          </cell>
          <cell r="J144">
            <v>5033</v>
          </cell>
          <cell r="K144">
            <v>2605</v>
          </cell>
          <cell r="L144">
            <v>530</v>
          </cell>
          <cell r="M144">
            <v>146</v>
          </cell>
        </row>
        <row r="145">
          <cell r="A145" t="str">
            <v>AÑO 2021</v>
          </cell>
          <cell r="B145">
            <v>55</v>
          </cell>
          <cell r="C145">
            <v>54</v>
          </cell>
          <cell r="D145">
            <v>273</v>
          </cell>
          <cell r="E145">
            <v>707</v>
          </cell>
          <cell r="F145">
            <v>2129</v>
          </cell>
          <cell r="G145">
            <v>5992</v>
          </cell>
          <cell r="H145">
            <v>18210</v>
          </cell>
          <cell r="I145">
            <v>23267</v>
          </cell>
          <cell r="J145">
            <v>21245</v>
          </cell>
          <cell r="K145">
            <v>15614</v>
          </cell>
        </row>
        <row r="148">
          <cell r="B148" t="str">
            <v>Enero</v>
          </cell>
          <cell r="C148" t="str">
            <v>Febrero</v>
          </cell>
          <cell r="D148" t="str">
            <v>Marzo</v>
          </cell>
          <cell r="E148" t="str">
            <v>Abril</v>
          </cell>
          <cell r="F148" t="str">
            <v>Mayo</v>
          </cell>
          <cell r="G148" t="str">
            <v>Junio</v>
          </cell>
          <cell r="H148" t="str">
            <v>Julio</v>
          </cell>
          <cell r="I148" t="str">
            <v>Agosto</v>
          </cell>
          <cell r="J148" t="str">
            <v>Septiembre</v>
          </cell>
          <cell r="K148" t="str">
            <v>Octubre</v>
          </cell>
          <cell r="L148" t="str">
            <v>Noviembre</v>
          </cell>
          <cell r="M148" t="str">
            <v>Diciembre</v>
          </cell>
        </row>
        <row r="149">
          <cell r="A149" t="str">
            <v>AÑO 2020</v>
          </cell>
          <cell r="B149">
            <v>8108</v>
          </cell>
          <cell r="C149">
            <v>10625</v>
          </cell>
          <cell r="D149">
            <v>4036</v>
          </cell>
          <cell r="E149">
            <v>0</v>
          </cell>
          <cell r="F149">
            <v>0</v>
          </cell>
          <cell r="G149">
            <v>1008</v>
          </cell>
          <cell r="H149">
            <v>15201</v>
          </cell>
          <cell r="I149">
            <v>10398</v>
          </cell>
          <cell r="J149">
            <v>7198</v>
          </cell>
          <cell r="K149">
            <v>3494</v>
          </cell>
          <cell r="L149">
            <v>806</v>
          </cell>
          <cell r="M149">
            <v>468</v>
          </cell>
        </row>
        <row r="150">
          <cell r="A150" t="str">
            <v>AÑO 2021</v>
          </cell>
          <cell r="B150">
            <v>207</v>
          </cell>
          <cell r="C150">
            <v>227</v>
          </cell>
          <cell r="D150">
            <v>534</v>
          </cell>
          <cell r="E150">
            <v>1562</v>
          </cell>
          <cell r="F150">
            <v>3172</v>
          </cell>
          <cell r="G150">
            <v>7934</v>
          </cell>
          <cell r="H150">
            <v>29141</v>
          </cell>
          <cell r="I150">
            <v>37141</v>
          </cell>
          <cell r="J150">
            <v>24951</v>
          </cell>
          <cell r="K150">
            <v>20295</v>
          </cell>
        </row>
        <row r="156">
          <cell r="B156" t="str">
            <v>Enero</v>
          </cell>
          <cell r="C156" t="str">
            <v>Febrero</v>
          </cell>
          <cell r="D156" t="str">
            <v>Marzo</v>
          </cell>
          <cell r="E156" t="str">
            <v>Abril</v>
          </cell>
          <cell r="F156" t="str">
            <v>Mayo</v>
          </cell>
          <cell r="G156" t="str">
            <v>Junio</v>
          </cell>
          <cell r="H156" t="str">
            <v>Julio</v>
          </cell>
          <cell r="I156" t="str">
            <v>Agosto</v>
          </cell>
          <cell r="J156" t="str">
            <v>Septiembre</v>
          </cell>
          <cell r="K156" t="str">
            <v>Octubre</v>
          </cell>
          <cell r="L156" t="str">
            <v>Noviembre</v>
          </cell>
          <cell r="M156" t="str">
            <v>Diciembre</v>
          </cell>
        </row>
        <row r="157">
          <cell r="A157" t="str">
            <v>AÑO 2020</v>
          </cell>
          <cell r="B157">
            <v>22801</v>
          </cell>
          <cell r="C157">
            <v>31044</v>
          </cell>
          <cell r="D157">
            <v>11837</v>
          </cell>
          <cell r="E157">
            <v>0</v>
          </cell>
          <cell r="F157">
            <v>659</v>
          </cell>
          <cell r="G157">
            <v>8557</v>
          </cell>
          <cell r="H157">
            <v>22301</v>
          </cell>
          <cell r="I157">
            <v>24477</v>
          </cell>
          <cell r="J157">
            <v>9427</v>
          </cell>
          <cell r="K157">
            <v>5097</v>
          </cell>
          <cell r="L157">
            <v>2763</v>
          </cell>
          <cell r="M157">
            <v>3013</v>
          </cell>
        </row>
        <row r="158">
          <cell r="A158" t="str">
            <v>AÑO 2021</v>
          </cell>
          <cell r="B158">
            <v>2517</v>
          </cell>
          <cell r="C158">
            <v>1512</v>
          </cell>
          <cell r="D158">
            <v>2778</v>
          </cell>
          <cell r="E158">
            <v>5510</v>
          </cell>
          <cell r="F158">
            <v>8449</v>
          </cell>
          <cell r="G158">
            <v>15743</v>
          </cell>
          <cell r="H158">
            <v>24182</v>
          </cell>
          <cell r="I158">
            <v>33887</v>
          </cell>
          <cell r="J158">
            <v>25537</v>
          </cell>
          <cell r="K158">
            <v>28158</v>
          </cell>
        </row>
        <row r="161">
          <cell r="B161" t="str">
            <v>Enero</v>
          </cell>
          <cell r="C161" t="str">
            <v>Febrero</v>
          </cell>
          <cell r="D161" t="str">
            <v>Marzo</v>
          </cell>
          <cell r="E161" t="str">
            <v>Abril</v>
          </cell>
          <cell r="F161" t="str">
            <v>Mayo</v>
          </cell>
          <cell r="G161" t="str">
            <v>Junio</v>
          </cell>
          <cell r="H161" t="str">
            <v>Julio</v>
          </cell>
          <cell r="I161" t="str">
            <v>Agosto</v>
          </cell>
          <cell r="J161" t="str">
            <v>Septiembre</v>
          </cell>
          <cell r="K161" t="str">
            <v>Octubre</v>
          </cell>
          <cell r="L161" t="str">
            <v>Noviembre</v>
          </cell>
          <cell r="M161" t="str">
            <v>Diciembre</v>
          </cell>
        </row>
        <row r="162">
          <cell r="A162" t="str">
            <v>AÑO 2020</v>
          </cell>
          <cell r="B162">
            <v>40173</v>
          </cell>
          <cell r="C162">
            <v>55206</v>
          </cell>
          <cell r="D162">
            <v>24151</v>
          </cell>
          <cell r="E162">
            <v>0</v>
          </cell>
          <cell r="F162">
            <v>3546</v>
          </cell>
          <cell r="G162">
            <v>18482</v>
          </cell>
          <cell r="H162">
            <v>59901</v>
          </cell>
          <cell r="I162">
            <v>74375</v>
          </cell>
          <cell r="J162">
            <v>24213</v>
          </cell>
          <cell r="K162">
            <v>10631</v>
          </cell>
          <cell r="L162">
            <v>7539</v>
          </cell>
          <cell r="M162">
            <v>10879</v>
          </cell>
        </row>
        <row r="163">
          <cell r="A163" t="str">
            <v>AÑO 2021</v>
          </cell>
          <cell r="B163">
            <v>8204</v>
          </cell>
          <cell r="C163">
            <v>6874</v>
          </cell>
          <cell r="D163">
            <v>8246</v>
          </cell>
          <cell r="E163">
            <v>16970</v>
          </cell>
          <cell r="F163">
            <v>24741</v>
          </cell>
          <cell r="G163">
            <v>34135</v>
          </cell>
          <cell r="H163">
            <v>76432</v>
          </cell>
          <cell r="I163">
            <v>90719</v>
          </cell>
          <cell r="J163">
            <v>52585</v>
          </cell>
          <cell r="K163">
            <v>59747</v>
          </cell>
        </row>
        <row r="168">
          <cell r="B168" t="str">
            <v>Enero</v>
          </cell>
          <cell r="C168" t="str">
            <v>Febrero</v>
          </cell>
          <cell r="D168" t="str">
            <v>Marzo</v>
          </cell>
          <cell r="E168" t="str">
            <v>Abril</v>
          </cell>
          <cell r="F168" t="str">
            <v>Mayo</v>
          </cell>
          <cell r="G168" t="str">
            <v>Junio</v>
          </cell>
          <cell r="H168" t="str">
            <v>Julio</v>
          </cell>
          <cell r="I168" t="str">
            <v>Agosto</v>
          </cell>
          <cell r="J168" t="str">
            <v>Septiembre</v>
          </cell>
          <cell r="K168" t="str">
            <v>Octubre</v>
          </cell>
          <cell r="L168" t="str">
            <v>Noviembre</v>
          </cell>
          <cell r="M168" t="str">
            <v>Diciembre</v>
          </cell>
        </row>
        <row r="169">
          <cell r="A169" t="str">
            <v>AÑO 2020</v>
          </cell>
          <cell r="B169">
            <v>11421</v>
          </cell>
          <cell r="C169">
            <v>17160</v>
          </cell>
          <cell r="D169">
            <v>10126</v>
          </cell>
          <cell r="E169">
            <v>0</v>
          </cell>
          <cell r="F169">
            <v>373</v>
          </cell>
          <cell r="G169">
            <v>2921</v>
          </cell>
          <cell r="H169">
            <v>13287</v>
          </cell>
          <cell r="I169">
            <v>16136</v>
          </cell>
          <cell r="J169">
            <v>9786</v>
          </cell>
          <cell r="K169">
            <v>5840</v>
          </cell>
          <cell r="L169">
            <v>4634</v>
          </cell>
          <cell r="M169">
            <v>2785</v>
          </cell>
        </row>
        <row r="170">
          <cell r="A170" t="str">
            <v>AÑO 2021</v>
          </cell>
          <cell r="B170">
            <v>3931</v>
          </cell>
          <cell r="C170">
            <v>2712</v>
          </cell>
          <cell r="D170">
            <v>5659</v>
          </cell>
          <cell r="E170">
            <v>7428</v>
          </cell>
          <cell r="F170">
            <v>7728</v>
          </cell>
          <cell r="G170">
            <v>10469</v>
          </cell>
          <cell r="H170">
            <v>16178</v>
          </cell>
          <cell r="I170">
            <v>28202</v>
          </cell>
          <cell r="J170">
            <v>16029</v>
          </cell>
          <cell r="K170">
            <v>22332</v>
          </cell>
        </row>
        <row r="173">
          <cell r="B173" t="str">
            <v>Enero</v>
          </cell>
          <cell r="C173" t="str">
            <v>Febrero</v>
          </cell>
          <cell r="D173" t="str">
            <v>Marzo</v>
          </cell>
          <cell r="E173" t="str">
            <v>Abril</v>
          </cell>
          <cell r="F173" t="str">
            <v>Mayo</v>
          </cell>
          <cell r="G173" t="str">
            <v>Junio</v>
          </cell>
          <cell r="H173" t="str">
            <v>Julio</v>
          </cell>
          <cell r="I173" t="str">
            <v>Agosto</v>
          </cell>
          <cell r="J173" t="str">
            <v>Septiembre</v>
          </cell>
          <cell r="K173" t="str">
            <v>Octubre</v>
          </cell>
          <cell r="L173" t="str">
            <v>Noviembre</v>
          </cell>
          <cell r="M173" t="str">
            <v>Diciembre</v>
          </cell>
        </row>
        <row r="174">
          <cell r="A174" t="str">
            <v>AÑO 2020</v>
          </cell>
          <cell r="B174">
            <v>24399</v>
          </cell>
          <cell r="C174">
            <v>33778</v>
          </cell>
          <cell r="D174">
            <v>23795</v>
          </cell>
          <cell r="E174">
            <v>0</v>
          </cell>
          <cell r="F174">
            <v>1589</v>
          </cell>
          <cell r="G174">
            <v>6922</v>
          </cell>
          <cell r="H174">
            <v>39353</v>
          </cell>
          <cell r="I174">
            <v>49990</v>
          </cell>
          <cell r="J174">
            <v>21612</v>
          </cell>
          <cell r="K174">
            <v>12811</v>
          </cell>
          <cell r="L174">
            <v>10188</v>
          </cell>
          <cell r="M174">
            <v>7116</v>
          </cell>
        </row>
        <row r="175">
          <cell r="A175" t="str">
            <v>AÑO 2021</v>
          </cell>
          <cell r="B175">
            <v>9150</v>
          </cell>
          <cell r="C175">
            <v>6403</v>
          </cell>
          <cell r="D175">
            <v>13309</v>
          </cell>
          <cell r="E175">
            <v>20069</v>
          </cell>
          <cell r="F175">
            <v>19590</v>
          </cell>
          <cell r="G175">
            <v>23125</v>
          </cell>
          <cell r="H175">
            <v>45535</v>
          </cell>
          <cell r="I175">
            <v>70900</v>
          </cell>
          <cell r="J175">
            <v>36796</v>
          </cell>
          <cell r="K175">
            <v>44007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96"/>
  <sheetViews>
    <sheetView tabSelected="1" view="pageBreakPreview" topLeftCell="A1726" zoomScaleNormal="60" zoomScaleSheetLayoutView="100" workbookViewId="0">
      <selection activeCell="E1469" sqref="E1469"/>
    </sheetView>
  </sheetViews>
  <sheetFormatPr baseColWidth="10" defaultColWidth="11.42578125" defaultRowHeight="12.75" x14ac:dyDescent="0.2"/>
  <cols>
    <col min="1" max="1" width="1.85546875" style="10" customWidth="1"/>
    <col min="2" max="2" width="25.140625" style="10" customWidth="1"/>
    <col min="3" max="12" width="14.7109375" style="10" customWidth="1"/>
    <col min="13" max="13" width="13" style="10" customWidth="1"/>
    <col min="14" max="14" width="11.28515625" style="10" customWidth="1"/>
    <col min="15" max="16384" width="11.42578125" style="10"/>
  </cols>
  <sheetData>
    <row r="1" spans="1:13" x14ac:dyDescent="0.2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3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x14ac:dyDescent="0.2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3" x14ac:dyDescent="0.2">
      <c r="A4" s="98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</row>
    <row r="5" spans="1:13" x14ac:dyDescent="0.2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</row>
    <row r="6" spans="1:13" x14ac:dyDescent="0.2">
      <c r="A6" s="98"/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</row>
    <row r="7" spans="1:13" x14ac:dyDescent="0.2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</row>
    <row r="8" spans="1:13" x14ac:dyDescent="0.2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</row>
    <row r="9" spans="1:13" x14ac:dyDescent="0.2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</row>
    <row r="10" spans="1:13" x14ac:dyDescent="0.2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  <row r="11" spans="1:13" x14ac:dyDescent="0.2">
      <c r="A11" s="98"/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</row>
    <row r="12" spans="1:13" x14ac:dyDescent="0.2">
      <c r="A12" s="98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</row>
    <row r="13" spans="1:13" ht="70.5" x14ac:dyDescent="0.2">
      <c r="A13" s="98"/>
      <c r="B13" s="317" t="s">
        <v>31</v>
      </c>
      <c r="C13" s="317"/>
      <c r="D13" s="317"/>
      <c r="E13" s="317"/>
      <c r="F13" s="317"/>
      <c r="G13" s="317"/>
      <c r="H13" s="317"/>
      <c r="I13" s="317"/>
      <c r="J13" s="317"/>
      <c r="K13" s="317"/>
      <c r="L13" s="127"/>
      <c r="M13" s="127"/>
    </row>
    <row r="14" spans="1:13" ht="70.5" x14ac:dyDescent="0.2">
      <c r="A14" s="98"/>
      <c r="B14" s="317" t="s">
        <v>32</v>
      </c>
      <c r="C14" s="317"/>
      <c r="D14" s="317"/>
      <c r="E14" s="317"/>
      <c r="F14" s="317"/>
      <c r="G14" s="317"/>
      <c r="H14" s="317"/>
      <c r="I14" s="317"/>
      <c r="J14" s="317"/>
      <c r="K14" s="317"/>
      <c r="L14" s="127"/>
      <c r="M14" s="127"/>
    </row>
    <row r="15" spans="1:13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7" spans="1:13" x14ac:dyDescent="0.2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</row>
    <row r="18" spans="1:13" x14ac:dyDescent="0.2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</row>
    <row r="19" spans="1:13" x14ac:dyDescent="0.2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</row>
    <row r="20" spans="1:13" x14ac:dyDescent="0.2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</row>
    <row r="21" spans="1:13" x14ac:dyDescent="0.2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</row>
    <row r="22" spans="1:13" x14ac:dyDescent="0.2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</row>
    <row r="23" spans="1:13" x14ac:dyDescent="0.2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</row>
    <row r="24" spans="1:13" x14ac:dyDescent="0.2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</row>
    <row r="25" spans="1:13" x14ac:dyDescent="0.2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</row>
    <row r="26" spans="1:13" x14ac:dyDescent="0.2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</row>
    <row r="27" spans="1:13" x14ac:dyDescent="0.2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</row>
    <row r="28" spans="1:13" x14ac:dyDescent="0.2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</row>
    <row r="29" spans="1:13" x14ac:dyDescent="0.2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</row>
    <row r="30" spans="1:13" ht="12.75" customHeight="1" x14ac:dyDescent="0.2">
      <c r="A30" s="98"/>
      <c r="B30" s="98"/>
      <c r="C30" s="98"/>
      <c r="D30" s="98"/>
      <c r="E30" s="98"/>
      <c r="F30" s="315" t="s">
        <v>156</v>
      </c>
      <c r="G30" s="316"/>
      <c r="H30" s="316"/>
      <c r="I30" s="316"/>
      <c r="J30" s="316"/>
      <c r="K30" s="316"/>
      <c r="L30" s="128"/>
      <c r="M30" s="128"/>
    </row>
    <row r="31" spans="1:13" ht="12.75" customHeight="1" x14ac:dyDescent="0.2">
      <c r="A31" s="98"/>
      <c r="B31" s="98"/>
      <c r="C31" s="98"/>
      <c r="D31" s="98"/>
      <c r="E31" s="98"/>
      <c r="F31" s="316"/>
      <c r="G31" s="316"/>
      <c r="H31" s="316"/>
      <c r="I31" s="316"/>
      <c r="J31" s="316"/>
      <c r="K31" s="316"/>
      <c r="L31" s="128"/>
      <c r="M31" s="128"/>
    </row>
    <row r="32" spans="1:13" ht="12.75" customHeight="1" x14ac:dyDescent="0.2">
      <c r="A32" s="98"/>
      <c r="B32" s="98"/>
      <c r="C32" s="98"/>
      <c r="D32" s="98"/>
      <c r="E32" s="98"/>
      <c r="F32" s="316"/>
      <c r="G32" s="316"/>
      <c r="H32" s="316"/>
      <c r="I32" s="316"/>
      <c r="J32" s="316"/>
      <c r="K32" s="316"/>
      <c r="L32" s="128"/>
      <c r="M32" s="128"/>
    </row>
    <row r="33" spans="1:13" x14ac:dyDescent="0.2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1:13" x14ac:dyDescent="0.2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</row>
    <row r="35" spans="1:13" x14ac:dyDescent="0.2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</row>
    <row r="36" spans="1:13" x14ac:dyDescent="0.2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</row>
    <row r="37" spans="1:13" x14ac:dyDescent="0.2">
      <c r="A37" s="98"/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</row>
    <row r="38" spans="1:13" x14ac:dyDescent="0.2">
      <c r="A38" s="98"/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</row>
    <row r="39" spans="1:13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0" spans="1:13" x14ac:dyDescent="0.2">
      <c r="A40" s="98"/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</row>
    <row r="41" spans="1:13" x14ac:dyDescent="0.2">
      <c r="A41" s="98"/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</row>
    <row r="42" spans="1:13" x14ac:dyDescent="0.2">
      <c r="A42" s="98"/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</row>
    <row r="43" spans="1:13" x14ac:dyDescent="0.2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</row>
    <row r="44" spans="1:13" x14ac:dyDescent="0.2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</row>
    <row r="45" spans="1:13" x14ac:dyDescent="0.2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</row>
    <row r="46" spans="1:13" x14ac:dyDescent="0.2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</row>
    <row r="47" spans="1:13" x14ac:dyDescent="0.2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</row>
    <row r="48" spans="1:13" x14ac:dyDescent="0.2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</row>
    <row r="49" spans="1:13" x14ac:dyDescent="0.2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</row>
    <row r="50" spans="1:13" x14ac:dyDescent="0.2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</row>
    <row r="51" spans="1:13" x14ac:dyDescent="0.2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</row>
    <row r="52" spans="1:13" x14ac:dyDescent="0.2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</row>
    <row r="53" spans="1:13" x14ac:dyDescent="0.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</row>
    <row r="54" spans="1:13" x14ac:dyDescent="0.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</row>
    <row r="55" spans="1:13" x14ac:dyDescent="0.2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</row>
    <row r="56" spans="1:13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</row>
    <row r="57" spans="1:13" x14ac:dyDescent="0.2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</row>
    <row r="58" spans="1:13" x14ac:dyDescent="0.2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</row>
    <row r="59" spans="1:13" x14ac:dyDescent="0.2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</row>
    <row r="60" spans="1:13" x14ac:dyDescent="0.2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</row>
    <row r="61" spans="1:13" x14ac:dyDescent="0.2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</row>
    <row r="62" spans="1:13" x14ac:dyDescent="0.2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</row>
    <row r="63" spans="1:13" x14ac:dyDescent="0.2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</row>
    <row r="64" spans="1:13" x14ac:dyDescent="0.2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</row>
    <row r="65" spans="1:13" x14ac:dyDescent="0.2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</row>
    <row r="66" spans="1:13" x14ac:dyDescent="0.2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</row>
    <row r="67" spans="1:13" x14ac:dyDescent="0.2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</row>
    <row r="68" spans="1:13" x14ac:dyDescent="0.2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</row>
    <row r="69" spans="1:13" x14ac:dyDescent="0.2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</row>
    <row r="70" spans="1:13" x14ac:dyDescent="0.2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</row>
    <row r="71" spans="1:13" x14ac:dyDescent="0.2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</row>
    <row r="72" spans="1:13" ht="12.75" customHeight="1" x14ac:dyDescent="0.2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</row>
    <row r="73" spans="1:13" ht="12.75" customHeight="1" x14ac:dyDescent="0.2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</row>
    <row r="74" spans="1:13" ht="12.75" customHeight="1" x14ac:dyDescent="0.2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</row>
    <row r="75" spans="1:13" ht="12.75" customHeight="1" x14ac:dyDescent="0.2">
      <c r="A75" s="84"/>
      <c r="B75" s="84"/>
      <c r="C75" s="84"/>
      <c r="D75" s="84"/>
      <c r="E75" s="84"/>
      <c r="F75" s="125"/>
      <c r="G75" s="125"/>
      <c r="H75" s="125"/>
      <c r="I75" s="125"/>
      <c r="J75" s="125"/>
      <c r="K75" s="125"/>
      <c r="L75" s="125"/>
      <c r="M75" s="125"/>
    </row>
    <row r="76" spans="1:13" x14ac:dyDescent="0.2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</row>
    <row r="77" spans="1:13" x14ac:dyDescent="0.2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</row>
    <row r="78" spans="1:13" x14ac:dyDescent="0.2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</row>
    <row r="79" spans="1:13" x14ac:dyDescent="0.2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</row>
    <row r="80" spans="1:13" x14ac:dyDescent="0.2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</row>
    <row r="81" spans="1:15" x14ac:dyDescent="0.2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</row>
    <row r="82" spans="1:15" x14ac:dyDescent="0.2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</row>
    <row r="83" spans="1:15" x14ac:dyDescent="0.2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</row>
    <row r="84" spans="1:15" x14ac:dyDescent="0.2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</row>
    <row r="85" spans="1:15" x14ac:dyDescent="0.2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</row>
    <row r="86" spans="1:15" x14ac:dyDescent="0.2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</row>
    <row r="87" spans="1:15" x14ac:dyDescent="0.2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</row>
    <row r="88" spans="1:15" x14ac:dyDescent="0.2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</row>
    <row r="89" spans="1:15" s="11" customFormat="1" x14ac:dyDescent="0.2">
      <c r="A89" s="126"/>
      <c r="B89" s="126"/>
      <c r="C89" s="126"/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0"/>
      <c r="O89" s="10"/>
    </row>
    <row r="90" spans="1:15" s="11" customFormat="1" x14ac:dyDescent="0.2">
      <c r="A90" s="126"/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0"/>
      <c r="O90" s="10"/>
    </row>
    <row r="91" spans="1:15" s="11" customFormat="1" x14ac:dyDescent="0.2">
      <c r="A91" s="126"/>
      <c r="B91" s="126"/>
      <c r="C91" s="126"/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0"/>
      <c r="O91" s="10"/>
    </row>
    <row r="92" spans="1:15" s="11" customFormat="1" x14ac:dyDescent="0.2">
      <c r="A92" s="126"/>
      <c r="B92" s="126"/>
      <c r="C92" s="126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0"/>
      <c r="O92" s="10"/>
    </row>
    <row r="93" spans="1:15" s="11" customFormat="1" x14ac:dyDescent="0.2">
      <c r="A93" s="126"/>
      <c r="B93" s="126"/>
      <c r="C93" s="126"/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0"/>
      <c r="O93" s="10"/>
    </row>
    <row r="94" spans="1:15" s="11" customFormat="1" x14ac:dyDescent="0.2">
      <c r="A94" s="126"/>
      <c r="B94" s="126"/>
      <c r="C94" s="126"/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0"/>
      <c r="O94" s="10"/>
    </row>
    <row r="95" spans="1:15" s="11" customFormat="1" x14ac:dyDescent="0.2">
      <c r="A95" s="126"/>
      <c r="B95" s="126"/>
      <c r="C95" s="126"/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0"/>
      <c r="O95" s="10"/>
    </row>
    <row r="96" spans="1:15" s="11" customFormat="1" x14ac:dyDescent="0.2">
      <c r="A96" s="126"/>
      <c r="B96" s="126"/>
      <c r="C96" s="126"/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0"/>
      <c r="O96" s="10"/>
    </row>
    <row r="97" spans="1:15" s="11" customFormat="1" x14ac:dyDescent="0.2">
      <c r="A97" s="126"/>
      <c r="B97" s="126"/>
      <c r="C97" s="126"/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0"/>
      <c r="O97" s="10"/>
    </row>
    <row r="98" spans="1:15" s="11" customFormat="1" x14ac:dyDescent="0.2">
      <c r="A98" s="126"/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0"/>
      <c r="O98" s="10"/>
    </row>
    <row r="99" spans="1:15" s="11" customFormat="1" x14ac:dyDescent="0.2">
      <c r="A99" s="126"/>
      <c r="B99" s="126"/>
      <c r="C99" s="126"/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0"/>
      <c r="O99" s="10"/>
    </row>
    <row r="100" spans="1:15" s="11" customFormat="1" x14ac:dyDescent="0.2">
      <c r="A100" s="126"/>
      <c r="B100" s="126"/>
      <c r="C100" s="126"/>
      <c r="D100" s="126"/>
      <c r="E100" s="126"/>
      <c r="F100" s="126"/>
      <c r="G100" s="126"/>
      <c r="H100" s="126"/>
      <c r="I100" s="126"/>
      <c r="J100" s="126"/>
      <c r="K100" s="126"/>
      <c r="L100" s="126"/>
      <c r="M100" s="126"/>
      <c r="N100" s="10"/>
      <c r="O100" s="10"/>
    </row>
    <row r="101" spans="1:15" s="11" customFormat="1" x14ac:dyDescent="0.2">
      <c r="A101" s="126"/>
      <c r="B101" s="126"/>
      <c r="C101" s="126"/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0"/>
      <c r="O101" s="10"/>
    </row>
    <row r="102" spans="1:15" s="11" customFormat="1" x14ac:dyDescent="0.2">
      <c r="A102" s="126"/>
      <c r="B102" s="126"/>
      <c r="C102" s="126"/>
      <c r="D102" s="126"/>
      <c r="E102" s="126"/>
      <c r="F102" s="126"/>
      <c r="G102" s="126"/>
      <c r="H102" s="126"/>
      <c r="I102" s="126"/>
      <c r="J102" s="126"/>
      <c r="K102" s="126"/>
      <c r="L102" s="126"/>
      <c r="M102" s="126"/>
      <c r="N102" s="10"/>
      <c r="O102" s="10"/>
    </row>
    <row r="103" spans="1:15" s="11" customFormat="1" x14ac:dyDescent="0.2">
      <c r="A103" s="126"/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0"/>
      <c r="O103" s="10"/>
    </row>
    <row r="104" spans="1:15" s="11" customFormat="1" x14ac:dyDescent="0.2">
      <c r="A104" s="126"/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0"/>
      <c r="O104" s="10"/>
    </row>
    <row r="105" spans="1:15" s="11" customFormat="1" x14ac:dyDescent="0.2">
      <c r="A105" s="126"/>
      <c r="B105" s="126"/>
      <c r="C105" s="126"/>
      <c r="D105" s="126"/>
      <c r="E105" s="126"/>
      <c r="F105" s="126"/>
      <c r="G105" s="126"/>
      <c r="H105" s="126"/>
      <c r="I105" s="126"/>
      <c r="J105" s="126"/>
      <c r="K105" s="126"/>
      <c r="L105" s="126"/>
      <c r="M105" s="126"/>
      <c r="N105" s="10"/>
      <c r="O105" s="10"/>
    </row>
    <row r="106" spans="1:15" s="11" customFormat="1" x14ac:dyDescent="0.2">
      <c r="A106" s="126"/>
      <c r="B106" s="126"/>
      <c r="C106" s="126"/>
      <c r="D106" s="126"/>
      <c r="E106" s="126"/>
      <c r="F106" s="126"/>
      <c r="G106" s="126"/>
      <c r="H106" s="126"/>
      <c r="I106" s="126"/>
      <c r="J106" s="126"/>
      <c r="K106" s="126"/>
      <c r="L106" s="126"/>
      <c r="M106" s="126"/>
      <c r="N106" s="10"/>
      <c r="O106" s="10"/>
    </row>
    <row r="107" spans="1:15" s="11" customFormat="1" x14ac:dyDescent="0.2">
      <c r="A107" s="126"/>
      <c r="B107" s="126"/>
      <c r="C107" s="126"/>
      <c r="D107" s="126"/>
      <c r="E107" s="126"/>
      <c r="F107" s="126"/>
      <c r="G107" s="126"/>
      <c r="H107" s="126"/>
      <c r="I107" s="126"/>
      <c r="J107" s="126"/>
      <c r="K107" s="126"/>
      <c r="L107" s="126"/>
      <c r="M107" s="126"/>
      <c r="N107" s="10"/>
      <c r="O107" s="10"/>
    </row>
    <row r="108" spans="1:15" s="11" customFormat="1" x14ac:dyDescent="0.2">
      <c r="A108" s="126"/>
      <c r="B108" s="126"/>
      <c r="C108" s="126"/>
      <c r="D108" s="126"/>
      <c r="E108" s="126"/>
      <c r="F108" s="126"/>
      <c r="G108" s="126"/>
      <c r="H108" s="126"/>
      <c r="I108" s="126"/>
      <c r="J108" s="126"/>
      <c r="K108" s="126"/>
      <c r="L108" s="126"/>
      <c r="M108" s="126"/>
      <c r="N108" s="10"/>
      <c r="O108" s="10"/>
    </row>
    <row r="109" spans="1:15" s="11" customFormat="1" x14ac:dyDescent="0.2">
      <c r="A109" s="126"/>
      <c r="B109" s="126"/>
      <c r="C109" s="126"/>
      <c r="D109" s="126"/>
      <c r="E109" s="126"/>
      <c r="F109" s="126"/>
      <c r="G109" s="126"/>
      <c r="H109" s="126"/>
      <c r="I109" s="126"/>
      <c r="J109" s="126"/>
      <c r="K109" s="126"/>
      <c r="L109" s="126"/>
      <c r="M109" s="126"/>
      <c r="N109" s="10"/>
      <c r="O109" s="10"/>
    </row>
    <row r="110" spans="1:15" s="11" customFormat="1" x14ac:dyDescent="0.2">
      <c r="A110" s="126"/>
      <c r="B110" s="126"/>
      <c r="C110" s="126"/>
      <c r="D110" s="126"/>
      <c r="E110" s="126"/>
      <c r="F110" s="126"/>
      <c r="G110" s="126"/>
      <c r="H110" s="126"/>
      <c r="I110" s="126"/>
      <c r="J110" s="126"/>
      <c r="K110" s="126"/>
      <c r="L110" s="126"/>
      <c r="M110" s="126"/>
      <c r="N110" s="10"/>
      <c r="O110" s="10"/>
    </row>
    <row r="111" spans="1:15" s="12" customFormat="1" x14ac:dyDescent="0.2">
      <c r="A111" s="126"/>
      <c r="B111" s="126"/>
      <c r="C111" s="126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</row>
    <row r="112" spans="1:15" s="12" customFormat="1" x14ac:dyDescent="0.2">
      <c r="A112" s="126"/>
      <c r="B112" s="126"/>
      <c r="C112" s="126"/>
      <c r="D112" s="126"/>
      <c r="E112" s="126"/>
      <c r="F112" s="126"/>
      <c r="G112" s="126"/>
      <c r="H112" s="126"/>
      <c r="I112" s="126"/>
      <c r="J112" s="126"/>
      <c r="K112" s="126"/>
      <c r="L112" s="126"/>
      <c r="M112" s="126"/>
    </row>
    <row r="113" spans="1:14" x14ac:dyDescent="0.2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13"/>
    </row>
    <row r="114" spans="1:14" x14ac:dyDescent="0.2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13"/>
    </row>
    <row r="115" spans="1:14" x14ac:dyDescent="0.2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13"/>
    </row>
    <row r="116" spans="1:14" x14ac:dyDescent="0.2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13"/>
    </row>
    <row r="117" spans="1:14" x14ac:dyDescent="0.2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13"/>
    </row>
    <row r="118" spans="1:14" x14ac:dyDescent="0.2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13"/>
    </row>
    <row r="119" spans="1:14" x14ac:dyDescent="0.2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13"/>
    </row>
    <row r="120" spans="1:14" s="13" customFormat="1" x14ac:dyDescent="0.2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</row>
    <row r="121" spans="1:14" s="13" customFormat="1" x14ac:dyDescent="0.2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</row>
    <row r="122" spans="1:14" s="13" customFormat="1" x14ac:dyDescent="0.2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</row>
    <row r="123" spans="1:14" x14ac:dyDescent="0.2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13"/>
    </row>
    <row r="124" spans="1:14" x14ac:dyDescent="0.2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13"/>
    </row>
    <row r="125" spans="1:14" x14ac:dyDescent="0.2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13"/>
    </row>
    <row r="126" spans="1:14" x14ac:dyDescent="0.2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13"/>
    </row>
    <row r="127" spans="1:14" s="13" customFormat="1" x14ac:dyDescent="0.2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</row>
    <row r="128" spans="1:14" x14ac:dyDescent="0.2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13"/>
    </row>
    <row r="129" spans="1:14" x14ac:dyDescent="0.2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13"/>
    </row>
    <row r="130" spans="1:14" x14ac:dyDescent="0.2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13"/>
    </row>
    <row r="131" spans="1:14" x14ac:dyDescent="0.2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13"/>
    </row>
    <row r="132" spans="1:14" x14ac:dyDescent="0.2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13"/>
    </row>
    <row r="133" spans="1:14" x14ac:dyDescent="0.2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13"/>
    </row>
    <row r="134" spans="1:14" x14ac:dyDescent="0.2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13"/>
    </row>
    <row r="135" spans="1:14" x14ac:dyDescent="0.2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13"/>
    </row>
    <row r="136" spans="1:14" x14ac:dyDescent="0.2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13"/>
    </row>
    <row r="137" spans="1:14" x14ac:dyDescent="0.2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13"/>
    </row>
    <row r="138" spans="1:14" x14ac:dyDescent="0.2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13"/>
    </row>
    <row r="139" spans="1:14" x14ac:dyDescent="0.2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13"/>
    </row>
    <row r="140" spans="1:14" x14ac:dyDescent="0.2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13"/>
    </row>
    <row r="141" spans="1:14" x14ac:dyDescent="0.2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13"/>
    </row>
    <row r="142" spans="1:14" x14ac:dyDescent="0.2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13"/>
    </row>
    <row r="143" spans="1:14" x14ac:dyDescent="0.2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13"/>
    </row>
    <row r="144" spans="1:14" x14ac:dyDescent="0.2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13"/>
    </row>
    <row r="145" spans="1:14" x14ac:dyDescent="0.2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13"/>
    </row>
    <row r="146" spans="1:14" x14ac:dyDescent="0.2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13"/>
    </row>
    <row r="147" spans="1:14" x14ac:dyDescent="0.2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13"/>
    </row>
    <row r="148" spans="1:14" x14ac:dyDescent="0.2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13"/>
    </row>
    <row r="149" spans="1:14" x14ac:dyDescent="0.2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13"/>
    </row>
    <row r="150" spans="1:14" x14ac:dyDescent="0.2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13"/>
    </row>
    <row r="151" spans="1:14" x14ac:dyDescent="0.2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13"/>
    </row>
    <row r="152" spans="1:14" x14ac:dyDescent="0.2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13"/>
    </row>
    <row r="153" spans="1:14" x14ac:dyDescent="0.2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13"/>
    </row>
    <row r="154" spans="1:14" x14ac:dyDescent="0.2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13"/>
    </row>
    <row r="155" spans="1:14" x14ac:dyDescent="0.2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13"/>
    </row>
    <row r="156" spans="1:14" x14ac:dyDescent="0.2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13"/>
    </row>
    <row r="157" spans="1:14" x14ac:dyDescent="0.2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13"/>
    </row>
    <row r="158" spans="1:14" x14ac:dyDescent="0.2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13"/>
    </row>
    <row r="159" spans="1:14" x14ac:dyDescent="0.2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13"/>
    </row>
    <row r="160" spans="1:14" x14ac:dyDescent="0.2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13"/>
    </row>
    <row r="161" spans="1:14" x14ac:dyDescent="0.2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13"/>
    </row>
    <row r="162" spans="1:14" x14ac:dyDescent="0.2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13"/>
    </row>
    <row r="163" spans="1:14" x14ac:dyDescent="0.2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13"/>
    </row>
    <row r="164" spans="1:14" x14ac:dyDescent="0.2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13"/>
    </row>
    <row r="165" spans="1:14" x14ac:dyDescent="0.2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13"/>
    </row>
    <row r="166" spans="1:14" x14ac:dyDescent="0.2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13"/>
    </row>
    <row r="167" spans="1:14" x14ac:dyDescent="0.2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13"/>
    </row>
    <row r="168" spans="1:14" x14ac:dyDescent="0.2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13"/>
    </row>
    <row r="169" spans="1:14" x14ac:dyDescent="0.2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13"/>
    </row>
    <row r="170" spans="1:14" x14ac:dyDescent="0.2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13"/>
    </row>
    <row r="171" spans="1:14" x14ac:dyDescent="0.2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13"/>
    </row>
    <row r="172" spans="1:14" x14ac:dyDescent="0.2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13"/>
    </row>
    <row r="173" spans="1:14" x14ac:dyDescent="0.2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13"/>
    </row>
    <row r="174" spans="1:14" x14ac:dyDescent="0.2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13"/>
    </row>
    <row r="175" spans="1:14" x14ac:dyDescent="0.2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13"/>
    </row>
    <row r="176" spans="1:14" x14ac:dyDescent="0.2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13"/>
    </row>
    <row r="177" spans="1:14" x14ac:dyDescent="0.2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13"/>
    </row>
    <row r="178" spans="1:14" x14ac:dyDescent="0.2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13"/>
    </row>
    <row r="179" spans="1:14" x14ac:dyDescent="0.2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13"/>
    </row>
    <row r="180" spans="1:14" x14ac:dyDescent="0.2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13"/>
    </row>
    <row r="181" spans="1:14" x14ac:dyDescent="0.2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13"/>
    </row>
    <row r="182" spans="1:14" x14ac:dyDescent="0.2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13"/>
    </row>
    <row r="183" spans="1:14" x14ac:dyDescent="0.2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13"/>
    </row>
    <row r="184" spans="1:14" x14ac:dyDescent="0.2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13"/>
    </row>
    <row r="185" spans="1:14" x14ac:dyDescent="0.2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13"/>
    </row>
    <row r="186" spans="1:14" x14ac:dyDescent="0.2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13"/>
    </row>
    <row r="187" spans="1:14" x14ac:dyDescent="0.2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13"/>
    </row>
    <row r="188" spans="1:14" x14ac:dyDescent="0.2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13"/>
    </row>
    <row r="189" spans="1:14" x14ac:dyDescent="0.2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13"/>
    </row>
    <row r="190" spans="1:14" x14ac:dyDescent="0.2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13"/>
    </row>
    <row r="191" spans="1:14" x14ac:dyDescent="0.2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13"/>
    </row>
    <row r="192" spans="1:14" x14ac:dyDescent="0.2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13"/>
    </row>
    <row r="193" spans="1:14" x14ac:dyDescent="0.2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13"/>
    </row>
    <row r="194" spans="1:14" x14ac:dyDescent="0.2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13"/>
    </row>
    <row r="195" spans="1:14" x14ac:dyDescent="0.2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13"/>
    </row>
    <row r="196" spans="1:14" x14ac:dyDescent="0.2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13"/>
    </row>
    <row r="197" spans="1:14" x14ac:dyDescent="0.2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13"/>
    </row>
    <row r="198" spans="1:14" x14ac:dyDescent="0.2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13"/>
    </row>
    <row r="199" spans="1:14" x14ac:dyDescent="0.2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13"/>
    </row>
    <row r="200" spans="1:14" x14ac:dyDescent="0.2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13"/>
    </row>
    <row r="201" spans="1:14" x14ac:dyDescent="0.2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13"/>
    </row>
    <row r="202" spans="1:14" x14ac:dyDescent="0.2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13"/>
    </row>
    <row r="203" spans="1:14" x14ac:dyDescent="0.2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13"/>
    </row>
    <row r="204" spans="1:14" x14ac:dyDescent="0.2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13"/>
    </row>
    <row r="205" spans="1:14" x14ac:dyDescent="0.2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13"/>
    </row>
    <row r="206" spans="1:14" x14ac:dyDescent="0.2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13"/>
    </row>
    <row r="207" spans="1:14" x14ac:dyDescent="0.2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13"/>
    </row>
    <row r="208" spans="1:14" x14ac:dyDescent="0.2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13"/>
    </row>
    <row r="209" spans="1:14" x14ac:dyDescent="0.2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13"/>
    </row>
    <row r="210" spans="1:14" x14ac:dyDescent="0.2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13"/>
    </row>
    <row r="211" spans="1:14" x14ac:dyDescent="0.2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13"/>
    </row>
    <row r="212" spans="1:14" x14ac:dyDescent="0.2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13"/>
    </row>
    <row r="213" spans="1:14" x14ac:dyDescent="0.2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13"/>
    </row>
    <row r="214" spans="1:14" x14ac:dyDescent="0.2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13"/>
    </row>
    <row r="215" spans="1:14" x14ac:dyDescent="0.2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13"/>
    </row>
    <row r="216" spans="1:14" x14ac:dyDescent="0.2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13"/>
    </row>
    <row r="217" spans="1:14" x14ac:dyDescent="0.2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13"/>
    </row>
    <row r="218" spans="1:14" x14ac:dyDescent="0.2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13"/>
    </row>
    <row r="219" spans="1:14" x14ac:dyDescent="0.2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13"/>
    </row>
    <row r="220" spans="1:14" x14ac:dyDescent="0.2">
      <c r="A220" s="84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13"/>
    </row>
    <row r="221" spans="1:14" x14ac:dyDescent="0.2">
      <c r="A221" s="84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13"/>
    </row>
    <row r="222" spans="1:14" x14ac:dyDescent="0.2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13"/>
    </row>
    <row r="223" spans="1:14" x14ac:dyDescent="0.2">
      <c r="A223" s="84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13"/>
    </row>
    <row r="224" spans="1:14" x14ac:dyDescent="0.2">
      <c r="A224" s="84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13"/>
    </row>
    <row r="225" spans="1:14" x14ac:dyDescent="0.2">
      <c r="A225" s="84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13"/>
    </row>
    <row r="226" spans="1:14" x14ac:dyDescent="0.2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13"/>
    </row>
    <row r="227" spans="1:14" x14ac:dyDescent="0.2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13"/>
    </row>
    <row r="228" spans="1:14" x14ac:dyDescent="0.2">
      <c r="A228" s="84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13"/>
    </row>
    <row r="229" spans="1:14" x14ac:dyDescent="0.2">
      <c r="A229" s="84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13"/>
    </row>
    <row r="230" spans="1:14" ht="50.1" customHeight="1" x14ac:dyDescent="0.2">
      <c r="B230" s="320" t="s">
        <v>127</v>
      </c>
      <c r="C230" s="320"/>
      <c r="D230" s="320"/>
      <c r="E230" s="320"/>
      <c r="F230" s="320"/>
      <c r="G230" s="320"/>
      <c r="H230" s="320"/>
      <c r="I230" s="320"/>
      <c r="J230" s="320"/>
      <c r="K230" s="320"/>
      <c r="L230" s="320"/>
      <c r="M230" s="320"/>
    </row>
    <row r="231" spans="1:14" ht="50.1" customHeight="1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4" ht="25.5" customHeight="1" x14ac:dyDescent="0.2">
      <c r="B232" s="249" t="s">
        <v>128</v>
      </c>
      <c r="C232" s="249"/>
      <c r="D232" s="249"/>
      <c r="E232" s="249"/>
      <c r="F232" s="249"/>
      <c r="G232" s="249"/>
      <c r="H232" s="249"/>
      <c r="I232" s="249"/>
      <c r="J232" s="249"/>
      <c r="K232" s="249"/>
      <c r="L232" s="249"/>
      <c r="M232" s="249"/>
    </row>
    <row r="233" spans="1:14" ht="24.95" customHeight="1" x14ac:dyDescent="0.2"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</row>
    <row r="234" spans="1:14" ht="20.100000000000001" customHeight="1" x14ac:dyDescent="0.2"/>
    <row r="235" spans="1:14" ht="24.95" customHeight="1" x14ac:dyDescent="0.2">
      <c r="E235" s="99" t="s">
        <v>33</v>
      </c>
      <c r="F235" s="99"/>
      <c r="G235" s="100"/>
      <c r="H235" s="99"/>
      <c r="I235" s="215">
        <v>601032</v>
      </c>
    </row>
    <row r="236" spans="1:14" ht="24.95" customHeight="1" x14ac:dyDescent="0.2">
      <c r="E236" s="101" t="s">
        <v>34</v>
      </c>
      <c r="F236" s="101"/>
      <c r="G236" s="102"/>
      <c r="H236" s="101"/>
      <c r="I236" s="216">
        <v>116175</v>
      </c>
    </row>
    <row r="237" spans="1:14" ht="24.95" customHeight="1" x14ac:dyDescent="0.2">
      <c r="E237" s="114" t="s">
        <v>0</v>
      </c>
      <c r="F237" s="114"/>
      <c r="G237" s="105"/>
      <c r="H237" s="114"/>
      <c r="I237" s="217">
        <v>717207</v>
      </c>
    </row>
    <row r="238" spans="1:14" ht="24.95" customHeight="1" x14ac:dyDescent="0.2">
      <c r="E238" s="101" t="s">
        <v>45</v>
      </c>
      <c r="F238" s="101"/>
      <c r="G238" s="102"/>
      <c r="H238" s="101"/>
      <c r="I238" s="216">
        <v>1022851</v>
      </c>
    </row>
    <row r="239" spans="1:14" ht="24.95" customHeight="1" x14ac:dyDescent="0.2">
      <c r="E239" s="101" t="s">
        <v>46</v>
      </c>
      <c r="F239" s="101"/>
      <c r="G239" s="102"/>
      <c r="H239" s="101"/>
      <c r="I239" s="216">
        <v>172103</v>
      </c>
    </row>
    <row r="240" spans="1:14" ht="24.95" customHeight="1" x14ac:dyDescent="0.2">
      <c r="E240" s="114" t="s">
        <v>1</v>
      </c>
      <c r="F240" s="114"/>
      <c r="G240" s="105"/>
      <c r="H240" s="114"/>
      <c r="I240" s="217">
        <v>1194954</v>
      </c>
    </row>
    <row r="241" spans="2:15" ht="24.95" customHeight="1" x14ac:dyDescent="0.2">
      <c r="E241" s="114" t="s">
        <v>2</v>
      </c>
      <c r="F241" s="114"/>
      <c r="G241" s="105"/>
      <c r="H241" s="114"/>
      <c r="I241" s="218">
        <v>0.30822386899999998</v>
      </c>
    </row>
    <row r="242" spans="2:15" ht="24.95" customHeight="1" x14ac:dyDescent="0.2">
      <c r="E242" s="106" t="s">
        <v>3</v>
      </c>
      <c r="F242" s="106"/>
      <c r="G242" s="107"/>
      <c r="H242" s="106"/>
      <c r="I242" s="219">
        <v>1.6661214963044</v>
      </c>
    </row>
    <row r="243" spans="2:15" ht="24.95" customHeight="1" x14ac:dyDescent="0.2">
      <c r="B243" s="108"/>
      <c r="C243" s="108"/>
      <c r="D243" s="108"/>
      <c r="E243" s="108"/>
      <c r="F243" s="108"/>
    </row>
    <row r="244" spans="2:15" ht="24.95" customHeight="1" x14ac:dyDescent="0.2"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</row>
    <row r="245" spans="2:15" ht="24.95" customHeight="1" x14ac:dyDescent="0.2"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</row>
    <row r="246" spans="2:15" ht="24.95" customHeight="1" x14ac:dyDescent="0.2"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</row>
    <row r="247" spans="2:15" ht="24.95" customHeight="1" x14ac:dyDescent="0.2">
      <c r="B247" s="15"/>
      <c r="C247" s="15"/>
      <c r="D247" s="16"/>
      <c r="E247" s="17"/>
      <c r="F247" s="18"/>
      <c r="G247" s="19"/>
    </row>
    <row r="248" spans="2:15" ht="24.95" customHeight="1" x14ac:dyDescent="0.2">
      <c r="B248" s="15"/>
      <c r="C248" s="15"/>
      <c r="D248" s="16"/>
      <c r="E248" s="17"/>
      <c r="F248" s="18"/>
    </row>
    <row r="249" spans="2:15" ht="24.95" customHeight="1" x14ac:dyDescent="0.2">
      <c r="B249" s="15"/>
      <c r="C249" s="15"/>
      <c r="D249" s="16"/>
      <c r="E249" s="17"/>
      <c r="F249" s="18"/>
    </row>
    <row r="250" spans="2:15" ht="24.95" customHeight="1" x14ac:dyDescent="0.2">
      <c r="B250" s="15"/>
      <c r="C250" s="15"/>
      <c r="D250" s="16"/>
      <c r="F250" s="2"/>
      <c r="G250" s="19"/>
    </row>
    <row r="251" spans="2:15" ht="24.95" customHeight="1" x14ac:dyDescent="0.2">
      <c r="B251" s="15"/>
      <c r="C251" s="15"/>
      <c r="D251" s="16"/>
      <c r="E251" s="3"/>
      <c r="F251" s="2"/>
    </row>
    <row r="252" spans="2:15" ht="24.95" customHeight="1" x14ac:dyDescent="0.2">
      <c r="B252" s="15"/>
      <c r="C252" s="15"/>
      <c r="D252" s="16"/>
      <c r="F252" s="2"/>
    </row>
    <row r="253" spans="2:15" ht="24.95" customHeight="1" x14ac:dyDescent="0.2">
      <c r="B253" s="15"/>
      <c r="C253" s="15"/>
      <c r="D253" s="16"/>
      <c r="F253" s="2"/>
      <c r="G253" s="19"/>
    </row>
    <row r="254" spans="2:15" ht="24.95" customHeight="1" x14ac:dyDescent="0.2">
      <c r="B254" s="15"/>
      <c r="C254" s="15"/>
      <c r="D254" s="16"/>
      <c r="E254" s="17"/>
      <c r="F254" s="2"/>
    </row>
    <row r="255" spans="2:15" ht="24.95" customHeight="1" x14ac:dyDescent="0.2">
      <c r="B255" s="15"/>
      <c r="C255" s="15"/>
      <c r="D255" s="16"/>
      <c r="E255" s="17"/>
      <c r="F255" s="2"/>
      <c r="G255" s="19"/>
    </row>
    <row r="256" spans="2:15" ht="24.95" customHeight="1" x14ac:dyDescent="0.2">
      <c r="B256" s="15"/>
      <c r="C256" s="15"/>
      <c r="D256" s="16"/>
      <c r="E256" s="17"/>
      <c r="F256" s="2"/>
      <c r="G256" s="19"/>
    </row>
    <row r="257" spans="2:7" ht="24.95" customHeight="1" x14ac:dyDescent="0.2">
      <c r="B257" s="15"/>
      <c r="C257" s="15"/>
      <c r="D257" s="16"/>
      <c r="E257" s="17"/>
      <c r="F257" s="2"/>
      <c r="G257" s="19"/>
    </row>
    <row r="258" spans="2:7" ht="24.95" customHeight="1" x14ac:dyDescent="0.2">
      <c r="B258" s="15"/>
      <c r="C258" s="15"/>
      <c r="D258" s="16"/>
      <c r="F258" s="2"/>
      <c r="G258" s="19"/>
    </row>
    <row r="259" spans="2:7" ht="24.95" customHeight="1" x14ac:dyDescent="0.2">
      <c r="B259" s="15"/>
      <c r="C259" s="15"/>
      <c r="D259" s="16"/>
      <c r="E259" s="17"/>
      <c r="F259" s="2"/>
      <c r="G259" s="19"/>
    </row>
    <row r="260" spans="2:7" ht="24.95" customHeight="1" x14ac:dyDescent="0.2">
      <c r="B260" s="15"/>
      <c r="C260" s="15"/>
      <c r="D260" s="16"/>
      <c r="E260" s="17"/>
      <c r="F260" s="2"/>
      <c r="G260" s="19"/>
    </row>
    <row r="261" spans="2:7" ht="24.95" customHeight="1" x14ac:dyDescent="0.2">
      <c r="B261" s="15"/>
      <c r="C261" s="15"/>
      <c r="D261" s="16"/>
      <c r="E261" s="17"/>
      <c r="F261" s="2"/>
      <c r="G261" s="19"/>
    </row>
    <row r="262" spans="2:7" ht="24.95" customHeight="1" x14ac:dyDescent="0.2">
      <c r="B262" s="15"/>
      <c r="C262" s="15"/>
      <c r="D262" s="16"/>
      <c r="E262" s="17"/>
      <c r="F262" s="2"/>
      <c r="G262" s="19"/>
    </row>
    <row r="263" spans="2:7" ht="24.95" customHeight="1" x14ac:dyDescent="0.2">
      <c r="B263" s="15"/>
      <c r="C263" s="15"/>
      <c r="D263" s="16"/>
      <c r="E263" s="17"/>
      <c r="F263" s="2"/>
      <c r="G263" s="19"/>
    </row>
    <row r="264" spans="2:7" ht="24.95" customHeight="1" x14ac:dyDescent="0.2">
      <c r="B264" s="15"/>
      <c r="C264" s="15"/>
      <c r="D264" s="16"/>
      <c r="E264" s="17"/>
      <c r="F264" s="2"/>
      <c r="G264" s="19"/>
    </row>
    <row r="265" spans="2:7" ht="24.95" customHeight="1" x14ac:dyDescent="0.2">
      <c r="B265" s="15"/>
      <c r="C265" s="15"/>
      <c r="D265" s="16"/>
      <c r="E265" s="17"/>
      <c r="F265" s="2"/>
    </row>
    <row r="266" spans="2:7" ht="24.95" customHeight="1" x14ac:dyDescent="0.2">
      <c r="B266" s="15"/>
      <c r="C266" s="15"/>
      <c r="D266" s="16"/>
      <c r="E266" s="17"/>
      <c r="F266" s="2"/>
    </row>
    <row r="267" spans="2:7" ht="24.95" customHeight="1" x14ac:dyDescent="0.2">
      <c r="B267" s="15"/>
      <c r="C267" s="15"/>
      <c r="D267" s="16"/>
      <c r="E267" s="17"/>
      <c r="F267" s="2"/>
    </row>
    <row r="268" spans="2:7" ht="24.95" customHeight="1" x14ac:dyDescent="0.2">
      <c r="B268" s="15"/>
      <c r="C268" s="15"/>
      <c r="D268" s="16"/>
      <c r="E268" s="17"/>
      <c r="F268" s="2"/>
    </row>
    <row r="269" spans="2:7" ht="24.95" customHeight="1" x14ac:dyDescent="0.2">
      <c r="C269" s="20"/>
      <c r="D269" s="16"/>
      <c r="E269" s="16"/>
      <c r="F269" s="21"/>
    </row>
    <row r="270" spans="2:7" ht="24.95" customHeight="1" x14ac:dyDescent="0.2">
      <c r="C270" s="20"/>
      <c r="D270" s="16"/>
      <c r="E270" s="16"/>
      <c r="F270" s="21"/>
    </row>
    <row r="271" spans="2:7" ht="24.95" customHeight="1" x14ac:dyDescent="0.2">
      <c r="D271" s="16"/>
      <c r="E271" s="17"/>
      <c r="F271" s="18"/>
      <c r="G271" s="19"/>
    </row>
    <row r="272" spans="2:7" ht="24.95" customHeight="1" x14ac:dyDescent="0.2">
      <c r="D272" s="16"/>
      <c r="E272" s="17"/>
      <c r="F272" s="18"/>
    </row>
    <row r="273" spans="4:7" ht="24.95" customHeight="1" x14ac:dyDescent="0.2">
      <c r="D273" s="16"/>
      <c r="E273" s="17"/>
      <c r="F273" s="18"/>
    </row>
    <row r="274" spans="4:7" ht="24.95" customHeight="1" x14ac:dyDescent="0.2">
      <c r="D274" s="16"/>
      <c r="F274" s="2"/>
      <c r="G274" s="19"/>
    </row>
    <row r="275" spans="4:7" ht="24.95" customHeight="1" x14ac:dyDescent="0.2">
      <c r="D275" s="16"/>
      <c r="E275" s="3"/>
      <c r="F275" s="2"/>
    </row>
    <row r="276" spans="4:7" ht="24.95" customHeight="1" x14ac:dyDescent="0.2">
      <c r="D276" s="16"/>
      <c r="F276" s="2"/>
    </row>
    <row r="277" spans="4:7" ht="24.95" customHeight="1" x14ac:dyDescent="0.2">
      <c r="D277" s="16"/>
      <c r="F277" s="2"/>
      <c r="G277" s="19"/>
    </row>
    <row r="278" spans="4:7" ht="24.95" customHeight="1" x14ac:dyDescent="0.2">
      <c r="D278" s="16"/>
      <c r="E278" s="17"/>
      <c r="F278" s="2"/>
    </row>
    <row r="279" spans="4:7" ht="24.95" customHeight="1" x14ac:dyDescent="0.2">
      <c r="D279" s="16"/>
      <c r="E279" s="17"/>
      <c r="F279" s="2"/>
      <c r="G279" s="19"/>
    </row>
    <row r="280" spans="4:7" ht="24.95" customHeight="1" x14ac:dyDescent="0.2">
      <c r="D280" s="16"/>
      <c r="E280" s="17"/>
      <c r="F280" s="2"/>
      <c r="G280" s="19"/>
    </row>
    <row r="281" spans="4:7" ht="24.95" customHeight="1" x14ac:dyDescent="0.2">
      <c r="D281" s="16"/>
      <c r="E281" s="17"/>
      <c r="F281" s="2"/>
      <c r="G281" s="19"/>
    </row>
    <row r="282" spans="4:7" ht="24.95" customHeight="1" x14ac:dyDescent="0.2">
      <c r="D282" s="16"/>
      <c r="F282" s="2"/>
      <c r="G282" s="19"/>
    </row>
    <row r="283" spans="4:7" ht="24.95" customHeight="1" x14ac:dyDescent="0.2">
      <c r="D283" s="16"/>
      <c r="E283" s="17"/>
      <c r="F283" s="2"/>
      <c r="G283" s="19"/>
    </row>
    <row r="284" spans="4:7" ht="24.95" customHeight="1" x14ac:dyDescent="0.2">
      <c r="D284" s="16"/>
      <c r="E284" s="17"/>
      <c r="F284" s="2"/>
      <c r="G284" s="19"/>
    </row>
    <row r="285" spans="4:7" ht="24.95" customHeight="1" x14ac:dyDescent="0.2">
      <c r="D285" s="16"/>
      <c r="E285" s="17"/>
      <c r="F285" s="2"/>
      <c r="G285" s="19"/>
    </row>
    <row r="286" spans="4:7" ht="24.95" customHeight="1" x14ac:dyDescent="0.2">
      <c r="D286" s="16"/>
      <c r="E286" s="17"/>
      <c r="F286" s="2"/>
      <c r="G286" s="19"/>
    </row>
    <row r="287" spans="4:7" ht="24.95" customHeight="1" x14ac:dyDescent="0.2">
      <c r="D287" s="16"/>
      <c r="E287" s="17"/>
      <c r="F287" s="2"/>
      <c r="G287" s="19"/>
    </row>
    <row r="288" spans="4:7" ht="24.95" customHeight="1" x14ac:dyDescent="0.2">
      <c r="D288" s="16"/>
      <c r="E288" s="17"/>
      <c r="F288" s="2"/>
      <c r="G288" s="19"/>
    </row>
    <row r="289" spans="2:16" ht="24.95" customHeight="1" x14ac:dyDescent="0.2">
      <c r="D289" s="16"/>
      <c r="E289" s="17"/>
      <c r="F289" s="2"/>
      <c r="M289" s="31">
        <v>1</v>
      </c>
    </row>
    <row r="290" spans="2:16" ht="24.95" customHeight="1" x14ac:dyDescent="0.2">
      <c r="D290" s="16"/>
      <c r="E290" s="17"/>
      <c r="F290" s="18"/>
      <c r="G290" s="19"/>
    </row>
    <row r="291" spans="2:16" ht="24.95" customHeight="1" x14ac:dyDescent="0.2">
      <c r="D291" s="16"/>
      <c r="E291" s="17"/>
      <c r="F291" s="18"/>
      <c r="G291" s="19"/>
    </row>
    <row r="292" spans="2:16" ht="24.95" customHeight="1" x14ac:dyDescent="0.2">
      <c r="D292" s="16"/>
      <c r="F292" s="4"/>
    </row>
    <row r="293" spans="2:16" ht="24.95" customHeight="1" x14ac:dyDescent="0.2">
      <c r="D293" s="16"/>
      <c r="F293" s="4"/>
    </row>
    <row r="294" spans="2:16" ht="24.95" customHeight="1" x14ac:dyDescent="0.2">
      <c r="D294" s="16"/>
      <c r="F294" s="4"/>
    </row>
    <row r="295" spans="2:16" ht="24.95" customHeight="1" x14ac:dyDescent="0.2">
      <c r="D295" s="16"/>
      <c r="F295" s="4"/>
    </row>
    <row r="296" spans="2:16" ht="24.95" customHeight="1" x14ac:dyDescent="0.2">
      <c r="D296" s="16"/>
      <c r="E296" s="17"/>
      <c r="F296" s="4"/>
    </row>
    <row r="297" spans="2:16" ht="24.95" customHeight="1" x14ac:dyDescent="0.2">
      <c r="D297" s="16"/>
      <c r="F297" s="4"/>
    </row>
    <row r="298" spans="2:16" ht="24.95" customHeight="1" x14ac:dyDescent="0.2">
      <c r="D298" s="16"/>
      <c r="E298" s="17"/>
      <c r="F298" s="4"/>
      <c r="G298" s="19"/>
    </row>
    <row r="299" spans="2:16" ht="24.95" customHeight="1" x14ac:dyDescent="0.2">
      <c r="D299" s="16"/>
      <c r="E299" s="17"/>
      <c r="F299" s="4"/>
      <c r="G299" s="19"/>
    </row>
    <row r="300" spans="2:16" ht="24.95" customHeight="1" x14ac:dyDescent="0.2">
      <c r="D300" s="16"/>
      <c r="E300" s="17"/>
      <c r="F300" s="4"/>
      <c r="G300" s="19"/>
    </row>
    <row r="301" spans="2:16" ht="24.95" customHeight="1" x14ac:dyDescent="0.2">
      <c r="D301" s="16"/>
      <c r="E301" s="17"/>
      <c r="F301" s="4"/>
      <c r="G301" s="19"/>
    </row>
    <row r="302" spans="2:16" s="26" customFormat="1" ht="24.95" customHeight="1" x14ac:dyDescent="0.2">
      <c r="B302" s="10"/>
      <c r="C302" s="10"/>
      <c r="D302" s="23"/>
      <c r="E302" s="24"/>
      <c r="F302" s="4"/>
      <c r="G302" s="25"/>
    </row>
    <row r="303" spans="2:16" ht="24.95" customHeight="1" x14ac:dyDescent="0.2">
      <c r="D303" s="16"/>
      <c r="E303" s="17"/>
      <c r="F303" s="4"/>
      <c r="G303" s="19"/>
      <c r="P303" s="27"/>
    </row>
    <row r="304" spans="2:16" ht="24.95" customHeight="1" x14ac:dyDescent="0.2">
      <c r="D304" s="16"/>
      <c r="E304" s="17"/>
      <c r="F304" s="4"/>
      <c r="G304" s="19"/>
    </row>
    <row r="305" spans="3:7" ht="24.95" customHeight="1" x14ac:dyDescent="0.2">
      <c r="D305" s="16"/>
      <c r="E305" s="17"/>
      <c r="F305" s="4"/>
      <c r="G305" s="19"/>
    </row>
    <row r="306" spans="3:7" ht="24.95" customHeight="1" x14ac:dyDescent="0.2">
      <c r="D306" s="16"/>
      <c r="E306" s="17"/>
      <c r="F306" s="4"/>
    </row>
    <row r="307" spans="3:7" ht="24.95" customHeight="1" x14ac:dyDescent="0.2">
      <c r="C307" s="5"/>
      <c r="D307" s="16"/>
      <c r="E307" s="16"/>
      <c r="F307" s="21"/>
    </row>
    <row r="308" spans="3:7" ht="24.95" customHeight="1" x14ac:dyDescent="0.2">
      <c r="D308" s="16"/>
      <c r="E308" s="17"/>
      <c r="F308" s="18"/>
      <c r="G308" s="19"/>
    </row>
    <row r="309" spans="3:7" ht="24.95" customHeight="1" x14ac:dyDescent="0.2">
      <c r="D309" s="16"/>
      <c r="E309" s="17"/>
      <c r="F309" s="18"/>
      <c r="G309" s="19"/>
    </row>
    <row r="310" spans="3:7" ht="24.95" customHeight="1" x14ac:dyDescent="0.2">
      <c r="D310" s="16"/>
      <c r="F310" s="4"/>
    </row>
    <row r="311" spans="3:7" ht="24.95" customHeight="1" x14ac:dyDescent="0.2">
      <c r="D311" s="16"/>
      <c r="F311" s="4"/>
    </row>
    <row r="312" spans="3:7" ht="24.95" customHeight="1" x14ac:dyDescent="0.2">
      <c r="D312" s="16"/>
      <c r="F312" s="4"/>
    </row>
    <row r="313" spans="3:7" ht="24.95" customHeight="1" x14ac:dyDescent="0.2">
      <c r="D313" s="16"/>
      <c r="F313" s="4"/>
    </row>
    <row r="314" spans="3:7" ht="24.95" customHeight="1" x14ac:dyDescent="0.2">
      <c r="D314" s="16"/>
      <c r="E314" s="17"/>
      <c r="F314" s="4"/>
    </row>
    <row r="315" spans="3:7" ht="24.95" customHeight="1" x14ac:dyDescent="0.2">
      <c r="D315" s="16"/>
      <c r="F315" s="4"/>
    </row>
    <row r="316" spans="3:7" ht="24.95" customHeight="1" x14ac:dyDescent="0.2">
      <c r="D316" s="16"/>
      <c r="E316" s="17"/>
      <c r="F316" s="4"/>
      <c r="G316" s="19"/>
    </row>
    <row r="317" spans="3:7" ht="24.95" customHeight="1" x14ac:dyDescent="0.2">
      <c r="D317" s="16"/>
      <c r="E317" s="17"/>
      <c r="F317" s="4"/>
      <c r="G317" s="19"/>
    </row>
    <row r="318" spans="3:7" ht="24.95" customHeight="1" x14ac:dyDescent="0.2">
      <c r="D318" s="16"/>
      <c r="E318" s="17"/>
      <c r="F318" s="4"/>
      <c r="G318" s="19"/>
    </row>
    <row r="319" spans="3:7" ht="24.95" customHeight="1" x14ac:dyDescent="0.2">
      <c r="D319" s="16"/>
      <c r="E319" s="17"/>
      <c r="F319" s="4"/>
      <c r="G319" s="19"/>
    </row>
    <row r="320" spans="3:7" ht="24.95" customHeight="1" x14ac:dyDescent="0.2">
      <c r="D320" s="16"/>
      <c r="E320" s="17"/>
      <c r="F320" s="4"/>
      <c r="G320" s="19"/>
    </row>
    <row r="321" spans="2:15" ht="24.95" customHeight="1" x14ac:dyDescent="0.2">
      <c r="D321" s="16"/>
      <c r="E321" s="17"/>
      <c r="F321" s="4"/>
      <c r="G321" s="19"/>
    </row>
    <row r="322" spans="2:15" ht="24.95" customHeight="1" x14ac:dyDescent="0.2">
      <c r="D322" s="16"/>
      <c r="E322" s="17"/>
      <c r="F322" s="4"/>
      <c r="G322" s="19"/>
    </row>
    <row r="323" spans="2:15" ht="24.95" customHeight="1" x14ac:dyDescent="0.2">
      <c r="D323" s="16"/>
      <c r="E323" s="17"/>
      <c r="F323" s="4"/>
      <c r="G323" s="19"/>
    </row>
    <row r="324" spans="2:15" ht="24.95" customHeight="1" x14ac:dyDescent="0.2">
      <c r="D324" s="16"/>
      <c r="E324" s="17"/>
      <c r="F324" s="4"/>
    </row>
    <row r="325" spans="2:15" ht="24.95" customHeight="1" x14ac:dyDescent="0.2">
      <c r="C325" s="5"/>
      <c r="D325" s="16"/>
      <c r="E325" s="16"/>
      <c r="F325" s="21"/>
    </row>
    <row r="326" spans="2:15" ht="24.95" customHeight="1" x14ac:dyDescent="0.2">
      <c r="B326" s="6"/>
      <c r="C326" s="7"/>
      <c r="D326" s="16"/>
      <c r="E326" s="16"/>
      <c r="F326" s="21"/>
      <c r="O326" s="22"/>
    </row>
    <row r="327" spans="2:15" s="108" customFormat="1" ht="25.5" customHeight="1" x14ac:dyDescent="0.2">
      <c r="B327" s="249" t="s">
        <v>151</v>
      </c>
      <c r="C327" s="249"/>
      <c r="D327" s="249"/>
      <c r="E327" s="249"/>
      <c r="F327" s="249"/>
      <c r="G327" s="249"/>
      <c r="H327" s="249"/>
      <c r="I327" s="249"/>
      <c r="J327" s="249"/>
      <c r="K327" s="249"/>
      <c r="L327" s="249"/>
      <c r="M327" s="249"/>
      <c r="N327" s="10"/>
      <c r="O327" s="10"/>
    </row>
    <row r="328" spans="2:15" ht="15" customHeight="1" x14ac:dyDescent="0.2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</row>
    <row r="329" spans="2:15" ht="24.95" customHeight="1" x14ac:dyDescent="0.2">
      <c r="B329" s="2"/>
      <c r="C329" s="140" t="s">
        <v>114</v>
      </c>
      <c r="D329" s="140" t="s">
        <v>5</v>
      </c>
      <c r="E329" s="140" t="s">
        <v>6</v>
      </c>
      <c r="F329" s="140" t="s">
        <v>7</v>
      </c>
      <c r="G329" s="140" t="s">
        <v>8</v>
      </c>
      <c r="H329" s="140" t="s">
        <v>9</v>
      </c>
      <c r="I329" s="140" t="s">
        <v>10</v>
      </c>
      <c r="J329" s="140" t="s">
        <v>11</v>
      </c>
      <c r="K329" s="140" t="s">
        <v>12</v>
      </c>
      <c r="L329" s="140" t="s">
        <v>14</v>
      </c>
      <c r="N329" s="29"/>
    </row>
    <row r="330" spans="2:15" ht="24.95" customHeight="1" x14ac:dyDescent="0.2">
      <c r="B330" s="94" t="s">
        <v>4</v>
      </c>
      <c r="C330" s="220">
        <v>77362</v>
      </c>
      <c r="D330" s="220">
        <v>123819</v>
      </c>
      <c r="E330" s="220">
        <v>106848</v>
      </c>
      <c r="F330" s="220">
        <v>41725</v>
      </c>
      <c r="G330" s="220">
        <v>102507</v>
      </c>
      <c r="H330" s="220">
        <v>82606</v>
      </c>
      <c r="I330" s="220">
        <v>44136</v>
      </c>
      <c r="J330" s="220">
        <v>87650</v>
      </c>
      <c r="K330" s="220">
        <v>50554</v>
      </c>
      <c r="L330" s="220">
        <v>717207</v>
      </c>
      <c r="M330" s="19"/>
      <c r="N330" s="29"/>
      <c r="O330" s="29"/>
    </row>
    <row r="331" spans="2:15" ht="24.95" customHeight="1" x14ac:dyDescent="0.2">
      <c r="B331" s="86" t="s">
        <v>33</v>
      </c>
      <c r="C331" s="221">
        <v>72508</v>
      </c>
      <c r="D331" s="221">
        <v>93601</v>
      </c>
      <c r="E331" s="221">
        <v>84036</v>
      </c>
      <c r="F331" s="221">
        <v>32190</v>
      </c>
      <c r="G331" s="221">
        <v>79455</v>
      </c>
      <c r="H331" s="221">
        <v>76298</v>
      </c>
      <c r="I331" s="221">
        <v>41866</v>
      </c>
      <c r="J331" s="221">
        <v>73923</v>
      </c>
      <c r="K331" s="221">
        <v>47155</v>
      </c>
      <c r="L331" s="222">
        <v>601032</v>
      </c>
      <c r="M331" s="29"/>
      <c r="N331" s="29"/>
      <c r="O331" s="29"/>
    </row>
    <row r="332" spans="2:15" ht="24.95" customHeight="1" x14ac:dyDescent="0.2">
      <c r="B332" s="87" t="s">
        <v>34</v>
      </c>
      <c r="C332" s="223">
        <v>4854</v>
      </c>
      <c r="D332" s="223">
        <v>30218</v>
      </c>
      <c r="E332" s="223">
        <v>22812</v>
      </c>
      <c r="F332" s="223">
        <v>9535</v>
      </c>
      <c r="G332" s="223">
        <v>23052</v>
      </c>
      <c r="H332" s="223">
        <v>6308</v>
      </c>
      <c r="I332" s="223">
        <v>2270</v>
      </c>
      <c r="J332" s="223">
        <v>13727</v>
      </c>
      <c r="K332" s="223">
        <v>3399</v>
      </c>
      <c r="L332" s="224">
        <v>116175</v>
      </c>
      <c r="M332" s="29"/>
      <c r="N332" s="29"/>
      <c r="O332" s="29"/>
    </row>
    <row r="333" spans="2:15" ht="24.95" customHeight="1" x14ac:dyDescent="0.2">
      <c r="B333" s="94" t="s">
        <v>73</v>
      </c>
      <c r="C333" s="225">
        <v>127260</v>
      </c>
      <c r="D333" s="225">
        <v>195063</v>
      </c>
      <c r="E333" s="225">
        <v>169059</v>
      </c>
      <c r="F333" s="225">
        <v>66311</v>
      </c>
      <c r="G333" s="225">
        <v>197358</v>
      </c>
      <c r="H333" s="225">
        <v>136574</v>
      </c>
      <c r="I333" s="225">
        <v>77419</v>
      </c>
      <c r="J333" s="225">
        <v>147808</v>
      </c>
      <c r="K333" s="225">
        <v>78102</v>
      </c>
      <c r="L333" s="225">
        <v>1194954</v>
      </c>
      <c r="M333" s="29"/>
    </row>
    <row r="334" spans="2:15" ht="24.95" customHeight="1" x14ac:dyDescent="0.2">
      <c r="B334" s="86" t="s">
        <v>55</v>
      </c>
      <c r="C334" s="221">
        <v>117423</v>
      </c>
      <c r="D334" s="221">
        <v>153899</v>
      </c>
      <c r="E334" s="221">
        <v>139002</v>
      </c>
      <c r="F334" s="221">
        <v>54891</v>
      </c>
      <c r="G334" s="221">
        <v>160675</v>
      </c>
      <c r="H334" s="221">
        <v>126148</v>
      </c>
      <c r="I334" s="221">
        <v>73842</v>
      </c>
      <c r="J334" s="221">
        <v>123624</v>
      </c>
      <c r="K334" s="221">
        <v>73347</v>
      </c>
      <c r="L334" s="222">
        <v>1022851</v>
      </c>
      <c r="M334" s="29"/>
    </row>
    <row r="335" spans="2:15" ht="24.95" customHeight="1" x14ac:dyDescent="0.2">
      <c r="B335" s="87" t="s">
        <v>56</v>
      </c>
      <c r="C335" s="223">
        <v>9837</v>
      </c>
      <c r="D335" s="223">
        <v>41164</v>
      </c>
      <c r="E335" s="223">
        <v>30057</v>
      </c>
      <c r="F335" s="223">
        <v>11420</v>
      </c>
      <c r="G335" s="223">
        <v>36683</v>
      </c>
      <c r="H335" s="223">
        <v>10426</v>
      </c>
      <c r="I335" s="223">
        <v>3577</v>
      </c>
      <c r="J335" s="223">
        <v>24184</v>
      </c>
      <c r="K335" s="223">
        <v>4755</v>
      </c>
      <c r="L335" s="224">
        <v>172103</v>
      </c>
      <c r="M335" s="29"/>
    </row>
    <row r="336" spans="2:15" ht="24.95" customHeight="1" x14ac:dyDescent="0.2">
      <c r="B336" s="94" t="s">
        <v>88</v>
      </c>
      <c r="C336" s="226">
        <v>0.22738337080000001</v>
      </c>
      <c r="D336" s="226">
        <v>0.33216697210000001</v>
      </c>
      <c r="E336" s="226">
        <v>0.28798080110000002</v>
      </c>
      <c r="F336" s="226">
        <v>0.30438448979999999</v>
      </c>
      <c r="G336" s="226">
        <v>0.3409182489</v>
      </c>
      <c r="H336" s="226">
        <v>0.30535138499999998</v>
      </c>
      <c r="I336" s="226">
        <v>0.28668342829999999</v>
      </c>
      <c r="J336" s="226">
        <v>0.37509359809999998</v>
      </c>
      <c r="K336" s="226">
        <v>0.33261950489999997</v>
      </c>
      <c r="L336" s="226">
        <v>0.30822386899999998</v>
      </c>
      <c r="M336" s="29"/>
    </row>
    <row r="337" spans="2:15" ht="24.95" customHeight="1" x14ac:dyDescent="0.2">
      <c r="B337" s="97" t="s">
        <v>3</v>
      </c>
      <c r="C337" s="227">
        <v>1.6449936661410001</v>
      </c>
      <c r="D337" s="227">
        <v>1.5753882683595</v>
      </c>
      <c r="E337" s="227">
        <v>1.5822383198562</v>
      </c>
      <c r="F337" s="227">
        <v>1.5892390653085999</v>
      </c>
      <c r="G337" s="227">
        <v>1.9253124176884999</v>
      </c>
      <c r="H337" s="227">
        <v>1.6533181609084</v>
      </c>
      <c r="I337" s="227">
        <v>1.7541009606669999</v>
      </c>
      <c r="J337" s="227">
        <v>1.6863434112949001</v>
      </c>
      <c r="K337" s="227">
        <v>1.5449222613443001</v>
      </c>
      <c r="L337" s="227">
        <v>1.6661214963044</v>
      </c>
      <c r="M337" s="29"/>
    </row>
    <row r="338" spans="2:15" ht="24.95" customHeight="1" x14ac:dyDescent="0.2">
      <c r="B338" s="86" t="s">
        <v>57</v>
      </c>
      <c r="C338" s="228">
        <v>1.6194488883985001</v>
      </c>
      <c r="D338" s="228">
        <v>1.6442025192039</v>
      </c>
      <c r="E338" s="228">
        <v>1.6540768242182</v>
      </c>
      <c r="F338" s="228">
        <v>1.7052190121155999</v>
      </c>
      <c r="G338" s="228">
        <v>2.0222138317287</v>
      </c>
      <c r="H338" s="228">
        <v>1.6533591968335</v>
      </c>
      <c r="I338" s="228">
        <v>1.7637701237281</v>
      </c>
      <c r="J338" s="228">
        <v>1.6723347266751001</v>
      </c>
      <c r="K338" s="228">
        <v>1.5554448096702</v>
      </c>
      <c r="L338" s="229">
        <v>1.7018245284777</v>
      </c>
      <c r="M338" s="29"/>
      <c r="N338" s="29"/>
      <c r="O338" s="29"/>
    </row>
    <row r="339" spans="2:15" ht="24.95" customHeight="1" x14ac:dyDescent="0.2">
      <c r="B339" s="87" t="s">
        <v>87</v>
      </c>
      <c r="C339" s="230">
        <v>2.0265760197775</v>
      </c>
      <c r="D339" s="230">
        <v>1.36223442981</v>
      </c>
      <c r="E339" s="230">
        <v>1.3175960021041999</v>
      </c>
      <c r="F339" s="230">
        <v>1.1976927110644999</v>
      </c>
      <c r="G339" s="230">
        <v>1.5913152871767999</v>
      </c>
      <c r="H339" s="230">
        <v>1.6528218135701001</v>
      </c>
      <c r="I339" s="230">
        <v>1.5757709251101</v>
      </c>
      <c r="J339" s="230">
        <v>1.7617833466890001</v>
      </c>
      <c r="K339" s="230">
        <v>1.3989408649602999</v>
      </c>
      <c r="L339" s="231">
        <v>1.4814116634387999</v>
      </c>
      <c r="M339" s="29"/>
      <c r="N339" s="29"/>
      <c r="O339" s="29"/>
    </row>
    <row r="340" spans="2:15" ht="24.95" customHeight="1" x14ac:dyDescent="0.2">
      <c r="B340" s="2"/>
      <c r="C340" s="213"/>
      <c r="D340" s="213"/>
      <c r="E340" s="213"/>
      <c r="F340" s="214"/>
      <c r="G340" s="214"/>
      <c r="H340" s="213"/>
      <c r="I340" s="213"/>
      <c r="J340" s="213"/>
      <c r="K340" s="213"/>
      <c r="L340" s="213"/>
      <c r="M340" s="19"/>
    </row>
    <row r="341" spans="2:15" ht="24.95" customHeight="1" x14ac:dyDescent="0.2">
      <c r="B341" s="2"/>
      <c r="C341" s="2"/>
      <c r="D341" s="2"/>
      <c r="E341" s="2"/>
      <c r="H341" s="2"/>
      <c r="I341" s="2"/>
      <c r="J341" s="2"/>
      <c r="K341" s="2"/>
      <c r="L341" s="8"/>
      <c r="M341" s="19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8"/>
      <c r="M342" s="19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8"/>
      <c r="M343" s="19"/>
    </row>
    <row r="344" spans="2:15" ht="24.95" customHeight="1" x14ac:dyDescent="0.2">
      <c r="B344" s="2"/>
      <c r="C344" s="30"/>
      <c r="D344" s="30"/>
      <c r="E344" s="30"/>
      <c r="H344" s="30"/>
      <c r="I344" s="30"/>
      <c r="J344" s="30"/>
      <c r="K344" s="30"/>
      <c r="L344" s="8"/>
      <c r="M344" s="19"/>
    </row>
    <row r="345" spans="2:15" ht="24.95" customHeight="1" x14ac:dyDescent="0.2">
      <c r="B345" s="2"/>
      <c r="C345" s="30"/>
      <c r="D345" s="30"/>
      <c r="E345" s="30"/>
      <c r="H345" s="30"/>
      <c r="I345" s="30"/>
      <c r="J345" s="30"/>
      <c r="K345" s="30"/>
      <c r="L345" s="8"/>
      <c r="M345" s="19"/>
    </row>
    <row r="346" spans="2:15" ht="24.95" customHeight="1" x14ac:dyDescent="0.2">
      <c r="B346" s="2"/>
      <c r="C346" s="30"/>
      <c r="D346" s="30"/>
      <c r="E346" s="30"/>
      <c r="H346" s="30"/>
      <c r="I346" s="30"/>
      <c r="J346" s="30"/>
      <c r="K346" s="30"/>
      <c r="L346" s="8"/>
      <c r="M346" s="19"/>
    </row>
    <row r="347" spans="2:15" ht="24.95" customHeight="1" x14ac:dyDescent="0.2">
      <c r="B347" s="2"/>
      <c r="C347" s="30"/>
      <c r="D347" s="30"/>
      <c r="E347" s="30"/>
      <c r="H347" s="30"/>
      <c r="I347" s="30"/>
      <c r="J347" s="30"/>
      <c r="K347" s="30"/>
      <c r="L347" s="8"/>
      <c r="M347" s="19"/>
      <c r="N347" s="13"/>
    </row>
    <row r="348" spans="2:15" ht="24.95" customHeight="1" x14ac:dyDescent="0.2">
      <c r="B348" s="2"/>
      <c r="C348" s="30"/>
      <c r="D348" s="30"/>
      <c r="E348" s="30"/>
      <c r="H348" s="30"/>
      <c r="I348" s="30"/>
      <c r="J348" s="30"/>
      <c r="K348" s="30"/>
      <c r="L348" s="8"/>
      <c r="M348" s="19"/>
    </row>
    <row r="349" spans="2:15" ht="24.95" customHeight="1" x14ac:dyDescent="0.2">
      <c r="B349" s="2"/>
      <c r="C349" s="30"/>
      <c r="D349" s="30"/>
      <c r="E349" s="30"/>
      <c r="H349" s="30"/>
      <c r="I349" s="30"/>
      <c r="J349" s="30"/>
      <c r="K349" s="30"/>
      <c r="L349" s="8"/>
      <c r="M349" s="19"/>
    </row>
    <row r="350" spans="2:15" ht="24.95" customHeight="1" x14ac:dyDescent="0.2">
      <c r="B350" s="2"/>
      <c r="C350" s="30"/>
      <c r="D350" s="30"/>
      <c r="E350" s="30"/>
      <c r="H350" s="30"/>
      <c r="I350" s="30"/>
      <c r="J350" s="30"/>
      <c r="K350" s="30"/>
      <c r="L350" s="8"/>
      <c r="M350" s="19"/>
    </row>
    <row r="351" spans="2:15" ht="24.95" customHeight="1" x14ac:dyDescent="0.2">
      <c r="B351" s="2"/>
      <c r="C351" s="30"/>
      <c r="D351" s="30"/>
      <c r="E351" s="30"/>
      <c r="H351" s="30"/>
      <c r="I351" s="30"/>
      <c r="J351" s="30"/>
      <c r="K351" s="30"/>
      <c r="L351" s="8"/>
      <c r="M351" s="31">
        <v>2</v>
      </c>
    </row>
    <row r="352" spans="2:15" s="108" customFormat="1" ht="25.5" customHeight="1" x14ac:dyDescent="0.2">
      <c r="B352" s="264" t="s">
        <v>157</v>
      </c>
      <c r="C352" s="264"/>
      <c r="D352" s="264"/>
      <c r="E352" s="264"/>
      <c r="F352" s="264"/>
      <c r="G352" s="264"/>
      <c r="H352" s="264"/>
      <c r="I352" s="264"/>
      <c r="J352" s="264"/>
      <c r="K352" s="264"/>
      <c r="L352" s="264"/>
      <c r="M352" s="264"/>
      <c r="N352" s="116"/>
      <c r="O352" s="116"/>
    </row>
    <row r="353" spans="2:14" ht="15" customHeight="1" x14ac:dyDescent="0.2">
      <c r="B353" s="28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</row>
    <row r="354" spans="2:14" ht="24.95" customHeight="1" x14ac:dyDescent="0.2">
      <c r="B354" s="259" t="s">
        <v>13</v>
      </c>
      <c r="C354" s="259"/>
      <c r="D354" s="259"/>
      <c r="E354" s="259"/>
      <c r="F354" s="259"/>
      <c r="G354" s="259"/>
      <c r="H354" s="259"/>
      <c r="I354" s="115"/>
      <c r="J354" s="115"/>
      <c r="K354" s="115"/>
      <c r="L354" s="115"/>
      <c r="M354" s="115"/>
      <c r="N354" s="115"/>
    </row>
    <row r="355" spans="2:14" ht="24.95" customHeight="1" x14ac:dyDescent="0.2">
      <c r="B355" s="91" t="s">
        <v>35</v>
      </c>
      <c r="C355" s="318" t="s">
        <v>51</v>
      </c>
      <c r="D355" s="318"/>
      <c r="E355" s="318" t="s">
        <v>50</v>
      </c>
      <c r="F355" s="318"/>
      <c r="G355" s="318" t="s">
        <v>0</v>
      </c>
      <c r="H355" s="318"/>
    </row>
    <row r="356" spans="2:14" ht="24.95" customHeight="1" x14ac:dyDescent="0.2">
      <c r="B356" s="232" t="s">
        <v>176</v>
      </c>
      <c r="C356" s="253">
        <v>181081</v>
      </c>
      <c r="D356" s="253"/>
      <c r="E356" s="253">
        <v>24824</v>
      </c>
      <c r="F356" s="253"/>
      <c r="G356" s="252">
        <v>205905</v>
      </c>
      <c r="H356" s="252"/>
    </row>
    <row r="357" spans="2:14" ht="24.95" customHeight="1" x14ac:dyDescent="0.2">
      <c r="B357" s="232" t="s">
        <v>156</v>
      </c>
      <c r="C357" s="250">
        <v>601032</v>
      </c>
      <c r="D357" s="250"/>
      <c r="E357" s="250">
        <v>116175</v>
      </c>
      <c r="F357" s="250"/>
      <c r="G357" s="252">
        <v>717207</v>
      </c>
      <c r="H357" s="252"/>
    </row>
    <row r="358" spans="2:14" ht="24.95" customHeight="1" x14ac:dyDescent="0.2">
      <c r="B358" s="91" t="s">
        <v>43</v>
      </c>
      <c r="C358" s="319">
        <f>(C357-C356)/C356</f>
        <v>2.3191334264776535</v>
      </c>
      <c r="D358" s="319"/>
      <c r="E358" s="255">
        <f>(E357-E356)/E356</f>
        <v>3.6799468256525945</v>
      </c>
      <c r="F358" s="255"/>
      <c r="G358" s="319">
        <f>(G357-G356)/G356</f>
        <v>2.4831937058352151</v>
      </c>
      <c r="H358" s="319"/>
    </row>
    <row r="359" spans="2:14" s="13" customFormat="1" ht="24.95" customHeight="1" x14ac:dyDescent="0.2">
      <c r="B359" s="33"/>
      <c r="C359" s="34"/>
      <c r="D359" s="34"/>
      <c r="E359" s="34"/>
      <c r="F359" s="34"/>
      <c r="G359" s="34"/>
      <c r="H359" s="34"/>
    </row>
    <row r="360" spans="2:14" s="13" customFormat="1" ht="24.95" customHeight="1" x14ac:dyDescent="0.2">
      <c r="B360" s="33"/>
      <c r="C360" s="34"/>
      <c r="D360" s="34"/>
      <c r="E360" s="34"/>
      <c r="F360" s="34"/>
      <c r="G360" s="34"/>
      <c r="H360" s="34"/>
    </row>
    <row r="361" spans="2:14" s="13" customFormat="1" ht="24.95" customHeight="1" x14ac:dyDescent="0.2">
      <c r="B361" s="33"/>
      <c r="C361" s="34"/>
      <c r="D361" s="34"/>
      <c r="E361" s="34"/>
      <c r="F361" s="34"/>
      <c r="G361" s="34"/>
      <c r="H361" s="34"/>
    </row>
    <row r="362" spans="2:14" s="13" customFormat="1" ht="24.95" customHeight="1" x14ac:dyDescent="0.2">
      <c r="B362" s="33"/>
      <c r="C362" s="34"/>
      <c r="D362" s="34"/>
      <c r="E362" s="34"/>
      <c r="F362" s="34"/>
      <c r="G362" s="34"/>
      <c r="H362" s="34"/>
    </row>
    <row r="363" spans="2:14" s="13" customFormat="1" ht="24.95" customHeight="1" x14ac:dyDescent="0.2">
      <c r="B363" s="33"/>
      <c r="C363" s="34"/>
      <c r="D363" s="34"/>
      <c r="E363" s="34"/>
      <c r="F363" s="34"/>
      <c r="G363" s="34"/>
      <c r="H363" s="34"/>
    </row>
    <row r="364" spans="2:14" s="13" customFormat="1" ht="24.95" customHeight="1" x14ac:dyDescent="0.2">
      <c r="B364" s="33"/>
      <c r="C364" s="34"/>
      <c r="D364" s="34"/>
      <c r="E364" s="34"/>
      <c r="F364" s="34"/>
      <c r="G364" s="34"/>
      <c r="H364" s="34"/>
    </row>
    <row r="365" spans="2:14" s="13" customFormat="1" ht="24.95" customHeight="1" x14ac:dyDescent="0.2">
      <c r="B365" s="33"/>
      <c r="C365" s="34"/>
      <c r="D365" s="34"/>
      <c r="E365" s="34"/>
      <c r="F365" s="34"/>
      <c r="G365" s="34"/>
      <c r="H365" s="34"/>
    </row>
    <row r="366" spans="2:14" s="13" customFormat="1" ht="24.95" customHeight="1" x14ac:dyDescent="0.2">
      <c r="B366" s="33"/>
      <c r="C366" s="34"/>
      <c r="D366" s="34"/>
      <c r="E366" s="34"/>
      <c r="F366" s="34"/>
      <c r="G366" s="34"/>
      <c r="H366" s="34"/>
    </row>
    <row r="367" spans="2:14" s="13" customFormat="1" ht="24.95" customHeight="1" x14ac:dyDescent="0.2">
      <c r="B367" s="33"/>
      <c r="C367" s="34"/>
      <c r="D367" s="34"/>
      <c r="E367" s="34"/>
      <c r="F367" s="34"/>
      <c r="G367" s="34"/>
      <c r="H367" s="34"/>
    </row>
    <row r="368" spans="2:14" ht="24.95" customHeight="1" x14ac:dyDescent="0.2"/>
    <row r="369" spans="2:12" ht="24.95" customHeight="1" x14ac:dyDescent="0.2">
      <c r="B369" s="259" t="s">
        <v>37</v>
      </c>
      <c r="C369" s="259"/>
      <c r="D369" s="259"/>
      <c r="E369" s="259"/>
      <c r="F369" s="259"/>
      <c r="G369" s="259"/>
      <c r="H369" s="259"/>
      <c r="I369" s="259"/>
      <c r="J369" s="259"/>
      <c r="K369" s="259"/>
      <c r="L369" s="259"/>
    </row>
    <row r="370" spans="2:12" ht="24.95" customHeight="1" x14ac:dyDescent="0.2">
      <c r="B370" s="91" t="s">
        <v>35</v>
      </c>
      <c r="C370" s="92" t="s">
        <v>114</v>
      </c>
      <c r="D370" s="92" t="s">
        <v>5</v>
      </c>
      <c r="E370" s="92" t="s">
        <v>6</v>
      </c>
      <c r="F370" s="92" t="s">
        <v>7</v>
      </c>
      <c r="G370" s="92" t="s">
        <v>8</v>
      </c>
      <c r="H370" s="92" t="s">
        <v>9</v>
      </c>
      <c r="I370" s="92" t="s">
        <v>10</v>
      </c>
      <c r="J370" s="92" t="s">
        <v>11</v>
      </c>
      <c r="K370" s="92" t="s">
        <v>12</v>
      </c>
      <c r="L370" s="92" t="s">
        <v>14</v>
      </c>
    </row>
    <row r="371" spans="2:12" ht="24.95" customHeight="1" x14ac:dyDescent="0.2">
      <c r="B371" s="232" t="s">
        <v>176</v>
      </c>
      <c r="C371" s="242">
        <v>24543</v>
      </c>
      <c r="D371" s="242">
        <v>26601</v>
      </c>
      <c r="E371" s="242">
        <v>30962</v>
      </c>
      <c r="F371" s="242">
        <v>12122</v>
      </c>
      <c r="G371" s="242">
        <v>24497</v>
      </c>
      <c r="H371" s="242">
        <v>24520</v>
      </c>
      <c r="I371" s="242">
        <v>19520</v>
      </c>
      <c r="J371" s="242">
        <v>31904</v>
      </c>
      <c r="K371" s="242">
        <v>11236</v>
      </c>
      <c r="L371" s="243">
        <v>205905</v>
      </c>
    </row>
    <row r="372" spans="2:12" ht="24.95" customHeight="1" x14ac:dyDescent="0.2">
      <c r="B372" s="232" t="s">
        <v>156</v>
      </c>
      <c r="C372" s="242">
        <v>77362</v>
      </c>
      <c r="D372" s="242">
        <v>123819</v>
      </c>
      <c r="E372" s="242">
        <v>106848</v>
      </c>
      <c r="F372" s="242">
        <v>41725</v>
      </c>
      <c r="G372" s="242">
        <v>102507</v>
      </c>
      <c r="H372" s="242">
        <v>82606</v>
      </c>
      <c r="I372" s="242">
        <v>44136</v>
      </c>
      <c r="J372" s="242">
        <v>87650</v>
      </c>
      <c r="K372" s="242">
        <v>50554</v>
      </c>
      <c r="L372" s="243">
        <v>717207</v>
      </c>
    </row>
    <row r="373" spans="2:12" ht="24.95" customHeight="1" x14ac:dyDescent="0.2">
      <c r="B373" s="91" t="s">
        <v>43</v>
      </c>
      <c r="C373" s="85">
        <f t="shared" ref="C373:L373" si="0">(C372-C371)/C371</f>
        <v>2.1521003952247075</v>
      </c>
      <c r="D373" s="85">
        <f t="shared" si="0"/>
        <v>3.6546746362918685</v>
      </c>
      <c r="E373" s="85">
        <f t="shared" si="0"/>
        <v>2.4509398617660358</v>
      </c>
      <c r="F373" s="85">
        <f t="shared" si="0"/>
        <v>2.4420887642303248</v>
      </c>
      <c r="G373" s="85">
        <f t="shared" si="0"/>
        <v>3.1844715679470954</v>
      </c>
      <c r="H373" s="85">
        <f t="shared" si="0"/>
        <v>2.3689233278955952</v>
      </c>
      <c r="I373" s="85">
        <f t="shared" si="0"/>
        <v>1.2610655737704919</v>
      </c>
      <c r="J373" s="85">
        <f t="shared" si="0"/>
        <v>1.7473044132397191</v>
      </c>
      <c r="K373" s="85">
        <f t="shared" si="0"/>
        <v>3.4992880028479885</v>
      </c>
      <c r="L373" s="85">
        <f t="shared" si="0"/>
        <v>2.4831937058352151</v>
      </c>
    </row>
    <row r="374" spans="2:12" ht="24.95" customHeight="1" x14ac:dyDescent="0.2">
      <c r="B374" s="37"/>
      <c r="C374" s="38"/>
      <c r="D374" s="38"/>
      <c r="E374" s="38"/>
      <c r="F374" s="38"/>
      <c r="G374" s="38"/>
      <c r="H374" s="38"/>
      <c r="I374" s="38"/>
      <c r="J374" s="38"/>
      <c r="K374" s="38"/>
      <c r="L374" s="38"/>
    </row>
    <row r="375" spans="2:12" ht="24.95" customHeight="1" x14ac:dyDescent="0.2">
      <c r="B375" s="37"/>
      <c r="C375" s="38"/>
      <c r="D375" s="38"/>
      <c r="E375" s="38"/>
      <c r="F375" s="38"/>
      <c r="G375" s="38"/>
      <c r="H375" s="38"/>
      <c r="I375" s="38"/>
      <c r="J375" s="38"/>
      <c r="K375" s="38"/>
      <c r="L375" s="38"/>
    </row>
    <row r="376" spans="2:12" ht="24.95" customHeight="1" x14ac:dyDescent="0.2">
      <c r="B376" s="37"/>
      <c r="C376" s="38"/>
      <c r="D376" s="38"/>
      <c r="E376" s="38"/>
      <c r="F376" s="38"/>
      <c r="G376" s="38"/>
      <c r="H376" s="38"/>
      <c r="I376" s="38"/>
      <c r="J376" s="38"/>
      <c r="K376" s="38"/>
      <c r="L376" s="38"/>
    </row>
    <row r="377" spans="2:12" ht="24.95" customHeight="1" x14ac:dyDescent="0.2">
      <c r="B377" s="266"/>
      <c r="C377" s="266"/>
      <c r="D377" s="266"/>
      <c r="E377" s="266"/>
      <c r="F377" s="266"/>
      <c r="G377" s="266"/>
      <c r="H377" s="266"/>
      <c r="I377" s="266"/>
      <c r="J377" s="266"/>
      <c r="K377" s="266"/>
      <c r="L377" s="266"/>
    </row>
    <row r="378" spans="2:12" ht="24.95" customHeight="1" x14ac:dyDescent="0.2">
      <c r="B378" s="37"/>
      <c r="C378" s="38"/>
      <c r="D378" s="38"/>
      <c r="E378" s="38"/>
      <c r="F378" s="38"/>
      <c r="G378" s="38"/>
      <c r="H378" s="38"/>
      <c r="I378" s="38"/>
      <c r="J378" s="38"/>
      <c r="K378" s="38"/>
      <c r="L378" s="38"/>
    </row>
    <row r="379" spans="2:12" ht="24.95" customHeight="1" x14ac:dyDescent="0.2">
      <c r="B379" s="37"/>
      <c r="C379" s="38"/>
      <c r="D379" s="38"/>
      <c r="E379" s="38"/>
      <c r="F379" s="38"/>
      <c r="G379" s="38"/>
      <c r="H379" s="38"/>
      <c r="I379" s="38"/>
      <c r="J379" s="38"/>
      <c r="K379" s="38"/>
      <c r="L379" s="38"/>
    </row>
    <row r="380" spans="2:12" ht="24.95" customHeight="1" x14ac:dyDescent="0.2">
      <c r="B380" s="37"/>
      <c r="C380" s="38"/>
      <c r="D380" s="38"/>
      <c r="E380" s="38"/>
      <c r="F380" s="38"/>
      <c r="G380" s="38"/>
      <c r="H380" s="38"/>
      <c r="I380" s="38"/>
      <c r="J380" s="38"/>
      <c r="K380" s="38"/>
      <c r="L380" s="38"/>
    </row>
    <row r="381" spans="2:12" ht="24.95" customHeight="1" x14ac:dyDescent="0.2">
      <c r="B381" s="37"/>
      <c r="C381" s="38"/>
      <c r="D381" s="38"/>
      <c r="E381" s="38"/>
      <c r="F381" s="38"/>
      <c r="G381" s="38"/>
      <c r="H381" s="38"/>
      <c r="I381" s="38"/>
      <c r="J381" s="38"/>
      <c r="K381" s="38"/>
      <c r="L381" s="38"/>
    </row>
    <row r="382" spans="2:12" ht="24.95" customHeight="1" x14ac:dyDescent="0.2">
      <c r="B382" s="37"/>
      <c r="C382" s="38"/>
      <c r="D382" s="38"/>
      <c r="E382" s="38"/>
      <c r="F382" s="38"/>
      <c r="G382" s="38"/>
      <c r="H382" s="38"/>
      <c r="I382" s="38"/>
      <c r="J382" s="38"/>
      <c r="K382" s="38"/>
      <c r="L382" s="38"/>
    </row>
    <row r="383" spans="2:12" ht="24.95" customHeight="1" x14ac:dyDescent="0.2">
      <c r="B383" s="37"/>
      <c r="C383" s="38"/>
      <c r="D383" s="38"/>
      <c r="E383" s="38"/>
      <c r="F383" s="38"/>
      <c r="G383" s="38"/>
      <c r="H383" s="38"/>
      <c r="I383" s="38"/>
      <c r="J383" s="38"/>
      <c r="K383" s="38"/>
      <c r="L383" s="38"/>
    </row>
    <row r="384" spans="2:12" ht="24.95" customHeight="1" x14ac:dyDescent="0.2">
      <c r="B384" s="37"/>
      <c r="C384" s="38"/>
      <c r="D384" s="38"/>
      <c r="E384" s="38"/>
      <c r="F384" s="38"/>
      <c r="G384" s="38"/>
      <c r="H384" s="38"/>
      <c r="I384" s="38"/>
      <c r="J384" s="38"/>
      <c r="K384" s="38"/>
      <c r="L384" s="38"/>
    </row>
    <row r="385" spans="2:12" ht="24.95" customHeight="1" x14ac:dyDescent="0.2">
      <c r="B385" s="261" t="s">
        <v>15</v>
      </c>
      <c r="C385" s="261"/>
      <c r="D385" s="261"/>
      <c r="E385" s="261"/>
      <c r="F385" s="261"/>
      <c r="G385" s="261"/>
      <c r="H385" s="261"/>
      <c r="I385" s="261"/>
      <c r="J385" s="261"/>
    </row>
    <row r="386" spans="2:12" ht="24.95" customHeight="1" x14ac:dyDescent="0.2">
      <c r="B386" s="93" t="s">
        <v>35</v>
      </c>
      <c r="C386" s="309" t="s">
        <v>40</v>
      </c>
      <c r="D386" s="309"/>
      <c r="E386" s="309" t="s">
        <v>41</v>
      </c>
      <c r="F386" s="309"/>
      <c r="G386" s="309" t="s">
        <v>42</v>
      </c>
      <c r="H386" s="309"/>
      <c r="I386" s="256" t="s">
        <v>89</v>
      </c>
      <c r="J386" s="256"/>
      <c r="L386" s="39"/>
    </row>
    <row r="387" spans="2:12" ht="24.95" customHeight="1" x14ac:dyDescent="0.2">
      <c r="B387" s="232" t="s">
        <v>176</v>
      </c>
      <c r="C387" s="253">
        <v>296366</v>
      </c>
      <c r="D387" s="253"/>
      <c r="E387" s="253">
        <v>36447</v>
      </c>
      <c r="F387" s="253"/>
      <c r="G387" s="252">
        <v>332813</v>
      </c>
      <c r="H387" s="252"/>
      <c r="I387" s="311">
        <v>0.1168727631</v>
      </c>
      <c r="J387" s="263"/>
    </row>
    <row r="388" spans="2:12" ht="24.95" customHeight="1" x14ac:dyDescent="0.2">
      <c r="B388" s="232" t="s">
        <v>156</v>
      </c>
      <c r="C388" s="250">
        <v>1022851</v>
      </c>
      <c r="D388" s="250"/>
      <c r="E388" s="250">
        <v>172103</v>
      </c>
      <c r="F388" s="250"/>
      <c r="G388" s="307">
        <v>1194954</v>
      </c>
      <c r="H388" s="307"/>
      <c r="I388" s="251">
        <v>0.30822386899999998</v>
      </c>
      <c r="J388" s="314"/>
    </row>
    <row r="389" spans="2:12" ht="24.95" customHeight="1" x14ac:dyDescent="0.2">
      <c r="B389" s="103" t="s">
        <v>43</v>
      </c>
      <c r="C389" s="268">
        <f>(C388-C387)/C387</f>
        <v>2.4513102042744443</v>
      </c>
      <c r="D389" s="268"/>
      <c r="E389" s="268">
        <f>(E388-E387)/E387</f>
        <v>3.7220072982687191</v>
      </c>
      <c r="F389" s="268"/>
      <c r="G389" s="267">
        <f>(G388-G387)/G387</f>
        <v>2.5904667185476531</v>
      </c>
      <c r="H389" s="267"/>
      <c r="I389" s="267">
        <f>(I388-I387)/I387</f>
        <v>1.6372600495144791</v>
      </c>
      <c r="J389" s="267"/>
    </row>
    <row r="390" spans="2:12" ht="24.95" customHeight="1" x14ac:dyDescent="0.2">
      <c r="B390" s="37"/>
      <c r="C390" s="38"/>
      <c r="D390" s="38"/>
      <c r="E390" s="38"/>
      <c r="F390" s="38"/>
      <c r="G390" s="40"/>
      <c r="H390" s="40"/>
      <c r="I390" s="40"/>
      <c r="J390" s="40"/>
      <c r="K390" s="13"/>
    </row>
    <row r="391" spans="2:12" ht="24.95" customHeight="1" x14ac:dyDescent="0.2"/>
    <row r="392" spans="2:12" ht="24.95" customHeight="1" x14ac:dyDescent="0.2"/>
    <row r="393" spans="2:12" ht="24.95" customHeight="1" x14ac:dyDescent="0.2"/>
    <row r="394" spans="2:12" ht="24.95" customHeight="1" x14ac:dyDescent="0.2">
      <c r="L394" s="41"/>
    </row>
    <row r="395" spans="2:12" ht="24.95" customHeight="1" x14ac:dyDescent="0.2"/>
    <row r="396" spans="2:12" ht="24.95" customHeight="1" x14ac:dyDescent="0.2"/>
    <row r="397" spans="2:12" ht="24.95" customHeight="1" x14ac:dyDescent="0.2">
      <c r="L397" s="27"/>
    </row>
    <row r="398" spans="2:12" ht="24.95" customHeight="1" x14ac:dyDescent="0.2"/>
    <row r="399" spans="2:12" ht="24.95" customHeight="1" x14ac:dyDescent="0.2"/>
    <row r="400" spans="2:12" ht="24.95" customHeight="1" x14ac:dyDescent="0.2">
      <c r="B400" s="261" t="s">
        <v>38</v>
      </c>
      <c r="C400" s="261"/>
      <c r="D400" s="261"/>
      <c r="E400" s="261"/>
      <c r="F400" s="261"/>
      <c r="G400" s="261"/>
      <c r="H400" s="261"/>
      <c r="I400" s="261"/>
      <c r="J400" s="261"/>
      <c r="K400" s="261"/>
      <c r="L400" s="261"/>
    </row>
    <row r="401" spans="2:15" ht="24.95" customHeight="1" x14ac:dyDescent="0.2">
      <c r="B401" s="93" t="s">
        <v>35</v>
      </c>
      <c r="C401" s="109" t="s">
        <v>114</v>
      </c>
      <c r="D401" s="109" t="s">
        <v>5</v>
      </c>
      <c r="E401" s="109" t="s">
        <v>6</v>
      </c>
      <c r="F401" s="109" t="s">
        <v>7</v>
      </c>
      <c r="G401" s="109" t="s">
        <v>8</v>
      </c>
      <c r="H401" s="109" t="s">
        <v>9</v>
      </c>
      <c r="I401" s="109" t="s">
        <v>10</v>
      </c>
      <c r="J401" s="109" t="s">
        <v>11</v>
      </c>
      <c r="K401" s="109" t="s">
        <v>12</v>
      </c>
      <c r="L401" s="109" t="s">
        <v>14</v>
      </c>
    </row>
    <row r="402" spans="2:15" ht="24.95" customHeight="1" x14ac:dyDescent="0.2">
      <c r="B402" s="232" t="s">
        <v>176</v>
      </c>
      <c r="C402" s="242">
        <v>39020</v>
      </c>
      <c r="D402" s="242">
        <v>44561</v>
      </c>
      <c r="E402" s="242">
        <v>51969</v>
      </c>
      <c r="F402" s="242">
        <v>19990</v>
      </c>
      <c r="G402" s="242">
        <v>40827</v>
      </c>
      <c r="H402" s="242">
        <v>37609</v>
      </c>
      <c r="I402" s="242">
        <v>28960</v>
      </c>
      <c r="J402" s="242">
        <v>52264</v>
      </c>
      <c r="K402" s="242">
        <v>17613</v>
      </c>
      <c r="L402" s="243">
        <v>332813</v>
      </c>
    </row>
    <row r="403" spans="2:15" ht="24.95" customHeight="1" x14ac:dyDescent="0.2">
      <c r="B403" s="232" t="s">
        <v>156</v>
      </c>
      <c r="C403" s="244">
        <v>127260</v>
      </c>
      <c r="D403" s="244">
        <v>195063</v>
      </c>
      <c r="E403" s="244">
        <v>169059</v>
      </c>
      <c r="F403" s="244">
        <v>66311</v>
      </c>
      <c r="G403" s="244">
        <v>197358</v>
      </c>
      <c r="H403" s="244">
        <v>136574</v>
      </c>
      <c r="I403" s="244">
        <v>77419</v>
      </c>
      <c r="J403" s="244">
        <v>147808</v>
      </c>
      <c r="K403" s="244">
        <v>78102</v>
      </c>
      <c r="L403" s="246">
        <v>1194954</v>
      </c>
    </row>
    <row r="404" spans="2:15" ht="24.95" customHeight="1" x14ac:dyDescent="0.2">
      <c r="B404" s="103" t="s">
        <v>43</v>
      </c>
      <c r="C404" s="104">
        <f t="shared" ref="C404:L404" si="1">(C403-C402)/C402</f>
        <v>2.2614044079958995</v>
      </c>
      <c r="D404" s="104">
        <f t="shared" si="1"/>
        <v>3.3774376697111825</v>
      </c>
      <c r="E404" s="104">
        <f t="shared" si="1"/>
        <v>2.2530739479304969</v>
      </c>
      <c r="F404" s="104">
        <f t="shared" si="1"/>
        <v>2.3172086043021509</v>
      </c>
      <c r="G404" s="104">
        <f t="shared" si="1"/>
        <v>3.834006907193769</v>
      </c>
      <c r="H404" s="104">
        <f t="shared" si="1"/>
        <v>2.6314180116461485</v>
      </c>
      <c r="I404" s="104">
        <f t="shared" si="1"/>
        <v>1.6733080110497238</v>
      </c>
      <c r="J404" s="104">
        <f t="shared" si="1"/>
        <v>1.8281034746670748</v>
      </c>
      <c r="K404" s="104">
        <f t="shared" si="1"/>
        <v>3.4343382728666327</v>
      </c>
      <c r="L404" s="104">
        <f t="shared" si="1"/>
        <v>2.5904667185476531</v>
      </c>
    </row>
    <row r="405" spans="2:15" ht="24.95" customHeight="1" x14ac:dyDescent="0.2">
      <c r="B405" s="37"/>
      <c r="C405" s="38"/>
      <c r="D405" s="38"/>
      <c r="E405" s="38"/>
      <c r="F405" s="38"/>
      <c r="G405" s="38"/>
      <c r="H405" s="38"/>
      <c r="I405" s="38"/>
      <c r="J405" s="38"/>
      <c r="K405" s="38"/>
      <c r="L405" s="38"/>
    </row>
    <row r="406" spans="2:15" ht="24.95" customHeight="1" x14ac:dyDescent="0.2">
      <c r="B406" s="37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13"/>
    </row>
    <row r="407" spans="2:15" ht="24.95" customHeight="1" x14ac:dyDescent="0.2">
      <c r="B407" s="266"/>
      <c r="C407" s="266"/>
      <c r="D407" s="266"/>
      <c r="E407" s="266"/>
      <c r="F407" s="266"/>
      <c r="G407" s="266"/>
      <c r="H407" s="266"/>
      <c r="I407" s="266"/>
      <c r="J407" s="266"/>
      <c r="K407" s="266"/>
      <c r="L407" s="266"/>
      <c r="M407" s="13"/>
    </row>
    <row r="408" spans="2:15" ht="24.95" customHeight="1" x14ac:dyDescent="0.2"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13"/>
    </row>
    <row r="409" spans="2:15" ht="24.95" customHeight="1" x14ac:dyDescent="0.2">
      <c r="B409" s="37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13"/>
    </row>
    <row r="410" spans="2:15" ht="24.95" customHeight="1" x14ac:dyDescent="0.2">
      <c r="B410" s="37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13"/>
    </row>
    <row r="411" spans="2:15" ht="24.95" customHeight="1" x14ac:dyDescent="0.2">
      <c r="B411" s="37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13"/>
    </row>
    <row r="412" spans="2:15" ht="24.95" customHeight="1" x14ac:dyDescent="0.2">
      <c r="B412" s="37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13"/>
    </row>
    <row r="413" spans="2:15" ht="24.95" customHeight="1" x14ac:dyDescent="0.2">
      <c r="B413" s="37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1">
        <v>3</v>
      </c>
    </row>
    <row r="414" spans="2:15" s="108" customFormat="1" ht="25.5" customHeight="1" x14ac:dyDescent="0.2">
      <c r="B414" s="264" t="s">
        <v>158</v>
      </c>
      <c r="C414" s="264"/>
      <c r="D414" s="264"/>
      <c r="E414" s="264"/>
      <c r="F414" s="264"/>
      <c r="G414" s="264"/>
      <c r="H414" s="264"/>
      <c r="I414" s="264"/>
      <c r="J414" s="264"/>
      <c r="K414" s="264"/>
      <c r="L414" s="264"/>
      <c r="M414" s="264"/>
      <c r="N414" s="116"/>
      <c r="O414" s="116"/>
    </row>
    <row r="415" spans="2:15" ht="15" customHeight="1" x14ac:dyDescent="0.2">
      <c r="B415" s="28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</row>
    <row r="416" spans="2:15" ht="24.95" customHeight="1" x14ac:dyDescent="0.2">
      <c r="B416" s="304" t="s">
        <v>13</v>
      </c>
      <c r="C416" s="304"/>
      <c r="D416" s="304"/>
      <c r="E416" s="304"/>
      <c r="F416" s="304"/>
      <c r="G416" s="304"/>
      <c r="H416" s="304"/>
      <c r="I416" s="305"/>
      <c r="J416" s="305"/>
      <c r="K416" s="305"/>
      <c r="L416" s="305"/>
      <c r="M416" s="305"/>
      <c r="N416" s="305"/>
    </row>
    <row r="417" spans="2:15" ht="24.95" customHeight="1" x14ac:dyDescent="0.2">
      <c r="B417" s="91" t="s">
        <v>35</v>
      </c>
      <c r="C417" s="265" t="s">
        <v>51</v>
      </c>
      <c r="D417" s="265"/>
      <c r="E417" s="265" t="s">
        <v>50</v>
      </c>
      <c r="F417" s="265"/>
      <c r="G417" s="265" t="s">
        <v>0</v>
      </c>
      <c r="H417" s="265"/>
    </row>
    <row r="418" spans="2:15" ht="24.95" customHeight="1" x14ac:dyDescent="0.2">
      <c r="B418" s="232" t="s">
        <v>159</v>
      </c>
      <c r="C418" s="253">
        <v>2390831</v>
      </c>
      <c r="D418" s="253"/>
      <c r="E418" s="253">
        <v>365725</v>
      </c>
      <c r="F418" s="253"/>
      <c r="G418" s="252">
        <v>2756556</v>
      </c>
      <c r="H418" s="252"/>
    </row>
    <row r="419" spans="2:15" ht="24.95" customHeight="1" x14ac:dyDescent="0.2">
      <c r="B419" s="232" t="s">
        <v>160</v>
      </c>
      <c r="C419" s="250">
        <v>3516768</v>
      </c>
      <c r="D419" s="250"/>
      <c r="E419" s="250">
        <v>596390</v>
      </c>
      <c r="F419" s="250"/>
      <c r="G419" s="252">
        <v>4113158</v>
      </c>
      <c r="H419" s="252"/>
    </row>
    <row r="420" spans="2:15" ht="24.95" customHeight="1" x14ac:dyDescent="0.2">
      <c r="B420" s="111" t="s">
        <v>43</v>
      </c>
      <c r="C420" s="255">
        <f>(C419-C418)/C418</f>
        <v>0.47093960217179714</v>
      </c>
      <c r="D420" s="255"/>
      <c r="E420" s="255">
        <f>(E419-E418)/E418</f>
        <v>0.63070613165629918</v>
      </c>
      <c r="F420" s="255"/>
      <c r="G420" s="255">
        <f>(G419-G418)/G418</f>
        <v>0.49213656461178368</v>
      </c>
      <c r="H420" s="255"/>
    </row>
    <row r="421" spans="2:15" ht="24.95" customHeight="1" x14ac:dyDescent="0.2">
      <c r="B421" s="33"/>
      <c r="C421" s="34"/>
      <c r="D421" s="34"/>
      <c r="E421" s="34"/>
      <c r="F421" s="34"/>
      <c r="G421" s="34"/>
      <c r="H421" s="34"/>
      <c r="I421" s="13"/>
      <c r="J421" s="13"/>
      <c r="K421" s="13"/>
      <c r="L421" s="13"/>
      <c r="M421" s="13"/>
      <c r="N421" s="13"/>
      <c r="O421" s="13"/>
    </row>
    <row r="422" spans="2:15" ht="24.95" customHeight="1" x14ac:dyDescent="0.2">
      <c r="B422" s="33"/>
      <c r="C422" s="34"/>
      <c r="D422" s="34"/>
      <c r="E422" s="34"/>
      <c r="F422" s="34"/>
      <c r="G422" s="34"/>
      <c r="H422" s="34"/>
      <c r="I422" s="13"/>
      <c r="J422" s="13"/>
      <c r="K422" s="13"/>
      <c r="L422" s="13"/>
      <c r="M422" s="13"/>
      <c r="N422" s="13"/>
      <c r="O422" s="13"/>
    </row>
    <row r="423" spans="2:15" ht="24.95" customHeight="1" x14ac:dyDescent="0.2">
      <c r="B423" s="33"/>
      <c r="C423" s="34"/>
      <c r="D423" s="34"/>
      <c r="E423" s="34"/>
      <c r="F423" s="34"/>
      <c r="G423" s="34"/>
      <c r="H423" s="34"/>
      <c r="I423" s="13"/>
      <c r="J423" s="13"/>
      <c r="K423" s="13"/>
      <c r="L423" s="13"/>
      <c r="M423" s="13"/>
      <c r="N423" s="13"/>
      <c r="O423" s="13"/>
    </row>
    <row r="424" spans="2:15" ht="24.95" customHeight="1" x14ac:dyDescent="0.2">
      <c r="B424" s="33"/>
      <c r="C424" s="34"/>
      <c r="D424" s="34"/>
      <c r="E424" s="34"/>
      <c r="F424" s="34"/>
      <c r="G424" s="34"/>
      <c r="H424" s="34"/>
      <c r="I424" s="13"/>
      <c r="J424" s="13"/>
      <c r="K424" s="13"/>
      <c r="L424" s="13"/>
      <c r="M424" s="13"/>
      <c r="N424" s="13"/>
      <c r="O424" s="13"/>
    </row>
    <row r="425" spans="2:15" ht="24.95" customHeight="1" x14ac:dyDescent="0.2">
      <c r="B425" s="33"/>
      <c r="C425" s="34"/>
      <c r="D425" s="34"/>
      <c r="E425" s="34"/>
      <c r="F425" s="34"/>
      <c r="G425" s="34"/>
      <c r="H425" s="34"/>
      <c r="I425" s="13"/>
      <c r="J425" s="13"/>
      <c r="K425" s="13"/>
      <c r="L425" s="13"/>
      <c r="M425" s="13"/>
      <c r="N425" s="13"/>
      <c r="O425" s="13"/>
    </row>
    <row r="426" spans="2:15" ht="24.95" customHeight="1" x14ac:dyDescent="0.2">
      <c r="B426" s="33"/>
      <c r="C426" s="34"/>
      <c r="D426" s="34"/>
      <c r="E426" s="34"/>
      <c r="F426" s="34"/>
      <c r="G426" s="34"/>
      <c r="H426" s="34"/>
      <c r="I426" s="13"/>
      <c r="J426" s="13"/>
      <c r="K426" s="13"/>
      <c r="L426" s="13"/>
      <c r="M426" s="13"/>
      <c r="N426" s="13"/>
      <c r="O426" s="13"/>
    </row>
    <row r="427" spans="2:15" ht="24.95" customHeight="1" x14ac:dyDescent="0.2">
      <c r="B427" s="33"/>
      <c r="C427" s="34"/>
      <c r="D427" s="34"/>
      <c r="E427" s="34"/>
      <c r="F427" s="34"/>
      <c r="G427" s="34"/>
      <c r="H427" s="34"/>
      <c r="I427" s="13"/>
      <c r="J427" s="13"/>
      <c r="K427" s="13"/>
      <c r="L427" s="13"/>
      <c r="M427" s="13"/>
      <c r="N427" s="13"/>
      <c r="O427" s="13"/>
    </row>
    <row r="428" spans="2:15" ht="24.95" customHeight="1" x14ac:dyDescent="0.2">
      <c r="B428" s="33"/>
      <c r="C428" s="34"/>
      <c r="D428" s="34"/>
      <c r="E428" s="34"/>
      <c r="F428" s="34"/>
      <c r="G428" s="34"/>
      <c r="H428" s="34"/>
      <c r="I428" s="13"/>
      <c r="J428" s="13"/>
      <c r="K428" s="13"/>
      <c r="L428" s="13"/>
      <c r="M428" s="13"/>
      <c r="N428" s="13"/>
      <c r="O428" s="13"/>
    </row>
    <row r="429" spans="2:15" ht="24.95" customHeight="1" x14ac:dyDescent="0.2">
      <c r="B429" s="33"/>
      <c r="C429" s="34"/>
      <c r="D429" s="34"/>
      <c r="E429" s="34"/>
      <c r="F429" s="34"/>
      <c r="G429" s="34"/>
      <c r="H429" s="34"/>
      <c r="I429" s="13"/>
      <c r="J429" s="13"/>
      <c r="K429" s="13"/>
      <c r="L429" s="13"/>
      <c r="M429" s="13"/>
      <c r="N429" s="13"/>
      <c r="O429" s="13"/>
    </row>
    <row r="430" spans="2:15" ht="24.95" customHeight="1" x14ac:dyDescent="0.2"/>
    <row r="431" spans="2:15" ht="24.95" customHeight="1" x14ac:dyDescent="0.2"/>
    <row r="432" spans="2:15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>
      <c r="B441" s="308" t="s">
        <v>37</v>
      </c>
      <c r="C441" s="308"/>
      <c r="D441" s="308"/>
      <c r="E441" s="308"/>
      <c r="F441" s="308"/>
      <c r="G441" s="308"/>
      <c r="H441" s="308"/>
      <c r="I441" s="308"/>
      <c r="J441" s="308"/>
      <c r="K441" s="308"/>
      <c r="L441" s="308"/>
    </row>
    <row r="442" spans="2:12" ht="24.95" customHeight="1" x14ac:dyDescent="0.2">
      <c r="B442" s="91" t="s">
        <v>35</v>
      </c>
      <c r="C442" s="112" t="s">
        <v>114</v>
      </c>
      <c r="D442" s="112" t="s">
        <v>5</v>
      </c>
      <c r="E442" s="112" t="s">
        <v>6</v>
      </c>
      <c r="F442" s="112" t="s">
        <v>7</v>
      </c>
      <c r="G442" s="112" t="s">
        <v>8</v>
      </c>
      <c r="H442" s="112" t="s">
        <v>9</v>
      </c>
      <c r="I442" s="112" t="s">
        <v>10</v>
      </c>
      <c r="J442" s="112" t="s">
        <v>11</v>
      </c>
      <c r="K442" s="112" t="s">
        <v>12</v>
      </c>
      <c r="L442" s="112" t="s">
        <v>14</v>
      </c>
    </row>
    <row r="443" spans="2:12" ht="24.95" customHeight="1" x14ac:dyDescent="0.2">
      <c r="B443" s="232" t="s">
        <v>159</v>
      </c>
      <c r="C443" s="245">
        <v>324728</v>
      </c>
      <c r="D443" s="245">
        <v>371473</v>
      </c>
      <c r="E443" s="245">
        <v>455987</v>
      </c>
      <c r="F443" s="245">
        <v>140375</v>
      </c>
      <c r="G443" s="245">
        <v>472532</v>
      </c>
      <c r="H443" s="245">
        <v>312000</v>
      </c>
      <c r="I443" s="245">
        <v>189308</v>
      </c>
      <c r="J443" s="245">
        <v>317468</v>
      </c>
      <c r="K443" s="245">
        <v>172685</v>
      </c>
      <c r="L443" s="233">
        <v>2756556</v>
      </c>
    </row>
    <row r="444" spans="2:12" ht="24.95" customHeight="1" x14ac:dyDescent="0.2">
      <c r="B444" s="232" t="s">
        <v>160</v>
      </c>
      <c r="C444" s="242">
        <v>414167</v>
      </c>
      <c r="D444" s="242">
        <v>714805</v>
      </c>
      <c r="E444" s="242">
        <v>664680</v>
      </c>
      <c r="F444" s="242">
        <v>224688</v>
      </c>
      <c r="G444" s="242">
        <v>615100</v>
      </c>
      <c r="H444" s="242">
        <v>404758</v>
      </c>
      <c r="I444" s="242">
        <v>244207</v>
      </c>
      <c r="J444" s="242">
        <v>534119</v>
      </c>
      <c r="K444" s="242">
        <v>296634</v>
      </c>
      <c r="L444" s="243">
        <v>4113158</v>
      </c>
    </row>
    <row r="445" spans="2:12" ht="24.95" customHeight="1" x14ac:dyDescent="0.2">
      <c r="B445" s="111" t="s">
        <v>43</v>
      </c>
      <c r="C445" s="85">
        <f t="shared" ref="C445:L445" si="2">(C444-C443)/C443</f>
        <v>0.2754274346530019</v>
      </c>
      <c r="D445" s="85">
        <f t="shared" si="2"/>
        <v>0.92424483071447994</v>
      </c>
      <c r="E445" s="85">
        <f t="shared" si="2"/>
        <v>0.45767313541833432</v>
      </c>
      <c r="F445" s="85">
        <f t="shared" si="2"/>
        <v>0.60062689225289401</v>
      </c>
      <c r="G445" s="85">
        <f t="shared" si="2"/>
        <v>0.30171078360830589</v>
      </c>
      <c r="H445" s="85">
        <f t="shared" si="2"/>
        <v>0.29730128205128203</v>
      </c>
      <c r="I445" s="85">
        <f t="shared" si="2"/>
        <v>0.28999830963297907</v>
      </c>
      <c r="J445" s="85">
        <f t="shared" si="2"/>
        <v>0.68243413509393069</v>
      </c>
      <c r="K445" s="85">
        <f t="shared" si="2"/>
        <v>0.71777513970524365</v>
      </c>
      <c r="L445" s="85">
        <f t="shared" si="2"/>
        <v>0.49213656461178368</v>
      </c>
    </row>
    <row r="446" spans="2:12" ht="24.95" customHeight="1" x14ac:dyDescent="0.2">
      <c r="B446" s="37"/>
      <c r="C446" s="38"/>
      <c r="D446" s="38"/>
      <c r="E446" s="38"/>
      <c r="F446" s="38"/>
      <c r="G446" s="38"/>
      <c r="H446" s="38"/>
      <c r="I446" s="38"/>
      <c r="J446" s="38"/>
      <c r="K446" s="38"/>
      <c r="L446" s="38"/>
    </row>
    <row r="447" spans="2:12" ht="24.95" customHeight="1" x14ac:dyDescent="0.2">
      <c r="B447" s="37"/>
      <c r="C447" s="38"/>
      <c r="D447" s="38"/>
      <c r="E447" s="38"/>
      <c r="F447" s="38"/>
      <c r="G447" s="38"/>
      <c r="H447" s="38"/>
      <c r="I447" s="38"/>
      <c r="J447" s="38"/>
      <c r="K447" s="38"/>
      <c r="L447" s="38"/>
    </row>
    <row r="448" spans="2:12" ht="24.95" customHeight="1" x14ac:dyDescent="0.2">
      <c r="B448" s="37"/>
      <c r="C448" s="38"/>
      <c r="D448" s="38"/>
      <c r="E448" s="38"/>
      <c r="F448" s="38"/>
      <c r="G448" s="38"/>
      <c r="H448" s="38"/>
      <c r="I448" s="38"/>
      <c r="J448" s="38"/>
      <c r="K448" s="38"/>
      <c r="L448" s="38"/>
    </row>
    <row r="449" spans="2:12" ht="24.95" customHeight="1" x14ac:dyDescent="0.2">
      <c r="B449" s="266"/>
      <c r="C449" s="266"/>
      <c r="D449" s="266"/>
      <c r="E449" s="266"/>
      <c r="F449" s="266"/>
      <c r="G449" s="266"/>
      <c r="H449" s="266"/>
      <c r="I449" s="266"/>
      <c r="J449" s="266"/>
      <c r="K449" s="266"/>
      <c r="L449" s="266"/>
    </row>
    <row r="450" spans="2:12" ht="24.95" customHeight="1" x14ac:dyDescent="0.2">
      <c r="B450" s="37"/>
      <c r="C450" s="38"/>
      <c r="D450" s="38"/>
      <c r="E450" s="38"/>
      <c r="F450" s="38"/>
      <c r="G450" s="38"/>
      <c r="H450" s="38"/>
      <c r="I450" s="38"/>
      <c r="J450" s="38"/>
      <c r="K450" s="38"/>
      <c r="L450" s="38"/>
    </row>
    <row r="451" spans="2:12" ht="24.95" customHeight="1" x14ac:dyDescent="0.2">
      <c r="B451" s="37"/>
      <c r="C451" s="38"/>
      <c r="D451" s="38"/>
      <c r="E451" s="38"/>
      <c r="F451" s="38"/>
      <c r="G451" s="38"/>
      <c r="H451" s="38"/>
      <c r="I451" s="38"/>
      <c r="J451" s="38"/>
      <c r="K451" s="38"/>
      <c r="L451" s="38"/>
    </row>
    <row r="452" spans="2:12" ht="24.95" customHeight="1" x14ac:dyDescent="0.2">
      <c r="B452" s="37"/>
      <c r="C452" s="38"/>
      <c r="D452" s="38"/>
      <c r="E452" s="38"/>
      <c r="F452" s="38"/>
      <c r="G452" s="38"/>
      <c r="H452" s="38"/>
      <c r="I452" s="38"/>
      <c r="J452" s="38"/>
      <c r="K452" s="38"/>
      <c r="L452" s="38"/>
    </row>
    <row r="453" spans="2:12" ht="24.95" customHeight="1" x14ac:dyDescent="0.2">
      <c r="B453" s="37"/>
      <c r="C453" s="38"/>
      <c r="D453" s="38"/>
      <c r="E453" s="38"/>
      <c r="F453" s="38"/>
      <c r="G453" s="38"/>
      <c r="H453" s="38"/>
      <c r="I453" s="38"/>
      <c r="J453" s="38"/>
      <c r="K453" s="38"/>
      <c r="L453" s="38"/>
    </row>
    <row r="454" spans="2:12" ht="24.95" customHeight="1" x14ac:dyDescent="0.2">
      <c r="B454" s="37"/>
      <c r="C454" s="38"/>
      <c r="D454" s="38"/>
      <c r="E454" s="38"/>
      <c r="F454" s="38"/>
      <c r="G454" s="38"/>
      <c r="H454" s="38"/>
      <c r="I454" s="38"/>
      <c r="J454" s="38"/>
      <c r="K454" s="38"/>
      <c r="L454" s="38"/>
    </row>
    <row r="455" spans="2:12" ht="24.95" customHeight="1" x14ac:dyDescent="0.2">
      <c r="B455" s="37"/>
      <c r="C455" s="38"/>
      <c r="D455" s="38"/>
      <c r="E455" s="38"/>
      <c r="F455" s="38"/>
      <c r="G455" s="38"/>
      <c r="H455" s="38"/>
      <c r="I455" s="38"/>
      <c r="J455" s="38"/>
      <c r="K455" s="38"/>
      <c r="L455" s="38"/>
    </row>
    <row r="456" spans="2:12" ht="24.95" customHeight="1" x14ac:dyDescent="0.2">
      <c r="B456" s="37"/>
      <c r="C456" s="38"/>
      <c r="D456" s="38"/>
      <c r="E456" s="38"/>
      <c r="F456" s="38"/>
      <c r="G456" s="38"/>
      <c r="H456" s="38"/>
      <c r="I456" s="38"/>
      <c r="J456" s="38"/>
      <c r="K456" s="38"/>
      <c r="L456" s="38"/>
    </row>
    <row r="457" spans="2:12" ht="24.95" customHeight="1" x14ac:dyDescent="0.2">
      <c r="B457" s="37"/>
      <c r="C457" s="38"/>
      <c r="D457" s="38"/>
      <c r="E457" s="38"/>
      <c r="F457" s="38"/>
      <c r="G457" s="38"/>
      <c r="H457" s="38"/>
      <c r="I457" s="38"/>
      <c r="J457" s="38"/>
      <c r="K457" s="38"/>
      <c r="L457" s="38"/>
    </row>
    <row r="458" spans="2:12" ht="24.95" customHeight="1" x14ac:dyDescent="0.2">
      <c r="B458" s="37"/>
      <c r="C458" s="38"/>
      <c r="D458" s="38"/>
      <c r="E458" s="38"/>
      <c r="F458" s="38"/>
      <c r="G458" s="38"/>
      <c r="H458" s="38"/>
      <c r="I458" s="38"/>
      <c r="J458" s="38"/>
      <c r="K458" s="38"/>
      <c r="L458" s="38"/>
    </row>
    <row r="459" spans="2:12" ht="24.95" customHeight="1" x14ac:dyDescent="0.2">
      <c r="B459" s="37"/>
      <c r="C459" s="38"/>
      <c r="D459" s="38"/>
      <c r="E459" s="38"/>
      <c r="F459" s="38"/>
      <c r="G459" s="38"/>
      <c r="H459" s="38"/>
      <c r="I459" s="38"/>
      <c r="J459" s="38"/>
      <c r="K459" s="38"/>
      <c r="L459" s="38"/>
    </row>
    <row r="460" spans="2:12" ht="24.95" customHeight="1" x14ac:dyDescent="0.2">
      <c r="B460" s="37"/>
      <c r="C460" s="38"/>
      <c r="D460" s="38"/>
      <c r="E460" s="38"/>
      <c r="F460" s="38"/>
      <c r="G460" s="38"/>
      <c r="H460" s="38"/>
      <c r="I460" s="38"/>
      <c r="J460" s="38"/>
      <c r="K460" s="38"/>
      <c r="L460" s="38"/>
    </row>
    <row r="461" spans="2:12" ht="24.95" customHeight="1" x14ac:dyDescent="0.2">
      <c r="B461" s="37"/>
      <c r="C461" s="38"/>
      <c r="D461" s="38"/>
      <c r="E461" s="38"/>
      <c r="F461" s="38"/>
      <c r="G461" s="38"/>
      <c r="H461" s="38"/>
      <c r="I461" s="38"/>
      <c r="J461" s="38"/>
      <c r="K461" s="38"/>
      <c r="L461" s="38"/>
    </row>
    <row r="462" spans="2:12" ht="24.95" customHeight="1" x14ac:dyDescent="0.2">
      <c r="B462" s="37"/>
      <c r="C462" s="38"/>
      <c r="D462" s="38"/>
      <c r="E462" s="38"/>
      <c r="F462" s="38"/>
      <c r="G462" s="38"/>
      <c r="H462" s="38"/>
      <c r="I462" s="38"/>
      <c r="J462" s="38"/>
      <c r="K462" s="38"/>
      <c r="L462" s="38"/>
    </row>
    <row r="463" spans="2:12" ht="24.95" customHeight="1" x14ac:dyDescent="0.2">
      <c r="B463" s="37"/>
      <c r="C463" s="38"/>
      <c r="D463" s="38"/>
      <c r="E463" s="38"/>
      <c r="F463" s="38"/>
      <c r="G463" s="38"/>
      <c r="H463" s="38"/>
      <c r="I463" s="38"/>
      <c r="J463" s="38"/>
      <c r="K463" s="38"/>
      <c r="L463" s="38"/>
    </row>
    <row r="464" spans="2:12" ht="24.95" customHeight="1" x14ac:dyDescent="0.2">
      <c r="B464" s="37"/>
      <c r="C464" s="38"/>
      <c r="D464" s="38"/>
      <c r="E464" s="38"/>
      <c r="F464" s="38"/>
      <c r="G464" s="38"/>
      <c r="H464" s="38"/>
      <c r="I464" s="38"/>
      <c r="J464" s="38"/>
      <c r="K464" s="38"/>
      <c r="L464" s="38"/>
    </row>
    <row r="465" spans="2:13" ht="24.95" customHeight="1" x14ac:dyDescent="0.2">
      <c r="B465" s="37"/>
      <c r="C465" s="38"/>
      <c r="D465" s="38"/>
      <c r="E465" s="38"/>
      <c r="F465" s="38"/>
      <c r="G465" s="38"/>
      <c r="H465" s="38"/>
      <c r="I465" s="38"/>
      <c r="J465" s="38"/>
      <c r="K465" s="38"/>
      <c r="L465" s="38"/>
    </row>
    <row r="466" spans="2:13" ht="24.95" customHeight="1" x14ac:dyDescent="0.2">
      <c r="B466" s="37"/>
      <c r="C466" s="38"/>
      <c r="D466" s="38"/>
      <c r="E466" s="38"/>
      <c r="F466" s="38"/>
      <c r="G466" s="38"/>
      <c r="H466" s="38"/>
      <c r="I466" s="38"/>
      <c r="J466" s="38"/>
      <c r="K466" s="38"/>
      <c r="L466" s="38"/>
    </row>
    <row r="467" spans="2:13" ht="24.95" customHeight="1" x14ac:dyDescent="0.2">
      <c r="B467" s="37"/>
      <c r="C467" s="38"/>
      <c r="D467" s="38"/>
      <c r="E467" s="38"/>
      <c r="F467" s="38"/>
      <c r="G467" s="38"/>
      <c r="H467" s="38"/>
      <c r="I467" s="38"/>
      <c r="J467" s="38"/>
      <c r="K467" s="38"/>
      <c r="L467" s="38"/>
    </row>
    <row r="468" spans="2:13" ht="24.95" customHeight="1" x14ac:dyDescent="0.2">
      <c r="B468" s="37"/>
      <c r="C468" s="38"/>
      <c r="D468" s="38"/>
      <c r="E468" s="38"/>
      <c r="F468" s="38"/>
      <c r="G468" s="38"/>
      <c r="H468" s="38"/>
      <c r="I468" s="38"/>
      <c r="J468" s="38"/>
      <c r="K468" s="38"/>
      <c r="L468" s="38"/>
    </row>
    <row r="469" spans="2:13" ht="24.95" customHeight="1" x14ac:dyDescent="0.2">
      <c r="B469" s="37"/>
      <c r="C469" s="38"/>
      <c r="D469" s="38"/>
      <c r="E469" s="38"/>
      <c r="F469" s="38"/>
      <c r="G469" s="38"/>
      <c r="H469" s="38"/>
      <c r="I469" s="38"/>
      <c r="J469" s="38"/>
      <c r="K469" s="38"/>
      <c r="L469" s="38"/>
    </row>
    <row r="470" spans="2:13" ht="24.95" customHeight="1" x14ac:dyDescent="0.2">
      <c r="B470" s="37"/>
      <c r="C470" s="38"/>
      <c r="D470" s="38"/>
      <c r="E470" s="38"/>
      <c r="F470" s="38"/>
      <c r="G470" s="38"/>
      <c r="H470" s="38"/>
      <c r="I470" s="38"/>
      <c r="J470" s="38"/>
      <c r="K470" s="38"/>
      <c r="L470" s="38"/>
    </row>
    <row r="471" spans="2:13" ht="24.95" customHeight="1" x14ac:dyDescent="0.2">
      <c r="B471" s="37"/>
      <c r="C471" s="38"/>
      <c r="D471" s="38"/>
      <c r="E471" s="38"/>
      <c r="F471" s="38"/>
      <c r="G471" s="38"/>
      <c r="H471" s="38"/>
      <c r="I471" s="38"/>
      <c r="J471" s="38"/>
      <c r="K471" s="38"/>
      <c r="L471" s="38"/>
    </row>
    <row r="472" spans="2:13" ht="24.95" customHeight="1" x14ac:dyDescent="0.2">
      <c r="B472" s="37"/>
      <c r="C472" s="38"/>
      <c r="D472" s="38"/>
      <c r="E472" s="38"/>
      <c r="F472" s="38"/>
      <c r="G472" s="38"/>
      <c r="H472" s="38"/>
      <c r="I472" s="38"/>
      <c r="J472" s="38"/>
      <c r="K472" s="38"/>
      <c r="L472" s="38"/>
    </row>
    <row r="473" spans="2:13" ht="24.95" customHeight="1" x14ac:dyDescent="0.2">
      <c r="B473" s="37"/>
      <c r="C473" s="38"/>
      <c r="D473" s="38"/>
      <c r="E473" s="38"/>
      <c r="F473" s="38"/>
      <c r="G473" s="38"/>
      <c r="H473" s="38"/>
      <c r="I473" s="38"/>
      <c r="J473" s="38"/>
      <c r="K473" s="38"/>
      <c r="L473" s="38"/>
    </row>
    <row r="474" spans="2:13" ht="24.95" customHeight="1" x14ac:dyDescent="0.2">
      <c r="B474" s="37"/>
      <c r="C474" s="38"/>
      <c r="D474" s="38"/>
      <c r="E474" s="38"/>
      <c r="F474" s="38"/>
      <c r="G474" s="38"/>
      <c r="H474" s="38"/>
      <c r="I474" s="38"/>
      <c r="J474" s="38"/>
      <c r="K474" s="38"/>
      <c r="L474" s="38"/>
    </row>
    <row r="475" spans="2:13" ht="24.95" customHeight="1" x14ac:dyDescent="0.2">
      <c r="B475" s="37"/>
      <c r="C475" s="38"/>
      <c r="D475" s="38"/>
      <c r="E475" s="38"/>
      <c r="F475" s="38"/>
      <c r="G475" s="38"/>
      <c r="H475" s="38"/>
      <c r="I475" s="38"/>
      <c r="J475" s="38"/>
      <c r="K475" s="38"/>
      <c r="M475" s="31">
        <v>4</v>
      </c>
    </row>
    <row r="476" spans="2:13" ht="24.95" customHeight="1" x14ac:dyDescent="0.2">
      <c r="B476" s="261" t="s">
        <v>15</v>
      </c>
      <c r="C476" s="261"/>
      <c r="D476" s="261"/>
      <c r="E476" s="261"/>
      <c r="F476" s="261"/>
      <c r="G476" s="261"/>
      <c r="H476" s="261"/>
      <c r="I476" s="261"/>
      <c r="J476" s="261"/>
    </row>
    <row r="477" spans="2:13" ht="24.95" customHeight="1" x14ac:dyDescent="0.2">
      <c r="B477" s="93" t="s">
        <v>35</v>
      </c>
      <c r="C477" s="306" t="s">
        <v>40</v>
      </c>
      <c r="D477" s="306"/>
      <c r="E477" s="306" t="s">
        <v>41</v>
      </c>
      <c r="F477" s="306"/>
      <c r="G477" s="306" t="s">
        <v>42</v>
      </c>
      <c r="H477" s="306"/>
      <c r="I477" s="310" t="s">
        <v>89</v>
      </c>
      <c r="J477" s="310"/>
      <c r="L477" s="39"/>
    </row>
    <row r="478" spans="2:13" ht="24.95" customHeight="1" x14ac:dyDescent="0.2">
      <c r="B478" s="232" t="s">
        <v>159</v>
      </c>
      <c r="C478" s="253">
        <v>4432042</v>
      </c>
      <c r="D478" s="253"/>
      <c r="E478" s="253">
        <v>588725</v>
      </c>
      <c r="F478" s="253"/>
      <c r="G478" s="252">
        <v>5020767</v>
      </c>
      <c r="H478" s="252"/>
      <c r="I478" s="262">
        <v>0.17351745058292001</v>
      </c>
      <c r="J478" s="262"/>
    </row>
    <row r="479" spans="2:13" ht="24.95" customHeight="1" x14ac:dyDescent="0.2">
      <c r="B479" s="232" t="s">
        <v>160</v>
      </c>
      <c r="C479" s="250">
        <v>6237781</v>
      </c>
      <c r="D479" s="250"/>
      <c r="E479" s="250">
        <v>903148</v>
      </c>
      <c r="F479" s="250"/>
      <c r="G479" s="307">
        <v>7140929</v>
      </c>
      <c r="H479" s="307"/>
      <c r="I479" s="251">
        <v>0.22513234505928001</v>
      </c>
      <c r="J479" s="251"/>
    </row>
    <row r="480" spans="2:13" ht="24.95" customHeight="1" x14ac:dyDescent="0.2">
      <c r="B480" s="103" t="s">
        <v>43</v>
      </c>
      <c r="C480" s="268">
        <f>(C479-C478)/C478</f>
        <v>0.40742822383000882</v>
      </c>
      <c r="D480" s="268"/>
      <c r="E480" s="268">
        <f>(E479-E478)/E478</f>
        <v>0.53407448299290838</v>
      </c>
      <c r="F480" s="268"/>
      <c r="G480" s="267">
        <f>(G479-G478)/G478</f>
        <v>0.42227850844303272</v>
      </c>
      <c r="H480" s="267"/>
      <c r="I480" s="267">
        <f>(I479-I478)/I478</f>
        <v>0.29746226850938218</v>
      </c>
      <c r="J480" s="267"/>
    </row>
    <row r="481" spans="2:12" ht="24.95" customHeight="1" x14ac:dyDescent="0.2">
      <c r="B481" s="37"/>
      <c r="C481" s="38"/>
      <c r="D481" s="38"/>
      <c r="E481" s="38"/>
      <c r="F481" s="38"/>
      <c r="G481" s="40"/>
      <c r="H481" s="40"/>
      <c r="I481" s="40"/>
      <c r="J481" s="40"/>
      <c r="K481" s="13"/>
    </row>
    <row r="482" spans="2:12" ht="24.95" customHeight="1" x14ac:dyDescent="0.2"/>
    <row r="483" spans="2:12" ht="24.95" customHeight="1" x14ac:dyDescent="0.2"/>
    <row r="484" spans="2:12" ht="24.95" customHeight="1" x14ac:dyDescent="0.2"/>
    <row r="485" spans="2:12" ht="24.95" customHeight="1" x14ac:dyDescent="0.2">
      <c r="L485" s="41"/>
    </row>
    <row r="486" spans="2:12" ht="24.95" customHeight="1" x14ac:dyDescent="0.2"/>
    <row r="487" spans="2:12" ht="24.95" customHeight="1" x14ac:dyDescent="0.2"/>
    <row r="488" spans="2:12" ht="24.95" customHeight="1" x14ac:dyDescent="0.2">
      <c r="L488" s="27"/>
    </row>
    <row r="489" spans="2:12" ht="24.95" customHeight="1" x14ac:dyDescent="0.2"/>
    <row r="490" spans="2:12" ht="24.95" customHeight="1" x14ac:dyDescent="0.2"/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3" ht="24.95" customHeight="1" x14ac:dyDescent="0.2"/>
    <row r="498" spans="2:13" ht="24.95" customHeight="1" x14ac:dyDescent="0.2"/>
    <row r="499" spans="2:13" ht="24.95" customHeight="1" x14ac:dyDescent="0.2"/>
    <row r="500" spans="2:13" ht="24.95" customHeight="1" x14ac:dyDescent="0.2"/>
    <row r="501" spans="2:13" ht="24.95" customHeight="1" x14ac:dyDescent="0.2">
      <c r="B501" s="261" t="s">
        <v>38</v>
      </c>
      <c r="C501" s="261"/>
      <c r="D501" s="261"/>
      <c r="E501" s="261"/>
      <c r="F501" s="261"/>
      <c r="G501" s="261"/>
      <c r="H501" s="261"/>
      <c r="I501" s="261"/>
      <c r="J501" s="261"/>
      <c r="K501" s="261"/>
      <c r="L501" s="261"/>
    </row>
    <row r="502" spans="2:13" ht="24.95" customHeight="1" x14ac:dyDescent="0.2">
      <c r="B502" s="93" t="s">
        <v>35</v>
      </c>
      <c r="C502" s="109" t="s">
        <v>114</v>
      </c>
      <c r="D502" s="109" t="s">
        <v>5</v>
      </c>
      <c r="E502" s="109" t="s">
        <v>6</v>
      </c>
      <c r="F502" s="109" t="s">
        <v>7</v>
      </c>
      <c r="G502" s="109" t="s">
        <v>8</v>
      </c>
      <c r="H502" s="109" t="s">
        <v>9</v>
      </c>
      <c r="I502" s="109" t="s">
        <v>10</v>
      </c>
      <c r="J502" s="109" t="s">
        <v>11</v>
      </c>
      <c r="K502" s="109" t="s">
        <v>12</v>
      </c>
      <c r="L502" s="109" t="s">
        <v>14</v>
      </c>
    </row>
    <row r="503" spans="2:13" ht="24.95" customHeight="1" x14ac:dyDescent="0.2">
      <c r="B503" s="232" t="s">
        <v>159</v>
      </c>
      <c r="C503" s="242">
        <v>609563</v>
      </c>
      <c r="D503" s="242">
        <v>623245</v>
      </c>
      <c r="E503" s="242">
        <v>873850</v>
      </c>
      <c r="F503" s="242">
        <v>280916</v>
      </c>
      <c r="G503" s="242">
        <v>815168</v>
      </c>
      <c r="H503" s="242">
        <v>530761</v>
      </c>
      <c r="I503" s="242">
        <v>402345</v>
      </c>
      <c r="J503" s="242">
        <v>573752</v>
      </c>
      <c r="K503" s="242">
        <v>311167</v>
      </c>
      <c r="L503" s="243">
        <v>5020767</v>
      </c>
    </row>
    <row r="504" spans="2:13" ht="24.95" customHeight="1" x14ac:dyDescent="0.2">
      <c r="B504" s="232" t="s">
        <v>160</v>
      </c>
      <c r="C504" s="244">
        <v>739236</v>
      </c>
      <c r="D504" s="244">
        <v>1127142</v>
      </c>
      <c r="E504" s="244">
        <v>1166345</v>
      </c>
      <c r="F504" s="244">
        <v>403084</v>
      </c>
      <c r="G504" s="244">
        <v>1087802</v>
      </c>
      <c r="H504" s="244">
        <v>711811</v>
      </c>
      <c r="I504" s="244">
        <v>507167</v>
      </c>
      <c r="J504" s="244">
        <v>917180</v>
      </c>
      <c r="K504" s="244">
        <v>481162</v>
      </c>
      <c r="L504" s="246">
        <v>7140929</v>
      </c>
    </row>
    <row r="505" spans="2:13" ht="24.95" customHeight="1" x14ac:dyDescent="0.2">
      <c r="B505" s="103" t="s">
        <v>43</v>
      </c>
      <c r="C505" s="104">
        <f t="shared" ref="C505:L505" si="3">(C504-C503)/C503</f>
        <v>0.21273108768084678</v>
      </c>
      <c r="D505" s="104">
        <f t="shared" si="3"/>
        <v>0.80850548339737982</v>
      </c>
      <c r="E505" s="104">
        <f t="shared" si="3"/>
        <v>0.33471991760599645</v>
      </c>
      <c r="F505" s="104">
        <f t="shared" si="3"/>
        <v>0.43489156900995313</v>
      </c>
      <c r="G505" s="104">
        <f t="shared" si="3"/>
        <v>0.33445130328962863</v>
      </c>
      <c r="H505" s="104">
        <f t="shared" si="3"/>
        <v>0.34111398539078797</v>
      </c>
      <c r="I505" s="104">
        <f t="shared" si="3"/>
        <v>0.26052765661310567</v>
      </c>
      <c r="J505" s="104">
        <f t="shared" si="3"/>
        <v>0.59856523375953374</v>
      </c>
      <c r="K505" s="104">
        <f t="shared" si="3"/>
        <v>0.54631435852773591</v>
      </c>
      <c r="L505" s="104">
        <f t="shared" si="3"/>
        <v>0.42227850844303272</v>
      </c>
    </row>
    <row r="506" spans="2:13" ht="24.95" customHeight="1" x14ac:dyDescent="0.2">
      <c r="B506" s="37"/>
      <c r="C506" s="38"/>
      <c r="D506" s="38"/>
      <c r="E506" s="38"/>
      <c r="F506" s="38"/>
      <c r="G506" s="38"/>
      <c r="H506" s="38"/>
      <c r="I506" s="38"/>
      <c r="J506" s="38"/>
      <c r="K506" s="38"/>
      <c r="L506" s="38"/>
    </row>
    <row r="507" spans="2:13" ht="24.95" customHeight="1" x14ac:dyDescent="0.2">
      <c r="B507" s="37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13"/>
    </row>
    <row r="508" spans="2:13" ht="24.95" customHeight="1" x14ac:dyDescent="0.2">
      <c r="B508" s="266"/>
      <c r="C508" s="266"/>
      <c r="D508" s="266"/>
      <c r="E508" s="266"/>
      <c r="F508" s="266"/>
      <c r="G508" s="266"/>
      <c r="H508" s="266"/>
      <c r="I508" s="266"/>
      <c r="J508" s="266"/>
      <c r="K508" s="266"/>
      <c r="L508" s="266"/>
      <c r="M508" s="13"/>
    </row>
    <row r="509" spans="2:13" ht="24.95" customHeight="1" x14ac:dyDescent="0.2"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13"/>
    </row>
    <row r="510" spans="2:13" ht="24.95" customHeight="1" x14ac:dyDescent="0.2">
      <c r="B510" s="37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13"/>
    </row>
    <row r="511" spans="2:13" ht="24.95" customHeight="1" x14ac:dyDescent="0.2">
      <c r="B511" s="37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13"/>
    </row>
    <row r="512" spans="2:13" ht="24.95" customHeight="1" x14ac:dyDescent="0.2">
      <c r="B512" s="37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13"/>
    </row>
    <row r="513" spans="2:13" ht="24.95" customHeight="1" x14ac:dyDescent="0.2">
      <c r="B513" s="37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13"/>
    </row>
    <row r="514" spans="2:13" ht="24.95" customHeight="1" x14ac:dyDescent="0.2">
      <c r="B514" s="37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13"/>
    </row>
    <row r="515" spans="2:13" ht="24.95" customHeight="1" x14ac:dyDescent="0.2">
      <c r="B515" s="37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13"/>
    </row>
    <row r="516" spans="2:13" ht="24.95" customHeight="1" x14ac:dyDescent="0.2">
      <c r="B516" s="37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13"/>
    </row>
    <row r="517" spans="2:13" ht="24.95" customHeight="1" x14ac:dyDescent="0.2">
      <c r="B517" s="37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13"/>
    </row>
    <row r="518" spans="2:13" ht="24.95" customHeight="1" x14ac:dyDescent="0.2">
      <c r="B518" s="37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13"/>
    </row>
    <row r="519" spans="2:13" ht="24.95" customHeight="1" x14ac:dyDescent="0.2">
      <c r="B519" s="37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13"/>
    </row>
    <row r="520" spans="2:13" ht="24.95" customHeight="1" x14ac:dyDescent="0.2">
      <c r="B520" s="37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13"/>
    </row>
    <row r="521" spans="2:13" ht="24.95" customHeight="1" x14ac:dyDescent="0.2">
      <c r="B521" s="37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13"/>
    </row>
    <row r="522" spans="2:13" ht="24.95" customHeight="1" x14ac:dyDescent="0.2">
      <c r="B522" s="37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13"/>
    </row>
    <row r="523" spans="2:13" ht="24.95" customHeight="1" x14ac:dyDescent="0.2">
      <c r="B523" s="37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13"/>
    </row>
    <row r="524" spans="2:13" ht="24.95" customHeight="1" x14ac:dyDescent="0.2">
      <c r="B524" s="37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13"/>
    </row>
    <row r="525" spans="2:13" ht="24.95" customHeight="1" x14ac:dyDescent="0.2">
      <c r="B525" s="37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13"/>
    </row>
    <row r="526" spans="2:13" ht="24.95" customHeight="1" x14ac:dyDescent="0.2">
      <c r="B526" s="37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13"/>
    </row>
    <row r="527" spans="2:13" ht="24.95" customHeight="1" x14ac:dyDescent="0.2">
      <c r="B527" s="37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13"/>
    </row>
    <row r="528" spans="2:13" ht="24.95" customHeight="1" x14ac:dyDescent="0.2">
      <c r="B528" s="37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13"/>
    </row>
    <row r="529" spans="2:15" ht="24.95" customHeight="1" x14ac:dyDescent="0.2">
      <c r="B529" s="37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13"/>
    </row>
    <row r="530" spans="2:15" ht="24.95" customHeight="1" x14ac:dyDescent="0.2">
      <c r="B530" s="37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13"/>
    </row>
    <row r="531" spans="2:15" ht="24.95" customHeight="1" x14ac:dyDescent="0.2">
      <c r="B531" s="37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13"/>
    </row>
    <row r="532" spans="2:15" ht="24.95" customHeight="1" x14ac:dyDescent="0.2">
      <c r="B532" s="37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13"/>
    </row>
    <row r="533" spans="2:15" ht="24.95" customHeight="1" x14ac:dyDescent="0.2">
      <c r="B533" s="37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13"/>
    </row>
    <row r="534" spans="2:15" ht="24.95" customHeight="1" x14ac:dyDescent="0.2">
      <c r="B534" s="37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13"/>
    </row>
    <row r="535" spans="2:15" ht="24.95" customHeight="1" x14ac:dyDescent="0.2">
      <c r="B535" s="37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13"/>
    </row>
    <row r="536" spans="2:15" ht="24.95" customHeight="1" x14ac:dyDescent="0.2">
      <c r="B536" s="37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13"/>
    </row>
    <row r="537" spans="2:15" ht="24.95" customHeight="1" x14ac:dyDescent="0.2"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M537" s="31">
        <v>5</v>
      </c>
      <c r="N537" s="14"/>
    </row>
    <row r="538" spans="2:15" ht="25.5" customHeight="1" x14ac:dyDescent="0.2">
      <c r="B538" s="249" t="s">
        <v>82</v>
      </c>
      <c r="C538" s="249"/>
      <c r="D538" s="249"/>
      <c r="E538" s="249"/>
      <c r="F538" s="249"/>
      <c r="G538" s="249"/>
      <c r="H538" s="249"/>
      <c r="I538" s="249"/>
      <c r="J538" s="249"/>
      <c r="K538" s="249"/>
      <c r="L538" s="249"/>
      <c r="M538" s="249"/>
    </row>
    <row r="539" spans="2:15" ht="15" customHeight="1" x14ac:dyDescent="0.2"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117"/>
    </row>
    <row r="540" spans="2:15" ht="25.5" customHeight="1" x14ac:dyDescent="0.2">
      <c r="B540" s="249" t="s">
        <v>83</v>
      </c>
      <c r="C540" s="249"/>
      <c r="D540" s="249"/>
      <c r="E540" s="249"/>
      <c r="F540" s="249"/>
      <c r="G540" s="249"/>
      <c r="H540" s="249"/>
      <c r="I540" s="249"/>
      <c r="J540" s="249"/>
      <c r="K540" s="249"/>
      <c r="L540" s="249"/>
    </row>
    <row r="541" spans="2:15" ht="15" customHeight="1" x14ac:dyDescent="0.2">
      <c r="B541" s="303"/>
      <c r="C541" s="303"/>
      <c r="D541" s="303"/>
      <c r="E541" s="303"/>
      <c r="F541" s="303"/>
      <c r="G541" s="303"/>
    </row>
    <row r="542" spans="2:15" ht="24.95" customHeight="1" x14ac:dyDescent="0.2">
      <c r="B542" s="260" t="s">
        <v>16</v>
      </c>
      <c r="C542" s="260"/>
      <c r="D542" s="260"/>
      <c r="E542" s="260"/>
      <c r="F542" s="260"/>
      <c r="G542" s="260"/>
      <c r="H542" s="260"/>
      <c r="I542" s="260"/>
      <c r="J542" s="260"/>
    </row>
    <row r="543" spans="2:15" ht="24.95" customHeight="1" x14ac:dyDescent="0.2">
      <c r="B543" s="293" t="s">
        <v>36</v>
      </c>
      <c r="C543" s="258" t="s">
        <v>47</v>
      </c>
      <c r="D543" s="258"/>
      <c r="E543" s="258"/>
      <c r="F543" s="258" t="s">
        <v>48</v>
      </c>
      <c r="G543" s="258"/>
      <c r="H543" s="258"/>
      <c r="I543" s="135" t="s">
        <v>52</v>
      </c>
      <c r="J543" s="137" t="s">
        <v>53</v>
      </c>
      <c r="M543" s="44"/>
    </row>
    <row r="544" spans="2:15" ht="24.95" customHeight="1" x14ac:dyDescent="0.2">
      <c r="B544" s="294"/>
      <c r="C544" s="133" t="s">
        <v>66</v>
      </c>
      <c r="D544" s="133" t="s">
        <v>67</v>
      </c>
      <c r="E544" s="182" t="s">
        <v>72</v>
      </c>
      <c r="F544" s="133" t="s">
        <v>69</v>
      </c>
      <c r="G544" s="133" t="s">
        <v>70</v>
      </c>
      <c r="H544" s="134" t="s">
        <v>71</v>
      </c>
      <c r="I544" s="136" t="s">
        <v>85</v>
      </c>
      <c r="J544" s="138" t="s">
        <v>86</v>
      </c>
      <c r="K544" s="19"/>
      <c r="M544" s="44"/>
    </row>
    <row r="545" spans="2:15" ht="24.95" customHeight="1" x14ac:dyDescent="0.2">
      <c r="B545" s="131" t="s">
        <v>114</v>
      </c>
      <c r="C545" s="242">
        <v>45672</v>
      </c>
      <c r="D545" s="242">
        <v>4035</v>
      </c>
      <c r="E545" s="234">
        <v>49707</v>
      </c>
      <c r="F545" s="242">
        <v>65980</v>
      </c>
      <c r="G545" s="242">
        <v>8577</v>
      </c>
      <c r="H545" s="235">
        <v>74557</v>
      </c>
      <c r="I545" s="236">
        <v>0.46935418779999999</v>
      </c>
      <c r="J545" s="237">
        <v>1.4999295873820999</v>
      </c>
      <c r="K545" s="46"/>
      <c r="M545" s="44"/>
    </row>
    <row r="546" spans="2:15" ht="24.95" customHeight="1" x14ac:dyDescent="0.2">
      <c r="B546" s="131" t="s">
        <v>5</v>
      </c>
      <c r="C546" s="242">
        <v>65977</v>
      </c>
      <c r="D546" s="242">
        <v>22643</v>
      </c>
      <c r="E546" s="234">
        <v>88620</v>
      </c>
      <c r="F546" s="242">
        <v>102119</v>
      </c>
      <c r="G546" s="242">
        <v>29549</v>
      </c>
      <c r="H546" s="235">
        <v>131668</v>
      </c>
      <c r="I546" s="236">
        <v>0.47186100440000001</v>
      </c>
      <c r="J546" s="237">
        <v>1.4857594222523001</v>
      </c>
      <c r="K546" s="46"/>
      <c r="M546" s="44"/>
    </row>
    <row r="547" spans="2:15" ht="24.95" customHeight="1" x14ac:dyDescent="0.2">
      <c r="B547" s="131" t="s">
        <v>22</v>
      </c>
      <c r="C547" s="242">
        <v>60061</v>
      </c>
      <c r="D547" s="242">
        <v>14727</v>
      </c>
      <c r="E547" s="234">
        <v>74788</v>
      </c>
      <c r="F547" s="242">
        <v>96112</v>
      </c>
      <c r="G547" s="242">
        <v>20613</v>
      </c>
      <c r="H547" s="235">
        <v>116725</v>
      </c>
      <c r="I547" s="236">
        <v>0.40496994619999999</v>
      </c>
      <c r="J547" s="237">
        <v>1.5607450393111</v>
      </c>
      <c r="K547" s="46"/>
      <c r="M547" s="44"/>
    </row>
    <row r="548" spans="2:15" ht="24.95" customHeight="1" x14ac:dyDescent="0.2">
      <c r="B548" s="131" t="s">
        <v>7</v>
      </c>
      <c r="C548" s="242">
        <v>25630</v>
      </c>
      <c r="D548" s="242">
        <v>7120</v>
      </c>
      <c r="E548" s="234">
        <v>32750</v>
      </c>
      <c r="F548" s="242">
        <v>39162</v>
      </c>
      <c r="G548" s="242">
        <v>8779</v>
      </c>
      <c r="H548" s="235">
        <v>47941</v>
      </c>
      <c r="I548" s="236">
        <v>0.48314065899999997</v>
      </c>
      <c r="J548" s="237">
        <v>1.4638473282443001</v>
      </c>
      <c r="K548" s="46"/>
      <c r="L548" s="181"/>
      <c r="M548" s="44"/>
    </row>
    <row r="549" spans="2:15" ht="24.95" customHeight="1" x14ac:dyDescent="0.2">
      <c r="B549" s="131" t="s">
        <v>8</v>
      </c>
      <c r="C549" s="242">
        <v>62207</v>
      </c>
      <c r="D549" s="242">
        <v>19236</v>
      </c>
      <c r="E549" s="234">
        <v>81443</v>
      </c>
      <c r="F549" s="242">
        <v>126271</v>
      </c>
      <c r="G549" s="242">
        <v>28804</v>
      </c>
      <c r="H549" s="235">
        <v>155075</v>
      </c>
      <c r="I549" s="236">
        <v>0.49597309560000002</v>
      </c>
      <c r="J549" s="237">
        <v>1.9040924327444</v>
      </c>
      <c r="K549" s="46"/>
      <c r="M549" s="44"/>
    </row>
    <row r="550" spans="2:15" ht="24.95" customHeight="1" x14ac:dyDescent="0.2">
      <c r="B550" s="131" t="s">
        <v>9</v>
      </c>
      <c r="C550" s="242">
        <v>49125</v>
      </c>
      <c r="D550" s="242">
        <v>5166</v>
      </c>
      <c r="E550" s="234">
        <v>54291</v>
      </c>
      <c r="F550" s="242">
        <v>72595</v>
      </c>
      <c r="G550" s="242">
        <v>8103</v>
      </c>
      <c r="H550" s="235">
        <v>80698</v>
      </c>
      <c r="I550" s="236">
        <v>0.43510505389999998</v>
      </c>
      <c r="J550" s="237">
        <v>1.4863973770975001</v>
      </c>
      <c r="K550" s="46"/>
      <c r="M550" s="44"/>
    </row>
    <row r="551" spans="2:15" ht="24.95" customHeight="1" x14ac:dyDescent="0.2">
      <c r="B551" s="131" t="s">
        <v>10</v>
      </c>
      <c r="C551" s="242">
        <v>27155</v>
      </c>
      <c r="D551" s="242">
        <v>1799</v>
      </c>
      <c r="E551" s="234">
        <v>28954</v>
      </c>
      <c r="F551" s="242">
        <v>40754</v>
      </c>
      <c r="G551" s="242">
        <v>2566</v>
      </c>
      <c r="H551" s="235">
        <v>43320</v>
      </c>
      <c r="I551" s="236">
        <v>0.42799624660000002</v>
      </c>
      <c r="J551" s="237">
        <v>1.4961663328038</v>
      </c>
      <c r="K551" s="46"/>
      <c r="M551" s="44"/>
    </row>
    <row r="552" spans="2:15" ht="24.95" customHeight="1" x14ac:dyDescent="0.2">
      <c r="B552" s="131" t="s">
        <v>11</v>
      </c>
      <c r="C552" s="242">
        <v>62328</v>
      </c>
      <c r="D552" s="242">
        <v>11618</v>
      </c>
      <c r="E552" s="234">
        <v>73946</v>
      </c>
      <c r="F552" s="242">
        <v>102202</v>
      </c>
      <c r="G552" s="242">
        <v>19848</v>
      </c>
      <c r="H552" s="235">
        <v>122050</v>
      </c>
      <c r="I552" s="236">
        <v>0.4803309603</v>
      </c>
      <c r="J552" s="237">
        <v>1.6505287642333999</v>
      </c>
      <c r="K552" s="46"/>
      <c r="M552" s="47"/>
    </row>
    <row r="553" spans="2:15" ht="24.95" customHeight="1" x14ac:dyDescent="0.2">
      <c r="B553" s="131" t="s">
        <v>12</v>
      </c>
      <c r="C553" s="242">
        <v>29895</v>
      </c>
      <c r="D553" s="242">
        <v>2470</v>
      </c>
      <c r="E553" s="234">
        <v>32365</v>
      </c>
      <c r="F553" s="242">
        <v>43486</v>
      </c>
      <c r="G553" s="242">
        <v>3341</v>
      </c>
      <c r="H553" s="235">
        <v>46827</v>
      </c>
      <c r="I553" s="236">
        <v>0.48045390989999998</v>
      </c>
      <c r="J553" s="237">
        <v>1.4468407230032001</v>
      </c>
      <c r="K553" s="46"/>
      <c r="M553" s="47"/>
    </row>
    <row r="554" spans="2:15" ht="24.95" customHeight="1" x14ac:dyDescent="0.2">
      <c r="B554" s="132" t="s">
        <v>14</v>
      </c>
      <c r="C554" s="225">
        <v>428050</v>
      </c>
      <c r="D554" s="225">
        <v>88814</v>
      </c>
      <c r="E554" s="238">
        <v>516864</v>
      </c>
      <c r="F554" s="225">
        <v>688681</v>
      </c>
      <c r="G554" s="225">
        <v>130180</v>
      </c>
      <c r="H554" s="239">
        <v>818861</v>
      </c>
      <c r="I554" s="240">
        <v>0.4610027216</v>
      </c>
      <c r="J554" s="241">
        <v>1.5842871625805</v>
      </c>
      <c r="M554" s="47"/>
    </row>
    <row r="555" spans="2:15" ht="24.95" customHeight="1" x14ac:dyDescent="0.2">
      <c r="B555" s="48"/>
      <c r="C555" s="49"/>
      <c r="D555" s="49"/>
      <c r="E555" s="36"/>
      <c r="F555" s="49"/>
      <c r="G555" s="49"/>
      <c r="H555" s="36"/>
      <c r="I555" s="50"/>
      <c r="J555" s="51"/>
      <c r="K555" s="13"/>
      <c r="L555" s="13"/>
      <c r="M555" s="52"/>
      <c r="N555" s="13"/>
      <c r="O555" s="13"/>
    </row>
    <row r="556" spans="2:15" ht="24.95" customHeight="1" x14ac:dyDescent="0.2">
      <c r="B556" s="48"/>
      <c r="C556" s="53"/>
      <c r="D556" s="53"/>
      <c r="E556" s="54"/>
      <c r="F556" s="53"/>
      <c r="G556" s="53"/>
      <c r="H556" s="54"/>
      <c r="I556" s="50"/>
      <c r="J556" s="55"/>
    </row>
    <row r="557" spans="2:15" ht="24.95" customHeight="1" x14ac:dyDescent="0.2">
      <c r="B557" s="13"/>
      <c r="C557" s="13"/>
      <c r="D557" s="13"/>
      <c r="E557" s="13"/>
      <c r="F557" s="13"/>
      <c r="G557" s="13"/>
      <c r="H557" s="13"/>
      <c r="I557" s="13"/>
      <c r="J557" s="13"/>
    </row>
    <row r="558" spans="2:15" ht="24.95" customHeight="1" x14ac:dyDescent="0.2"/>
    <row r="559" spans="2:15" ht="24.95" customHeight="1" x14ac:dyDescent="0.2"/>
    <row r="560" spans="2:15" ht="24.95" customHeight="1" x14ac:dyDescent="0.2"/>
    <row r="561" spans="2:15" ht="24.95" customHeight="1" x14ac:dyDescent="0.2"/>
    <row r="562" spans="2:15" ht="24.95" customHeight="1" x14ac:dyDescent="0.2"/>
    <row r="563" spans="2:15" ht="24.95" customHeight="1" x14ac:dyDescent="0.2"/>
    <row r="564" spans="2:15" ht="24.95" customHeight="1" x14ac:dyDescent="0.2"/>
    <row r="565" spans="2:15" ht="24.95" customHeight="1" x14ac:dyDescent="0.2"/>
    <row r="566" spans="2:15" ht="24.95" customHeight="1" x14ac:dyDescent="0.2">
      <c r="G566" s="72"/>
    </row>
    <row r="567" spans="2:15" ht="24.95" customHeight="1" x14ac:dyDescent="0.2"/>
    <row r="568" spans="2:15" ht="25.5" customHeight="1" x14ac:dyDescent="0.2">
      <c r="B568" s="264" t="s">
        <v>161</v>
      </c>
      <c r="C568" s="264"/>
      <c r="D568" s="264"/>
      <c r="E568" s="264"/>
      <c r="F568" s="264"/>
      <c r="G568" s="264"/>
      <c r="H568" s="264"/>
      <c r="I568" s="264"/>
      <c r="J568" s="264"/>
      <c r="K568" s="264"/>
      <c r="L568" s="264"/>
      <c r="M568" s="264"/>
    </row>
    <row r="569" spans="2:15" ht="15" customHeight="1" x14ac:dyDescent="0.2">
      <c r="B569" s="56"/>
      <c r="C569" s="56"/>
      <c r="D569" s="56"/>
      <c r="E569" s="56"/>
      <c r="F569" s="56"/>
      <c r="G569" s="56"/>
    </row>
    <row r="570" spans="2:15" ht="24.95" customHeight="1" x14ac:dyDescent="0.2">
      <c r="B570" s="259" t="s">
        <v>13</v>
      </c>
      <c r="C570" s="259"/>
      <c r="D570" s="259"/>
      <c r="E570" s="259"/>
      <c r="F570" s="259"/>
      <c r="G570" s="259"/>
      <c r="H570" s="259"/>
      <c r="I570" s="38"/>
      <c r="J570" s="38"/>
      <c r="K570" s="38"/>
      <c r="L570" s="38"/>
      <c r="M570" s="13"/>
      <c r="N570" s="13"/>
      <c r="O570" s="13"/>
    </row>
    <row r="571" spans="2:15" ht="24.95" customHeight="1" x14ac:dyDescent="0.2">
      <c r="B571" s="130" t="s">
        <v>35</v>
      </c>
      <c r="C571" s="254" t="s">
        <v>62</v>
      </c>
      <c r="D571" s="254"/>
      <c r="E571" s="254" t="s">
        <v>110</v>
      </c>
      <c r="F571" s="254"/>
      <c r="G571" s="254" t="s">
        <v>0</v>
      </c>
      <c r="H571" s="254"/>
      <c r="I571" s="38"/>
      <c r="J571" s="38"/>
      <c r="K571" s="38"/>
      <c r="L571" s="38"/>
      <c r="M571" s="13"/>
      <c r="N571" s="13"/>
      <c r="O571" s="13"/>
    </row>
    <row r="572" spans="2:15" ht="24.95" customHeight="1" x14ac:dyDescent="0.2">
      <c r="B572" s="232" t="s">
        <v>176</v>
      </c>
      <c r="C572" s="253">
        <v>144784</v>
      </c>
      <c r="D572" s="253"/>
      <c r="E572" s="253">
        <v>20025</v>
      </c>
      <c r="F572" s="253"/>
      <c r="G572" s="252">
        <v>164809</v>
      </c>
      <c r="H572" s="263"/>
      <c r="I572" s="38"/>
      <c r="J572" s="38"/>
      <c r="K572" s="38"/>
      <c r="L572" s="38"/>
      <c r="M572" s="13"/>
      <c r="N572" s="13"/>
      <c r="O572" s="13"/>
    </row>
    <row r="573" spans="2:15" ht="24.95" customHeight="1" x14ac:dyDescent="0.2">
      <c r="B573" s="232" t="s">
        <v>156</v>
      </c>
      <c r="C573" s="250">
        <v>428050</v>
      </c>
      <c r="D573" s="250"/>
      <c r="E573" s="250">
        <v>88814</v>
      </c>
      <c r="F573" s="250"/>
      <c r="G573" s="252">
        <v>516864</v>
      </c>
      <c r="H573" s="263"/>
      <c r="I573" s="38"/>
      <c r="J573" s="38"/>
      <c r="K573" s="38"/>
      <c r="L573" s="38"/>
      <c r="M573" s="13"/>
      <c r="N573" s="13"/>
      <c r="O573" s="13"/>
    </row>
    <row r="574" spans="2:15" ht="24.95" customHeight="1" x14ac:dyDescent="0.2">
      <c r="B574" s="111" t="s">
        <v>43</v>
      </c>
      <c r="C574" s="255">
        <f>(C573-C572)/C572</f>
        <v>1.9564730909492762</v>
      </c>
      <c r="D574" s="255"/>
      <c r="E574" s="255">
        <f>(E573-E572)/E572</f>
        <v>3.435156054931336</v>
      </c>
      <c r="F574" s="255"/>
      <c r="G574" s="255">
        <f>(G573-G572)/G572</f>
        <v>2.1361394098623254</v>
      </c>
      <c r="H574" s="255"/>
      <c r="I574" s="38"/>
      <c r="J574" s="38"/>
      <c r="K574" s="38"/>
      <c r="L574" s="38"/>
      <c r="M574" s="13"/>
      <c r="N574" s="13"/>
      <c r="O574" s="13"/>
    </row>
    <row r="575" spans="2:15" ht="24.95" customHeight="1" x14ac:dyDescent="0.2">
      <c r="B575" s="37"/>
      <c r="C575" s="38"/>
      <c r="D575" s="38"/>
      <c r="E575" s="38"/>
      <c r="F575" s="57"/>
      <c r="G575" s="37"/>
      <c r="H575" s="37"/>
      <c r="I575" s="38"/>
      <c r="J575" s="38"/>
      <c r="K575" s="38"/>
      <c r="L575" s="38"/>
      <c r="M575" s="13"/>
      <c r="N575" s="13"/>
      <c r="O575" s="13"/>
    </row>
    <row r="576" spans="2:15" ht="24.95" customHeight="1" x14ac:dyDescent="0.2">
      <c r="B576" s="37"/>
      <c r="C576" s="38"/>
      <c r="D576" s="38"/>
      <c r="E576" s="38"/>
      <c r="F576" s="57"/>
      <c r="G576" s="37"/>
      <c r="H576" s="37"/>
      <c r="I576" s="38"/>
      <c r="J576" s="38"/>
      <c r="K576" s="38"/>
      <c r="L576" s="38"/>
      <c r="M576" s="13"/>
      <c r="N576" s="13"/>
      <c r="O576" s="13"/>
    </row>
    <row r="577" spans="2:15" ht="24.95" customHeight="1" x14ac:dyDescent="0.2">
      <c r="B577" s="37"/>
      <c r="C577" s="38"/>
      <c r="D577" s="38"/>
      <c r="E577" s="38"/>
      <c r="F577" s="57"/>
      <c r="G577" s="37"/>
      <c r="H577" s="37"/>
      <c r="I577" s="38"/>
      <c r="J577" s="38"/>
      <c r="K577" s="38"/>
      <c r="L577" s="38"/>
      <c r="M577" s="13"/>
      <c r="N577" s="13"/>
      <c r="O577" s="13"/>
    </row>
    <row r="578" spans="2:15" ht="24.95" customHeight="1" x14ac:dyDescent="0.2">
      <c r="B578" s="37"/>
      <c r="C578" s="38"/>
      <c r="D578" s="38"/>
      <c r="E578" s="38"/>
      <c r="F578" s="57"/>
      <c r="G578" s="37"/>
      <c r="H578" s="37"/>
      <c r="I578" s="38"/>
      <c r="J578" s="38"/>
      <c r="K578" s="38"/>
      <c r="L578" s="38"/>
      <c r="M578" s="13"/>
      <c r="N578" s="13"/>
      <c r="O578" s="13"/>
    </row>
    <row r="579" spans="2:15" ht="24.95" customHeight="1" x14ac:dyDescent="0.2">
      <c r="B579" s="37"/>
      <c r="C579" s="38"/>
      <c r="D579" s="38"/>
      <c r="E579" s="38"/>
      <c r="F579" s="57"/>
      <c r="G579" s="37"/>
      <c r="H579" s="37"/>
      <c r="I579" s="38"/>
      <c r="J579" s="38"/>
      <c r="K579" s="38"/>
      <c r="L579" s="38"/>
      <c r="M579" s="13"/>
      <c r="N579" s="13"/>
      <c r="O579" s="13"/>
    </row>
    <row r="580" spans="2:15" ht="24.95" customHeight="1" x14ac:dyDescent="0.2">
      <c r="B580" s="37"/>
      <c r="C580" s="38"/>
      <c r="D580" s="38"/>
      <c r="E580" s="38"/>
      <c r="F580" s="57"/>
      <c r="G580" s="37"/>
      <c r="H580" s="37"/>
      <c r="I580" s="38"/>
      <c r="J580" s="38"/>
      <c r="K580" s="38"/>
      <c r="L580" s="38"/>
      <c r="M580" s="13"/>
      <c r="N580" s="13"/>
      <c r="O580" s="13"/>
    </row>
    <row r="581" spans="2:15" ht="24.95" customHeight="1" x14ac:dyDescent="0.2">
      <c r="B581" s="37"/>
      <c r="C581" s="38"/>
      <c r="D581" s="38"/>
      <c r="E581" s="38"/>
      <c r="F581" s="57"/>
      <c r="G581" s="37"/>
      <c r="H581" s="37"/>
      <c r="I581" s="38"/>
      <c r="J581" s="38"/>
      <c r="K581" s="38"/>
      <c r="L581" s="38"/>
      <c r="M581" s="13"/>
      <c r="N581" s="13"/>
      <c r="O581" s="13"/>
    </row>
    <row r="582" spans="2:15" ht="24.95" customHeight="1" x14ac:dyDescent="0.2">
      <c r="B582" s="266"/>
      <c r="C582" s="266"/>
      <c r="D582" s="266"/>
      <c r="E582" s="266"/>
      <c r="F582" s="266"/>
      <c r="G582" s="266"/>
      <c r="H582" s="266"/>
      <c r="I582" s="266"/>
      <c r="J582" s="266"/>
      <c r="K582" s="266"/>
      <c r="L582" s="266"/>
      <c r="M582" s="58"/>
      <c r="N582" s="58"/>
      <c r="O582" s="58"/>
    </row>
    <row r="583" spans="2:15" ht="24.95" customHeight="1" x14ac:dyDescent="0.2"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</row>
    <row r="584" spans="2:15" ht="24.95" customHeight="1" x14ac:dyDescent="0.2"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</row>
    <row r="585" spans="2:15" ht="24.95" customHeight="1" x14ac:dyDescent="0.2"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</row>
    <row r="586" spans="2:15" ht="24.95" customHeight="1" x14ac:dyDescent="0.2"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</row>
    <row r="587" spans="2:15" ht="24.95" customHeight="1" x14ac:dyDescent="0.2">
      <c r="B587" s="261" t="s">
        <v>15</v>
      </c>
      <c r="C587" s="261"/>
      <c r="D587" s="261"/>
      <c r="E587" s="261"/>
      <c r="F587" s="261"/>
      <c r="G587" s="261"/>
      <c r="H587" s="261"/>
      <c r="I587" s="261"/>
      <c r="J587" s="261"/>
    </row>
    <row r="588" spans="2:15" ht="24.95" customHeight="1" x14ac:dyDescent="0.2">
      <c r="B588" s="139" t="s">
        <v>35</v>
      </c>
      <c r="C588" s="256" t="s">
        <v>40</v>
      </c>
      <c r="D588" s="256"/>
      <c r="E588" s="256" t="s">
        <v>41</v>
      </c>
      <c r="F588" s="256"/>
      <c r="G588" s="256" t="s">
        <v>42</v>
      </c>
      <c r="H588" s="256"/>
      <c r="I588" s="256" t="s">
        <v>89</v>
      </c>
      <c r="J588" s="256"/>
      <c r="L588" s="39"/>
    </row>
    <row r="589" spans="2:15" ht="24.95" customHeight="1" x14ac:dyDescent="0.2">
      <c r="B589" s="232" t="s">
        <v>176</v>
      </c>
      <c r="C589" s="253">
        <v>225084</v>
      </c>
      <c r="D589" s="253"/>
      <c r="E589" s="253">
        <v>29153</v>
      </c>
      <c r="F589" s="253"/>
      <c r="G589" s="252">
        <v>254237</v>
      </c>
      <c r="H589" s="252"/>
      <c r="I589" s="262">
        <v>0.17494139419999999</v>
      </c>
      <c r="J589" s="262"/>
    </row>
    <row r="590" spans="2:15" ht="24.95" customHeight="1" x14ac:dyDescent="0.2">
      <c r="B590" s="232" t="s">
        <v>156</v>
      </c>
      <c r="C590" s="250">
        <v>688681</v>
      </c>
      <c r="D590" s="250"/>
      <c r="E590" s="250">
        <v>130180</v>
      </c>
      <c r="F590" s="250"/>
      <c r="G590" s="252">
        <v>818861</v>
      </c>
      <c r="H590" s="252"/>
      <c r="I590" s="251">
        <v>0.4610027216</v>
      </c>
      <c r="J590" s="251"/>
    </row>
    <row r="591" spans="2:15" ht="24.95" customHeight="1" x14ac:dyDescent="0.2">
      <c r="B591" s="103" t="s">
        <v>43</v>
      </c>
      <c r="C591" s="257">
        <f>(C590-C589)/C589</f>
        <v>2.0596621705674325</v>
      </c>
      <c r="D591" s="257"/>
      <c r="E591" s="257">
        <f>(E590-E589)/E589</f>
        <v>3.4654066476863443</v>
      </c>
      <c r="F591" s="257"/>
      <c r="G591" s="257">
        <f>(G590-G589)/G589</f>
        <v>2.2208569169711727</v>
      </c>
      <c r="H591" s="257"/>
      <c r="I591" s="257">
        <f>(I590-I589)/I589</f>
        <v>1.6351837637292594</v>
      </c>
      <c r="J591" s="257"/>
    </row>
    <row r="592" spans="2:15" ht="24.95" customHeight="1" x14ac:dyDescent="0.2">
      <c r="B592" s="37"/>
      <c r="C592" s="38"/>
      <c r="D592" s="38"/>
      <c r="E592" s="38"/>
      <c r="F592" s="38"/>
      <c r="G592" s="40"/>
      <c r="H592" s="40"/>
      <c r="I592" s="40"/>
      <c r="J592" s="40"/>
      <c r="K592" s="13"/>
    </row>
    <row r="593" spans="2:15" ht="24.95" customHeight="1" x14ac:dyDescent="0.2"/>
    <row r="594" spans="2:15" ht="24.95" customHeight="1" x14ac:dyDescent="0.2"/>
    <row r="595" spans="2:15" ht="24.95" customHeight="1" x14ac:dyDescent="0.2"/>
    <row r="596" spans="2:15" ht="24.95" customHeight="1" x14ac:dyDescent="0.2">
      <c r="L596" s="41"/>
    </row>
    <row r="597" spans="2:15" ht="24.95" customHeight="1" x14ac:dyDescent="0.2"/>
    <row r="598" spans="2:15" ht="24.95" customHeight="1" x14ac:dyDescent="0.2"/>
    <row r="599" spans="2:15" ht="24.95" customHeight="1" x14ac:dyDescent="0.2">
      <c r="L599" s="27"/>
    </row>
    <row r="600" spans="2:15" ht="24.95" customHeight="1" x14ac:dyDescent="0.2">
      <c r="M600" s="31">
        <v>6</v>
      </c>
    </row>
    <row r="601" spans="2:15" s="123" customFormat="1" ht="25.5" customHeight="1" x14ac:dyDescent="0.2">
      <c r="B601" s="280" t="s">
        <v>162</v>
      </c>
      <c r="C601" s="280"/>
      <c r="D601" s="280"/>
      <c r="E601" s="280"/>
      <c r="F601" s="280"/>
      <c r="G601" s="280"/>
      <c r="H601" s="280"/>
      <c r="I601" s="280"/>
      <c r="J601" s="280"/>
      <c r="K601" s="280"/>
      <c r="L601" s="280"/>
      <c r="M601" s="280"/>
    </row>
    <row r="602" spans="2:15" ht="15" customHeight="1" x14ac:dyDescent="0.2">
      <c r="B602" s="28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</row>
    <row r="603" spans="2:15" ht="24.95" customHeight="1" x14ac:dyDescent="0.2">
      <c r="B603" s="304" t="s">
        <v>13</v>
      </c>
      <c r="C603" s="304"/>
      <c r="D603" s="304"/>
      <c r="E603" s="304"/>
      <c r="F603" s="304"/>
      <c r="G603" s="304"/>
      <c r="H603" s="304"/>
      <c r="I603" s="305"/>
      <c r="J603" s="305"/>
      <c r="K603" s="305"/>
      <c r="L603" s="305"/>
      <c r="M603" s="305"/>
      <c r="N603" s="305"/>
    </row>
    <row r="604" spans="2:15" ht="24.95" customHeight="1" x14ac:dyDescent="0.2">
      <c r="B604" s="91" t="s">
        <v>35</v>
      </c>
      <c r="C604" s="265" t="s">
        <v>51</v>
      </c>
      <c r="D604" s="265"/>
      <c r="E604" s="265" t="s">
        <v>50</v>
      </c>
      <c r="F604" s="265"/>
      <c r="G604" s="265" t="s">
        <v>0</v>
      </c>
      <c r="H604" s="265"/>
    </row>
    <row r="605" spans="2:15" ht="24.95" customHeight="1" x14ac:dyDescent="0.2">
      <c r="B605" s="232" t="s">
        <v>159</v>
      </c>
      <c r="C605" s="253">
        <v>1669739</v>
      </c>
      <c r="D605" s="253"/>
      <c r="E605" s="253">
        <v>284720</v>
      </c>
      <c r="F605" s="253"/>
      <c r="G605" s="252">
        <v>1954459</v>
      </c>
      <c r="H605" s="252"/>
    </row>
    <row r="606" spans="2:15" ht="24.95" customHeight="1" x14ac:dyDescent="0.2">
      <c r="B606" s="232" t="s">
        <v>160</v>
      </c>
      <c r="C606" s="250">
        <v>2512320</v>
      </c>
      <c r="D606" s="250"/>
      <c r="E606" s="250">
        <v>453586</v>
      </c>
      <c r="F606" s="250"/>
      <c r="G606" s="252">
        <v>2965906</v>
      </c>
      <c r="H606" s="252"/>
    </row>
    <row r="607" spans="2:15" ht="24.95" customHeight="1" x14ac:dyDescent="0.2">
      <c r="B607" s="111" t="s">
        <v>43</v>
      </c>
      <c r="C607" s="255">
        <f>(C606-C605)/C605</f>
        <v>0.5046183864663879</v>
      </c>
      <c r="D607" s="255"/>
      <c r="E607" s="255">
        <f>(E606-E605)/E605</f>
        <v>0.59309497049733073</v>
      </c>
      <c r="F607" s="255"/>
      <c r="G607" s="255">
        <f>(G606-G605)/G605</f>
        <v>0.51750740230416703</v>
      </c>
      <c r="H607" s="255"/>
    </row>
    <row r="608" spans="2:15" ht="24.95" customHeight="1" x14ac:dyDescent="0.2">
      <c r="B608" s="33"/>
      <c r="C608" s="34"/>
      <c r="D608" s="34"/>
      <c r="E608" s="34"/>
      <c r="F608" s="34"/>
      <c r="G608" s="34"/>
      <c r="H608" s="34"/>
      <c r="I608" s="13"/>
      <c r="J608" s="13"/>
      <c r="K608" s="13"/>
      <c r="L608" s="13"/>
      <c r="M608" s="13"/>
      <c r="N608" s="13"/>
      <c r="O608" s="13"/>
    </row>
    <row r="609" spans="2:15" ht="24.95" customHeight="1" x14ac:dyDescent="0.2">
      <c r="B609" s="33"/>
      <c r="C609" s="34"/>
      <c r="D609" s="34"/>
      <c r="E609" s="34"/>
      <c r="F609" s="34"/>
      <c r="G609" s="34"/>
      <c r="H609" s="34"/>
      <c r="I609" s="13"/>
      <c r="J609" s="13"/>
      <c r="K609" s="13"/>
      <c r="L609" s="13"/>
      <c r="M609" s="13"/>
      <c r="N609" s="13"/>
      <c r="O609" s="13"/>
    </row>
    <row r="610" spans="2:15" ht="24.95" customHeight="1" x14ac:dyDescent="0.2">
      <c r="B610" s="33"/>
      <c r="C610" s="34"/>
      <c r="D610" s="34"/>
      <c r="E610" s="34"/>
      <c r="F610" s="34"/>
      <c r="G610" s="34"/>
      <c r="H610" s="34"/>
      <c r="I610" s="13"/>
      <c r="J610" s="13"/>
      <c r="K610" s="13"/>
      <c r="L610" s="13"/>
      <c r="M610" s="13"/>
      <c r="N610" s="13"/>
      <c r="O610" s="13"/>
    </row>
    <row r="611" spans="2:15" ht="24.95" customHeight="1" x14ac:dyDescent="0.2">
      <c r="B611" s="33"/>
      <c r="C611" s="34"/>
      <c r="D611" s="34"/>
      <c r="E611" s="34"/>
      <c r="F611" s="34"/>
      <c r="G611" s="34"/>
      <c r="H611" s="34"/>
      <c r="I611" s="13"/>
      <c r="J611" s="13"/>
      <c r="K611" s="13"/>
      <c r="L611" s="13"/>
      <c r="M611" s="13"/>
      <c r="N611" s="13"/>
      <c r="O611" s="13"/>
    </row>
    <row r="612" spans="2:15" ht="24.95" customHeight="1" x14ac:dyDescent="0.2">
      <c r="B612" s="33"/>
      <c r="C612" s="34"/>
      <c r="D612" s="34"/>
      <c r="E612" s="34"/>
      <c r="F612" s="34"/>
      <c r="G612" s="34"/>
      <c r="H612" s="34"/>
      <c r="I612" s="13"/>
      <c r="J612" s="13"/>
      <c r="K612" s="13"/>
      <c r="L612" s="13"/>
      <c r="M612" s="13"/>
      <c r="N612" s="13"/>
      <c r="O612" s="13"/>
    </row>
    <row r="613" spans="2:15" ht="24.95" customHeight="1" x14ac:dyDescent="0.2">
      <c r="B613" s="33"/>
      <c r="C613" s="34"/>
      <c r="D613" s="34"/>
      <c r="E613" s="34"/>
      <c r="F613" s="34"/>
      <c r="G613" s="34"/>
      <c r="H613" s="34"/>
      <c r="I613" s="13"/>
      <c r="J613" s="13"/>
      <c r="K613" s="13"/>
      <c r="L613" s="13"/>
      <c r="M613" s="13"/>
      <c r="N613" s="13"/>
      <c r="O613" s="13"/>
    </row>
    <row r="614" spans="2:15" ht="24.95" customHeight="1" x14ac:dyDescent="0.2">
      <c r="B614" s="33"/>
      <c r="C614" s="34"/>
      <c r="D614" s="34"/>
      <c r="E614" s="34"/>
      <c r="F614" s="34"/>
      <c r="G614" s="34"/>
      <c r="H614" s="34"/>
      <c r="I614" s="13"/>
      <c r="J614" s="13"/>
      <c r="K614" s="13"/>
      <c r="L614" s="13"/>
      <c r="M614" s="13"/>
      <c r="N614" s="13"/>
      <c r="O614" s="13"/>
    </row>
    <row r="615" spans="2:15" ht="24.95" customHeight="1" x14ac:dyDescent="0.2">
      <c r="B615" s="33"/>
      <c r="C615" s="34"/>
      <c r="D615" s="34"/>
      <c r="E615" s="34"/>
      <c r="F615" s="34"/>
      <c r="G615" s="34"/>
      <c r="H615" s="34"/>
      <c r="I615" s="13"/>
      <c r="J615" s="13"/>
      <c r="K615" s="13"/>
      <c r="L615" s="13"/>
      <c r="M615" s="13"/>
      <c r="N615" s="13"/>
      <c r="O615" s="13"/>
    </row>
    <row r="616" spans="2:15" ht="24.95" customHeight="1" x14ac:dyDescent="0.2">
      <c r="B616" s="33"/>
      <c r="C616" s="34"/>
      <c r="D616" s="34"/>
      <c r="E616" s="34"/>
      <c r="F616" s="34"/>
      <c r="G616" s="34"/>
      <c r="H616" s="34"/>
      <c r="I616" s="13"/>
      <c r="J616" s="13"/>
      <c r="K616" s="13"/>
      <c r="L616" s="13"/>
      <c r="M616" s="13"/>
      <c r="N616" s="13"/>
      <c r="O616" s="13"/>
    </row>
    <row r="617" spans="2:15" ht="24.95" customHeight="1" x14ac:dyDescent="0.2"/>
    <row r="618" spans="2:15" ht="24.95" customHeight="1" x14ac:dyDescent="0.2"/>
    <row r="619" spans="2:15" ht="24.95" customHeight="1" x14ac:dyDescent="0.2"/>
    <row r="620" spans="2:15" ht="24.95" customHeight="1" x14ac:dyDescent="0.2"/>
    <row r="621" spans="2:15" ht="24.95" customHeight="1" x14ac:dyDescent="0.2"/>
    <row r="622" spans="2:15" ht="24.95" customHeight="1" x14ac:dyDescent="0.2"/>
    <row r="623" spans="2:15" ht="24.95" customHeight="1" x14ac:dyDescent="0.2"/>
    <row r="624" spans="2:15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>
      <c r="B629" s="261" t="s">
        <v>15</v>
      </c>
      <c r="C629" s="261"/>
      <c r="D629" s="261"/>
      <c r="E629" s="261"/>
      <c r="F629" s="261"/>
      <c r="G629" s="261"/>
      <c r="H629" s="261"/>
      <c r="I629" s="261"/>
      <c r="J629" s="261"/>
    </row>
    <row r="630" spans="2:12" ht="24.95" customHeight="1" x14ac:dyDescent="0.2">
      <c r="B630" s="139" t="s">
        <v>35</v>
      </c>
      <c r="C630" s="256" t="s">
        <v>40</v>
      </c>
      <c r="D630" s="256"/>
      <c r="E630" s="256" t="s">
        <v>41</v>
      </c>
      <c r="F630" s="256"/>
      <c r="G630" s="256" t="s">
        <v>42</v>
      </c>
      <c r="H630" s="256"/>
      <c r="I630" s="256" t="s">
        <v>89</v>
      </c>
      <c r="J630" s="256"/>
      <c r="L630" s="39"/>
    </row>
    <row r="631" spans="2:12" ht="24.95" customHeight="1" x14ac:dyDescent="0.2">
      <c r="B631" s="232" t="s">
        <v>159</v>
      </c>
      <c r="C631" s="253">
        <v>2693505</v>
      </c>
      <c r="D631" s="253"/>
      <c r="E631" s="253">
        <v>438637</v>
      </c>
      <c r="F631" s="253"/>
      <c r="G631" s="252">
        <v>3132142</v>
      </c>
      <c r="H631" s="252"/>
      <c r="I631" s="262">
        <v>0.24593262347469999</v>
      </c>
      <c r="J631" s="262"/>
    </row>
    <row r="632" spans="2:12" ht="24.95" customHeight="1" x14ac:dyDescent="0.2">
      <c r="B632" s="232" t="s">
        <v>160</v>
      </c>
      <c r="C632" s="250">
        <v>3954455</v>
      </c>
      <c r="D632" s="250"/>
      <c r="E632" s="250">
        <v>644950</v>
      </c>
      <c r="F632" s="250"/>
      <c r="G632" s="252">
        <v>4599405</v>
      </c>
      <c r="H632" s="252"/>
      <c r="I632" s="251">
        <v>0.32698665914385</v>
      </c>
      <c r="J632" s="251"/>
    </row>
    <row r="633" spans="2:12" ht="24.95" customHeight="1" x14ac:dyDescent="0.2">
      <c r="B633" s="103" t="s">
        <v>43</v>
      </c>
      <c r="C633" s="257">
        <f>(C632-C631)/C631</f>
        <v>0.46814466652187392</v>
      </c>
      <c r="D633" s="257"/>
      <c r="E633" s="257">
        <f>(E632-E631)/E631</f>
        <v>0.47035019845567061</v>
      </c>
      <c r="F633" s="257"/>
      <c r="G633" s="257">
        <f>(G632-G631)/G631</f>
        <v>0.46845353754714825</v>
      </c>
      <c r="H633" s="257"/>
      <c r="I633" s="257">
        <f>(I632-I631)/I631</f>
        <v>0.32957821749698996</v>
      </c>
      <c r="J633" s="257"/>
    </row>
    <row r="634" spans="2:12" ht="24.95" customHeight="1" x14ac:dyDescent="0.2">
      <c r="B634" s="37"/>
      <c r="C634" s="38"/>
      <c r="D634" s="38"/>
      <c r="E634" s="38"/>
      <c r="F634" s="38"/>
      <c r="G634" s="40"/>
      <c r="H634" s="40"/>
      <c r="I634" s="40"/>
      <c r="J634" s="40"/>
      <c r="K634" s="13"/>
    </row>
    <row r="635" spans="2:12" ht="24.95" customHeight="1" x14ac:dyDescent="0.2"/>
    <row r="636" spans="2:12" ht="24.95" customHeight="1" x14ac:dyDescent="0.2"/>
    <row r="637" spans="2:12" ht="24.95" customHeight="1" x14ac:dyDescent="0.2"/>
    <row r="638" spans="2:12" ht="24.95" customHeight="1" x14ac:dyDescent="0.2">
      <c r="L638" s="41"/>
    </row>
    <row r="639" spans="2:12" ht="24.95" customHeight="1" x14ac:dyDescent="0.2"/>
    <row r="640" spans="2:12" ht="24.95" customHeight="1" x14ac:dyDescent="0.2"/>
    <row r="641" spans="2:15" ht="24.95" customHeight="1" x14ac:dyDescent="0.2">
      <c r="L641" s="27"/>
    </row>
    <row r="642" spans="2:15" ht="24.95" customHeight="1" x14ac:dyDescent="0.2"/>
    <row r="643" spans="2:15" ht="24.95" customHeight="1" x14ac:dyDescent="0.2"/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>
      <c r="O651" s="31"/>
    </row>
    <row r="652" spans="2:15" ht="24.95" customHeight="1" x14ac:dyDescent="0.2">
      <c r="O652" s="31"/>
    </row>
    <row r="653" spans="2:15" ht="24.95" customHeight="1" x14ac:dyDescent="0.2">
      <c r="O653" s="31"/>
    </row>
    <row r="654" spans="2:15" ht="24.95" customHeight="1" x14ac:dyDescent="0.2"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</row>
    <row r="655" spans="2:15" ht="24.95" customHeight="1" x14ac:dyDescent="0.2"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</row>
    <row r="656" spans="2:15" ht="24.95" customHeight="1" x14ac:dyDescent="0.2"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</row>
    <row r="657" spans="2:15" ht="24.95" customHeight="1" x14ac:dyDescent="0.2"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</row>
    <row r="658" spans="2:15" ht="24.95" customHeight="1" x14ac:dyDescent="0.2"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</row>
    <row r="659" spans="2:15" ht="24.95" customHeight="1" x14ac:dyDescent="0.2"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</row>
    <row r="660" spans="2:15" ht="24.95" customHeight="1" x14ac:dyDescent="0.2"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</row>
    <row r="661" spans="2:15" ht="24.95" customHeight="1" x14ac:dyDescent="0.2"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</row>
    <row r="662" spans="2:15" ht="24.95" customHeight="1" x14ac:dyDescent="0.2"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M662" s="31">
        <v>7</v>
      </c>
      <c r="N662" s="118"/>
      <c r="O662" s="13"/>
    </row>
    <row r="663" spans="2:15" ht="25.5" customHeight="1" x14ac:dyDescent="0.2">
      <c r="B663" s="249" t="s">
        <v>119</v>
      </c>
      <c r="C663" s="249"/>
      <c r="D663" s="249"/>
      <c r="E663" s="249"/>
      <c r="F663" s="249"/>
      <c r="G663" s="249"/>
      <c r="H663" s="249"/>
      <c r="I663" s="249"/>
      <c r="J663" s="249"/>
      <c r="K663" s="249"/>
      <c r="L663" s="249"/>
      <c r="M663" s="249"/>
    </row>
    <row r="664" spans="2:15" ht="15" customHeight="1" x14ac:dyDescent="0.2"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117"/>
    </row>
    <row r="665" spans="2:15" ht="25.5" customHeight="1" x14ac:dyDescent="0.2">
      <c r="B665" s="249" t="s">
        <v>77</v>
      </c>
      <c r="C665" s="249"/>
      <c r="D665" s="249"/>
      <c r="E665" s="249"/>
      <c r="F665" s="249"/>
      <c r="G665" s="249"/>
      <c r="H665" s="249"/>
      <c r="I665" s="249"/>
      <c r="J665" s="249"/>
      <c r="K665" s="249"/>
      <c r="L665" s="249"/>
      <c r="M665" s="249"/>
    </row>
    <row r="666" spans="2:15" ht="15" customHeight="1" x14ac:dyDescent="0.2">
      <c r="B666" s="303"/>
      <c r="C666" s="303"/>
      <c r="D666" s="303"/>
      <c r="E666" s="303"/>
      <c r="F666" s="303"/>
      <c r="G666" s="303"/>
      <c r="M666" s="13"/>
      <c r="N666" s="13"/>
      <c r="O666" s="13"/>
    </row>
    <row r="667" spans="2:15" ht="24.95" customHeight="1" x14ac:dyDescent="0.2">
      <c r="B667" s="260" t="s">
        <v>17</v>
      </c>
      <c r="C667" s="260"/>
      <c r="D667" s="260"/>
      <c r="E667" s="260"/>
      <c r="F667" s="260"/>
      <c r="G667" s="260"/>
      <c r="H667" s="260"/>
      <c r="I667" s="260"/>
      <c r="J667" s="260"/>
    </row>
    <row r="668" spans="2:15" ht="24.95" customHeight="1" x14ac:dyDescent="0.2">
      <c r="B668" s="293" t="s">
        <v>36</v>
      </c>
      <c r="C668" s="258" t="s">
        <v>47</v>
      </c>
      <c r="D668" s="258"/>
      <c r="E668" s="258"/>
      <c r="F668" s="258" t="s">
        <v>48</v>
      </c>
      <c r="G668" s="258"/>
      <c r="H668" s="258"/>
      <c r="I668" s="135" t="s">
        <v>52</v>
      </c>
      <c r="J668" s="137" t="s">
        <v>53</v>
      </c>
      <c r="M668" s="44"/>
    </row>
    <row r="669" spans="2:15" ht="24.95" customHeight="1" x14ac:dyDescent="0.2">
      <c r="B669" s="294"/>
      <c r="C669" s="133" t="s">
        <v>66</v>
      </c>
      <c r="D669" s="133" t="s">
        <v>67</v>
      </c>
      <c r="E669" s="182" t="s">
        <v>72</v>
      </c>
      <c r="F669" s="133" t="s">
        <v>69</v>
      </c>
      <c r="G669" s="133" t="s">
        <v>70</v>
      </c>
      <c r="H669" s="134" t="s">
        <v>71</v>
      </c>
      <c r="I669" s="136" t="s">
        <v>85</v>
      </c>
      <c r="J669" s="138" t="s">
        <v>86</v>
      </c>
      <c r="K669" s="19"/>
      <c r="M669" s="44"/>
    </row>
    <row r="670" spans="2:15" ht="24.95" customHeight="1" x14ac:dyDescent="0.2">
      <c r="B670" s="131" t="s">
        <v>114</v>
      </c>
      <c r="C670" s="242">
        <v>1001</v>
      </c>
      <c r="D670" s="242">
        <v>55</v>
      </c>
      <c r="E670" s="234">
        <v>1056</v>
      </c>
      <c r="F670" s="242">
        <v>1001</v>
      </c>
      <c r="G670" s="242">
        <v>55</v>
      </c>
      <c r="H670" s="235">
        <v>1056</v>
      </c>
      <c r="I670" s="236">
        <v>0.3146484765</v>
      </c>
      <c r="J670" s="237">
        <v>1</v>
      </c>
      <c r="K670" s="46"/>
      <c r="M670" s="44"/>
    </row>
    <row r="671" spans="2:15" ht="24.95" customHeight="1" x14ac:dyDescent="0.2">
      <c r="B671" s="131" t="s">
        <v>5</v>
      </c>
      <c r="C671" s="242">
        <v>1416</v>
      </c>
      <c r="D671" s="242">
        <v>330</v>
      </c>
      <c r="E671" s="234">
        <v>1746</v>
      </c>
      <c r="F671" s="242">
        <v>5081</v>
      </c>
      <c r="G671" s="242">
        <v>416</v>
      </c>
      <c r="H671" s="235">
        <v>5497</v>
      </c>
      <c r="I671" s="236">
        <v>0.29432711589999999</v>
      </c>
      <c r="J671" s="237">
        <v>3.1483390607102</v>
      </c>
      <c r="K671" s="46"/>
      <c r="M671" s="44"/>
    </row>
    <row r="672" spans="2:15" ht="24.95" customHeight="1" x14ac:dyDescent="0.2">
      <c r="B672" s="131" t="s">
        <v>22</v>
      </c>
      <c r="C672" s="242">
        <v>5220</v>
      </c>
      <c r="D672" s="242">
        <v>1114</v>
      </c>
      <c r="E672" s="234">
        <v>6334</v>
      </c>
      <c r="F672" s="242">
        <v>6752</v>
      </c>
      <c r="G672" s="242">
        <v>1121</v>
      </c>
      <c r="H672" s="235">
        <v>7873</v>
      </c>
      <c r="I672" s="236">
        <v>0.26520895039999998</v>
      </c>
      <c r="J672" s="237">
        <v>1.2429744237449001</v>
      </c>
      <c r="K672" s="46"/>
      <c r="M672" s="44"/>
    </row>
    <row r="673" spans="2:15" ht="24.95" customHeight="1" x14ac:dyDescent="0.2">
      <c r="B673" s="131" t="s">
        <v>7</v>
      </c>
      <c r="C673" s="242">
        <v>260</v>
      </c>
      <c r="D673" s="242">
        <v>185</v>
      </c>
      <c r="E673" s="234">
        <v>445</v>
      </c>
      <c r="F673" s="242">
        <v>456</v>
      </c>
      <c r="G673" s="242">
        <v>185</v>
      </c>
      <c r="H673" s="235">
        <v>641</v>
      </c>
      <c r="I673" s="236">
        <v>0.1131852203</v>
      </c>
      <c r="J673" s="237">
        <v>1.4404494382021999</v>
      </c>
      <c r="K673" s="46"/>
      <c r="M673" s="44"/>
    </row>
    <row r="674" spans="2:15" ht="24.95" customHeight="1" x14ac:dyDescent="0.2">
      <c r="B674" s="131" t="s">
        <v>8</v>
      </c>
      <c r="C674" s="242">
        <v>1050</v>
      </c>
      <c r="D674" s="242">
        <v>403</v>
      </c>
      <c r="E674" s="234">
        <v>1453</v>
      </c>
      <c r="F674" s="242">
        <v>1847</v>
      </c>
      <c r="G674" s="242">
        <v>733</v>
      </c>
      <c r="H674" s="235">
        <v>2580</v>
      </c>
      <c r="I674" s="236">
        <v>0.22020909499999999</v>
      </c>
      <c r="J674" s="237">
        <v>1.7756366139023001</v>
      </c>
      <c r="K674" s="46"/>
      <c r="M674" s="44"/>
    </row>
    <row r="675" spans="2:15" ht="24.95" customHeight="1" x14ac:dyDescent="0.2">
      <c r="B675" s="131" t="s">
        <v>9</v>
      </c>
      <c r="C675" s="242">
        <v>1155</v>
      </c>
      <c r="D675" s="242">
        <v>49</v>
      </c>
      <c r="E675" s="234">
        <v>1204</v>
      </c>
      <c r="F675" s="242">
        <v>2399</v>
      </c>
      <c r="G675" s="242">
        <v>49</v>
      </c>
      <c r="H675" s="235">
        <v>2448</v>
      </c>
      <c r="I675" s="236">
        <v>0.3295293929</v>
      </c>
      <c r="J675" s="237">
        <v>2.0332225913621</v>
      </c>
      <c r="K675" s="46"/>
      <c r="M675" s="44"/>
    </row>
    <row r="676" spans="2:15" ht="24.95" customHeight="1" x14ac:dyDescent="0.2">
      <c r="B676" s="131" t="s">
        <v>10</v>
      </c>
      <c r="C676" s="242">
        <v>111</v>
      </c>
      <c r="D676" s="242">
        <v>13</v>
      </c>
      <c r="E676" s="234">
        <v>124</v>
      </c>
      <c r="F676" s="242">
        <v>261</v>
      </c>
      <c r="G676" s="242">
        <v>14</v>
      </c>
      <c r="H676" s="235">
        <v>275</v>
      </c>
      <c r="I676" s="236">
        <v>4.8211781199999998E-2</v>
      </c>
      <c r="J676" s="237">
        <v>2.2177419354838999</v>
      </c>
      <c r="K676" s="46"/>
      <c r="M676" s="44"/>
    </row>
    <row r="677" spans="2:15" ht="24.95" customHeight="1" x14ac:dyDescent="0.2">
      <c r="B677" s="131" t="s">
        <v>11</v>
      </c>
      <c r="C677" s="242">
        <v>426</v>
      </c>
      <c r="D677" s="242">
        <v>93</v>
      </c>
      <c r="E677" s="234">
        <v>519</v>
      </c>
      <c r="F677" s="242">
        <v>2046</v>
      </c>
      <c r="G677" s="242">
        <v>747</v>
      </c>
      <c r="H677" s="235">
        <v>2793</v>
      </c>
      <c r="I677" s="236">
        <v>0.32680191530000002</v>
      </c>
      <c r="J677" s="237">
        <v>5.3815028901734001</v>
      </c>
      <c r="K677" s="46"/>
      <c r="M677" s="47"/>
    </row>
    <row r="678" spans="2:15" ht="24.95" customHeight="1" x14ac:dyDescent="0.2">
      <c r="B678" s="131" t="s">
        <v>12</v>
      </c>
      <c r="C678" s="242">
        <v>842</v>
      </c>
      <c r="D678" s="242">
        <v>45</v>
      </c>
      <c r="E678" s="234">
        <v>887</v>
      </c>
      <c r="F678" s="242">
        <v>1464</v>
      </c>
      <c r="G678" s="242">
        <v>249</v>
      </c>
      <c r="H678" s="235">
        <v>1713</v>
      </c>
      <c r="I678" s="236">
        <v>0.49285348550000002</v>
      </c>
      <c r="J678" s="237">
        <v>1.9312288613302999</v>
      </c>
      <c r="K678" s="46"/>
      <c r="M678" s="47"/>
    </row>
    <row r="679" spans="2:15" ht="24.95" customHeight="1" x14ac:dyDescent="0.2">
      <c r="B679" s="132" t="s">
        <v>14</v>
      </c>
      <c r="C679" s="225">
        <v>11481</v>
      </c>
      <c r="D679" s="225">
        <v>2287</v>
      </c>
      <c r="E679" s="238">
        <v>13768</v>
      </c>
      <c r="F679" s="225">
        <v>21307</v>
      </c>
      <c r="G679" s="225">
        <v>3569</v>
      </c>
      <c r="H679" s="239">
        <v>24876</v>
      </c>
      <c r="I679" s="240">
        <v>0.26392797229999998</v>
      </c>
      <c r="J679" s="241">
        <v>1.8067983730388999</v>
      </c>
      <c r="M679" s="47"/>
    </row>
    <row r="680" spans="2:15" ht="24.95" customHeight="1" x14ac:dyDescent="0.2">
      <c r="B680" s="210"/>
      <c r="C680" s="49"/>
      <c r="D680" s="49"/>
      <c r="E680" s="36"/>
      <c r="F680" s="49"/>
      <c r="G680" s="49"/>
      <c r="H680" s="36"/>
      <c r="I680" s="50"/>
      <c r="J680" s="51"/>
      <c r="K680" s="13"/>
      <c r="L680" s="13"/>
      <c r="M680" s="52"/>
      <c r="N680" s="13"/>
      <c r="O680" s="13"/>
    </row>
    <row r="681" spans="2:15" ht="24.95" customHeight="1" x14ac:dyDescent="0.2">
      <c r="B681" s="48"/>
      <c r="C681" s="53"/>
      <c r="D681" s="53"/>
      <c r="E681" s="54"/>
      <c r="F681" s="53"/>
      <c r="G681" s="53"/>
      <c r="H681" s="54"/>
      <c r="I681" s="50"/>
      <c r="J681" s="55"/>
      <c r="L681" s="13">
        <v>0</v>
      </c>
    </row>
    <row r="682" spans="2:15" ht="24.95" customHeight="1" x14ac:dyDescent="0.2">
      <c r="B682" s="13"/>
      <c r="C682" s="13"/>
      <c r="D682" s="13"/>
      <c r="E682" s="13"/>
      <c r="F682" s="13"/>
      <c r="G682" s="13"/>
      <c r="H682" s="13"/>
      <c r="I682" s="13"/>
      <c r="J682" s="13"/>
    </row>
    <row r="683" spans="2:15" ht="24.95" customHeight="1" x14ac:dyDescent="0.2"/>
    <row r="684" spans="2:15" ht="24.95" customHeight="1" x14ac:dyDescent="0.2"/>
    <row r="685" spans="2:15" ht="24.95" customHeight="1" x14ac:dyDescent="0.2"/>
    <row r="686" spans="2:15" ht="24.95" customHeight="1" x14ac:dyDescent="0.2"/>
    <row r="687" spans="2:15" ht="24.95" customHeight="1" x14ac:dyDescent="0.2"/>
    <row r="688" spans="2:15" ht="24.95" customHeight="1" x14ac:dyDescent="0.2"/>
    <row r="689" spans="2:15" ht="24.95" customHeight="1" x14ac:dyDescent="0.2"/>
    <row r="690" spans="2:15" ht="24.95" customHeight="1" x14ac:dyDescent="0.2"/>
    <row r="691" spans="2:15" ht="24.95" customHeight="1" x14ac:dyDescent="0.2">
      <c r="G691" s="72"/>
    </row>
    <row r="692" spans="2:15" ht="24.95" customHeight="1" x14ac:dyDescent="0.2"/>
    <row r="693" spans="2:15" ht="25.5" customHeight="1" x14ac:dyDescent="0.2">
      <c r="B693" s="264" t="s">
        <v>163</v>
      </c>
      <c r="C693" s="264"/>
      <c r="D693" s="264"/>
      <c r="E693" s="264"/>
      <c r="F693" s="264"/>
      <c r="G693" s="264"/>
      <c r="H693" s="264"/>
      <c r="I693" s="264"/>
      <c r="J693" s="264"/>
      <c r="K693" s="264"/>
      <c r="L693" s="264"/>
      <c r="M693" s="264"/>
    </row>
    <row r="694" spans="2:15" ht="15" customHeight="1" x14ac:dyDescent="0.2">
      <c r="B694" s="56"/>
      <c r="C694" s="56"/>
      <c r="D694" s="56"/>
      <c r="E694" s="56"/>
      <c r="F694" s="56"/>
      <c r="G694" s="56"/>
    </row>
    <row r="695" spans="2:15" ht="24.95" customHeight="1" x14ac:dyDescent="0.2">
      <c r="B695" s="304" t="s">
        <v>13</v>
      </c>
      <c r="C695" s="304"/>
      <c r="D695" s="304"/>
      <c r="E695" s="304"/>
      <c r="F695" s="304"/>
      <c r="G695" s="304"/>
      <c r="H695" s="304"/>
      <c r="I695" s="305"/>
      <c r="J695" s="305"/>
      <c r="K695" s="305"/>
      <c r="L695" s="305"/>
      <c r="M695" s="305"/>
      <c r="N695" s="305"/>
    </row>
    <row r="696" spans="2:15" ht="24.95" customHeight="1" x14ac:dyDescent="0.2">
      <c r="B696" s="91" t="s">
        <v>35</v>
      </c>
      <c r="C696" s="265" t="s">
        <v>62</v>
      </c>
      <c r="D696" s="265"/>
      <c r="E696" s="265" t="s">
        <v>110</v>
      </c>
      <c r="F696" s="265"/>
      <c r="G696" s="265" t="s">
        <v>0</v>
      </c>
      <c r="H696" s="265"/>
    </row>
    <row r="697" spans="2:15" ht="24.95" customHeight="1" x14ac:dyDescent="0.2">
      <c r="B697" s="232" t="s">
        <v>176</v>
      </c>
      <c r="C697" s="253">
        <v>3215</v>
      </c>
      <c r="D697" s="253"/>
      <c r="E697" s="253">
        <v>573</v>
      </c>
      <c r="F697" s="253"/>
      <c r="G697" s="252">
        <v>3788</v>
      </c>
      <c r="H697" s="252"/>
    </row>
    <row r="698" spans="2:15" ht="24.95" customHeight="1" x14ac:dyDescent="0.2">
      <c r="B698" s="232" t="s">
        <v>156</v>
      </c>
      <c r="C698" s="250">
        <v>11481</v>
      </c>
      <c r="D698" s="250"/>
      <c r="E698" s="250">
        <v>2287</v>
      </c>
      <c r="F698" s="250"/>
      <c r="G698" s="252">
        <v>13768</v>
      </c>
      <c r="H698" s="252"/>
    </row>
    <row r="699" spans="2:15" ht="24.95" customHeight="1" x14ac:dyDescent="0.2">
      <c r="B699" s="111" t="s">
        <v>43</v>
      </c>
      <c r="C699" s="255">
        <f>(C698-C697)/C697</f>
        <v>2.5710730948678071</v>
      </c>
      <c r="D699" s="255"/>
      <c r="E699" s="255">
        <f>(E698-E697)/E697</f>
        <v>2.9912739965095985</v>
      </c>
      <c r="F699" s="255"/>
      <c r="G699" s="255">
        <f>(G698-G697)/G697</f>
        <v>2.6346356916578668</v>
      </c>
      <c r="H699" s="255"/>
    </row>
    <row r="700" spans="2:15" ht="24.95" customHeight="1" x14ac:dyDescent="0.2">
      <c r="B700" s="37"/>
      <c r="C700" s="38"/>
      <c r="D700" s="38"/>
      <c r="E700" s="38"/>
      <c r="F700" s="57"/>
      <c r="G700" s="37"/>
      <c r="H700" s="37"/>
      <c r="I700" s="38"/>
      <c r="J700" s="38"/>
      <c r="K700" s="38"/>
      <c r="L700" s="38"/>
      <c r="M700" s="13"/>
      <c r="N700" s="13"/>
      <c r="O700" s="13"/>
    </row>
    <row r="701" spans="2:15" ht="24.95" customHeight="1" x14ac:dyDescent="0.2">
      <c r="B701" s="37"/>
      <c r="C701" s="38"/>
      <c r="D701" s="38"/>
      <c r="E701" s="38"/>
      <c r="F701" s="57"/>
      <c r="G701" s="37"/>
      <c r="H701" s="37"/>
      <c r="I701" s="38"/>
      <c r="J701" s="38"/>
      <c r="K701" s="38"/>
      <c r="L701" s="38"/>
      <c r="M701" s="13"/>
      <c r="N701" s="13"/>
      <c r="O701" s="13"/>
    </row>
    <row r="702" spans="2:15" ht="24.95" customHeight="1" x14ac:dyDescent="0.2">
      <c r="B702" s="37"/>
      <c r="C702" s="38"/>
      <c r="D702" s="38"/>
      <c r="E702" s="38"/>
      <c r="F702" s="57"/>
      <c r="G702" s="37"/>
      <c r="H702" s="37"/>
      <c r="I702" s="38"/>
      <c r="J702" s="38"/>
      <c r="K702" s="38"/>
      <c r="L702" s="38"/>
      <c r="M702" s="13"/>
      <c r="N702" s="13"/>
      <c r="O702" s="13"/>
    </row>
    <row r="703" spans="2:15" ht="24.95" customHeight="1" x14ac:dyDescent="0.2">
      <c r="B703" s="37"/>
      <c r="C703" s="38"/>
      <c r="D703" s="38"/>
      <c r="E703" s="38"/>
      <c r="F703" s="57"/>
      <c r="G703" s="37"/>
      <c r="H703" s="37"/>
      <c r="I703" s="38"/>
      <c r="J703" s="38"/>
      <c r="K703" s="38"/>
      <c r="L703" s="38"/>
      <c r="M703" s="13"/>
      <c r="N703" s="13"/>
      <c r="O703" s="13"/>
    </row>
    <row r="704" spans="2:15" ht="24.95" customHeight="1" x14ac:dyDescent="0.2">
      <c r="B704" s="37"/>
      <c r="C704" s="38"/>
      <c r="D704" s="38"/>
      <c r="E704" s="38"/>
      <c r="F704" s="57"/>
      <c r="G704" s="37"/>
      <c r="H704" s="37"/>
      <c r="I704" s="38"/>
      <c r="J704" s="38"/>
      <c r="K704" s="38"/>
      <c r="L704" s="38"/>
      <c r="M704" s="13"/>
      <c r="N704" s="13"/>
      <c r="O704" s="13"/>
    </row>
    <row r="705" spans="2:15" ht="24.95" customHeight="1" x14ac:dyDescent="0.2">
      <c r="B705" s="37"/>
      <c r="C705" s="38"/>
      <c r="D705" s="38"/>
      <c r="E705" s="38"/>
      <c r="F705" s="57"/>
      <c r="G705" s="37"/>
      <c r="H705" s="37"/>
      <c r="I705" s="38"/>
      <c r="J705" s="38"/>
      <c r="K705" s="38"/>
      <c r="L705" s="38"/>
      <c r="M705" s="13"/>
      <c r="N705" s="13"/>
      <c r="O705" s="13"/>
    </row>
    <row r="706" spans="2:15" ht="24.95" customHeight="1" x14ac:dyDescent="0.2">
      <c r="B706" s="37"/>
      <c r="C706" s="38"/>
      <c r="D706" s="38"/>
      <c r="E706" s="38"/>
      <c r="F706" s="57"/>
      <c r="G706" s="37"/>
      <c r="H706" s="37"/>
      <c r="I706" s="38"/>
      <c r="J706" s="38"/>
      <c r="K706" s="38"/>
      <c r="L706" s="38"/>
      <c r="M706" s="13"/>
      <c r="N706" s="13"/>
      <c r="O706" s="13"/>
    </row>
    <row r="707" spans="2:15" ht="24.95" customHeight="1" x14ac:dyDescent="0.2">
      <c r="B707" s="266"/>
      <c r="C707" s="266"/>
      <c r="D707" s="266"/>
      <c r="E707" s="266"/>
      <c r="F707" s="266"/>
      <c r="G707" s="266"/>
      <c r="H707" s="266"/>
      <c r="I707" s="266"/>
      <c r="J707" s="266"/>
      <c r="K707" s="266"/>
      <c r="L707" s="266"/>
      <c r="M707" s="58"/>
      <c r="N707" s="58"/>
      <c r="O707" s="58"/>
    </row>
    <row r="708" spans="2:15" ht="24.95" customHeight="1" x14ac:dyDescent="0.2"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</row>
    <row r="709" spans="2:15" ht="24.95" customHeight="1" x14ac:dyDescent="0.2"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</row>
    <row r="710" spans="2:15" ht="24.95" customHeight="1" x14ac:dyDescent="0.2"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</row>
    <row r="711" spans="2:15" ht="24.95" customHeight="1" x14ac:dyDescent="0.2"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58"/>
      <c r="N711" s="58"/>
      <c r="O711" s="58"/>
    </row>
    <row r="712" spans="2:15" ht="24.95" customHeight="1" x14ac:dyDescent="0.2">
      <c r="B712" s="261" t="s">
        <v>15</v>
      </c>
      <c r="C712" s="261"/>
      <c r="D712" s="261"/>
      <c r="E712" s="261"/>
      <c r="F712" s="261"/>
      <c r="G712" s="261"/>
      <c r="H712" s="261"/>
      <c r="I712" s="261"/>
      <c r="J712" s="261"/>
    </row>
    <row r="713" spans="2:15" ht="24.95" customHeight="1" x14ac:dyDescent="0.2">
      <c r="B713" s="139" t="s">
        <v>35</v>
      </c>
      <c r="C713" s="256" t="s">
        <v>40</v>
      </c>
      <c r="D713" s="256"/>
      <c r="E713" s="256" t="s">
        <v>41</v>
      </c>
      <c r="F713" s="256"/>
      <c r="G713" s="256" t="s">
        <v>42</v>
      </c>
      <c r="H713" s="256"/>
      <c r="I713" s="256" t="s">
        <v>89</v>
      </c>
      <c r="J713" s="256"/>
      <c r="L713" s="39"/>
    </row>
    <row r="714" spans="2:15" ht="24.95" customHeight="1" x14ac:dyDescent="0.2">
      <c r="B714" s="232" t="s">
        <v>176</v>
      </c>
      <c r="C714" s="253">
        <v>6506</v>
      </c>
      <c r="D714" s="253"/>
      <c r="E714" s="253">
        <v>1142</v>
      </c>
      <c r="F714" s="253"/>
      <c r="G714" s="252">
        <v>7648</v>
      </c>
      <c r="H714" s="252"/>
      <c r="I714" s="262">
        <v>0.1151832747</v>
      </c>
      <c r="J714" s="262"/>
    </row>
    <row r="715" spans="2:15" ht="24.95" customHeight="1" x14ac:dyDescent="0.2">
      <c r="B715" s="232" t="s">
        <v>156</v>
      </c>
      <c r="C715" s="250">
        <v>21307</v>
      </c>
      <c r="D715" s="250"/>
      <c r="E715" s="250">
        <v>3569</v>
      </c>
      <c r="F715" s="250"/>
      <c r="G715" s="252">
        <v>24876</v>
      </c>
      <c r="H715" s="252"/>
      <c r="I715" s="251">
        <v>0.26392797229999998</v>
      </c>
      <c r="J715" s="251"/>
    </row>
    <row r="716" spans="2:15" ht="24.95" customHeight="1" x14ac:dyDescent="0.2">
      <c r="B716" s="103" t="s">
        <v>43</v>
      </c>
      <c r="C716" s="257">
        <f>(C715-C714)/C714</f>
        <v>2.2749769443590533</v>
      </c>
      <c r="D716" s="257"/>
      <c r="E716" s="257">
        <f>(E715-E714)/E714</f>
        <v>2.125218914185639</v>
      </c>
      <c r="F716" s="257"/>
      <c r="G716" s="257">
        <f>(G715-G714)/G714</f>
        <v>2.2526150627615062</v>
      </c>
      <c r="H716" s="257"/>
      <c r="I716" s="257">
        <f>(I715-I714)/I714</f>
        <v>1.2913740991251741</v>
      </c>
      <c r="J716" s="257"/>
    </row>
    <row r="717" spans="2:15" ht="24.95" customHeight="1" x14ac:dyDescent="0.2">
      <c r="B717" s="37"/>
      <c r="C717" s="38"/>
      <c r="D717" s="38"/>
      <c r="E717" s="38"/>
      <c r="F717" s="38"/>
      <c r="G717" s="40"/>
      <c r="H717" s="40"/>
      <c r="I717" s="40"/>
      <c r="J717" s="40"/>
      <c r="K717" s="13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5" ht="24.95" customHeight="1" x14ac:dyDescent="0.2">
      <c r="L721" s="41"/>
    </row>
    <row r="722" spans="2:15" ht="24.95" customHeight="1" x14ac:dyDescent="0.2"/>
    <row r="723" spans="2:15" ht="24.95" customHeight="1" x14ac:dyDescent="0.2"/>
    <row r="724" spans="2:15" ht="24.95" customHeight="1" x14ac:dyDescent="0.2">
      <c r="L724" s="27"/>
    </row>
    <row r="725" spans="2:15" ht="24.95" customHeight="1" x14ac:dyDescent="0.2">
      <c r="M725" s="31">
        <v>8</v>
      </c>
    </row>
    <row r="726" spans="2:15" s="123" customFormat="1" ht="25.5" customHeight="1" x14ac:dyDescent="0.2">
      <c r="B726" s="280" t="s">
        <v>164</v>
      </c>
      <c r="C726" s="280"/>
      <c r="D726" s="280"/>
      <c r="E726" s="280"/>
      <c r="F726" s="280"/>
      <c r="G726" s="280"/>
      <c r="H726" s="280"/>
      <c r="I726" s="280"/>
      <c r="J726" s="280"/>
      <c r="K726" s="280"/>
      <c r="L726" s="280"/>
      <c r="M726" s="280"/>
    </row>
    <row r="727" spans="2:15" ht="15" customHeight="1" x14ac:dyDescent="0.2">
      <c r="B727" s="28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</row>
    <row r="728" spans="2:15" ht="24.95" customHeight="1" x14ac:dyDescent="0.2">
      <c r="B728" s="304" t="s">
        <v>13</v>
      </c>
      <c r="C728" s="304"/>
      <c r="D728" s="304"/>
      <c r="E728" s="304"/>
      <c r="F728" s="304"/>
      <c r="G728" s="304"/>
      <c r="H728" s="304"/>
      <c r="I728" s="305"/>
      <c r="J728" s="305"/>
      <c r="K728" s="305"/>
      <c r="L728" s="305"/>
      <c r="M728" s="305"/>
      <c r="N728" s="305"/>
    </row>
    <row r="729" spans="2:15" ht="24.95" customHeight="1" x14ac:dyDescent="0.2">
      <c r="B729" s="91" t="s">
        <v>35</v>
      </c>
      <c r="C729" s="265" t="s">
        <v>51</v>
      </c>
      <c r="D729" s="265"/>
      <c r="E729" s="265" t="s">
        <v>50</v>
      </c>
      <c r="F729" s="265"/>
      <c r="G729" s="265" t="s">
        <v>0</v>
      </c>
      <c r="H729" s="265"/>
    </row>
    <row r="730" spans="2:15" ht="24.95" customHeight="1" x14ac:dyDescent="0.2">
      <c r="B730" s="232" t="s">
        <v>159</v>
      </c>
      <c r="C730" s="253">
        <v>46863</v>
      </c>
      <c r="D730" s="253"/>
      <c r="E730" s="253">
        <v>8396</v>
      </c>
      <c r="F730" s="253"/>
      <c r="G730" s="252">
        <v>55259</v>
      </c>
      <c r="H730" s="252"/>
    </row>
    <row r="731" spans="2:15" ht="24.95" customHeight="1" x14ac:dyDescent="0.2">
      <c r="B731" s="232" t="s">
        <v>160</v>
      </c>
      <c r="C731" s="250">
        <v>54433</v>
      </c>
      <c r="D731" s="250"/>
      <c r="E731" s="250">
        <v>12072</v>
      </c>
      <c r="F731" s="250"/>
      <c r="G731" s="252">
        <v>66505</v>
      </c>
      <c r="H731" s="252"/>
    </row>
    <row r="732" spans="2:15" ht="24.95" customHeight="1" x14ac:dyDescent="0.2">
      <c r="B732" s="111" t="s">
        <v>43</v>
      </c>
      <c r="C732" s="255">
        <f>(C731-C730)/C730</f>
        <v>0.16153468621300388</v>
      </c>
      <c r="D732" s="255"/>
      <c r="E732" s="255">
        <f>(E731-E730)/E730</f>
        <v>0.437827536922344</v>
      </c>
      <c r="F732" s="255"/>
      <c r="G732" s="255">
        <f>(G731-G730)/G730</f>
        <v>0.20351435965182144</v>
      </c>
      <c r="H732" s="255"/>
    </row>
    <row r="733" spans="2:15" ht="24.95" customHeight="1" x14ac:dyDescent="0.2">
      <c r="B733" s="33"/>
      <c r="C733" s="34"/>
      <c r="D733" s="34"/>
      <c r="E733" s="34"/>
      <c r="F733" s="34"/>
      <c r="G733" s="34"/>
      <c r="H733" s="34"/>
      <c r="I733" s="13"/>
      <c r="J733" s="13"/>
      <c r="K733" s="13"/>
      <c r="L733" s="13"/>
      <c r="M733" s="13"/>
      <c r="N733" s="13"/>
      <c r="O733" s="13"/>
    </row>
    <row r="734" spans="2:15" ht="24.95" customHeight="1" x14ac:dyDescent="0.2">
      <c r="B734" s="33"/>
      <c r="C734" s="34"/>
      <c r="D734" s="34"/>
      <c r="E734" s="34"/>
      <c r="F734" s="34"/>
      <c r="G734" s="34"/>
      <c r="H734" s="34"/>
      <c r="I734" s="13"/>
      <c r="J734" s="13"/>
      <c r="K734" s="13"/>
      <c r="L734" s="13"/>
      <c r="M734" s="13"/>
      <c r="N734" s="13"/>
      <c r="O734" s="13"/>
    </row>
    <row r="735" spans="2:15" ht="24.95" customHeight="1" x14ac:dyDescent="0.2">
      <c r="B735" s="33"/>
      <c r="C735" s="34"/>
      <c r="D735" s="34"/>
      <c r="E735" s="34"/>
      <c r="F735" s="34"/>
      <c r="G735" s="34"/>
      <c r="H735" s="34"/>
      <c r="I735" s="13"/>
      <c r="J735" s="13"/>
      <c r="K735" s="13"/>
      <c r="L735" s="13"/>
      <c r="M735" s="13"/>
      <c r="N735" s="13"/>
      <c r="O735" s="13"/>
    </row>
    <row r="736" spans="2:15" ht="24.95" customHeight="1" x14ac:dyDescent="0.2">
      <c r="B736" s="33"/>
      <c r="C736" s="34"/>
      <c r="D736" s="34"/>
      <c r="E736" s="34"/>
      <c r="F736" s="34"/>
      <c r="G736" s="34"/>
      <c r="H736" s="34"/>
      <c r="I736" s="13"/>
      <c r="J736" s="13"/>
      <c r="K736" s="13"/>
      <c r="L736" s="13"/>
      <c r="M736" s="13"/>
      <c r="N736" s="13"/>
      <c r="O736" s="13"/>
    </row>
    <row r="737" spans="2:15" ht="24.95" customHeight="1" x14ac:dyDescent="0.2">
      <c r="B737" s="33"/>
      <c r="C737" s="34"/>
      <c r="D737" s="34"/>
      <c r="E737" s="34"/>
      <c r="F737" s="34"/>
      <c r="G737" s="34"/>
      <c r="H737" s="34"/>
      <c r="I737" s="13"/>
      <c r="J737" s="13"/>
      <c r="K737" s="13"/>
      <c r="L737" s="13"/>
      <c r="M737" s="13"/>
      <c r="N737" s="13"/>
      <c r="O737" s="13"/>
    </row>
    <row r="738" spans="2:15" ht="24.95" customHeight="1" x14ac:dyDescent="0.2">
      <c r="B738" s="33"/>
      <c r="C738" s="34"/>
      <c r="D738" s="34"/>
      <c r="E738" s="34"/>
      <c r="F738" s="34"/>
      <c r="G738" s="34"/>
      <c r="H738" s="34"/>
      <c r="I738" s="13"/>
      <c r="J738" s="13"/>
      <c r="K738" s="13"/>
      <c r="L738" s="13"/>
      <c r="M738" s="13"/>
      <c r="N738" s="13"/>
      <c r="O738" s="13"/>
    </row>
    <row r="739" spans="2:15" ht="24.95" customHeight="1" x14ac:dyDescent="0.2">
      <c r="B739" s="33"/>
      <c r="C739" s="34"/>
      <c r="D739" s="34"/>
      <c r="E739" s="34"/>
      <c r="F739" s="34"/>
      <c r="G739" s="34"/>
      <c r="H739" s="34"/>
      <c r="I739" s="13"/>
      <c r="J739" s="13"/>
      <c r="K739" s="13"/>
      <c r="L739" s="13"/>
      <c r="M739" s="13"/>
      <c r="N739" s="13"/>
      <c r="O739" s="13"/>
    </row>
    <row r="740" spans="2:15" ht="24.95" customHeight="1" x14ac:dyDescent="0.2">
      <c r="B740" s="33"/>
      <c r="C740" s="34"/>
      <c r="D740" s="34"/>
      <c r="E740" s="34"/>
      <c r="F740" s="34"/>
      <c r="G740" s="34"/>
      <c r="H740" s="34"/>
      <c r="I740" s="13"/>
      <c r="J740" s="13"/>
      <c r="K740" s="13"/>
      <c r="L740" s="13"/>
      <c r="M740" s="13"/>
      <c r="N740" s="13"/>
      <c r="O740" s="13"/>
    </row>
    <row r="741" spans="2:15" ht="24.95" customHeight="1" x14ac:dyDescent="0.2">
      <c r="B741" s="33"/>
      <c r="C741" s="34"/>
      <c r="D741" s="34"/>
      <c r="E741" s="34"/>
      <c r="F741" s="34"/>
      <c r="G741" s="34"/>
      <c r="H741" s="34"/>
      <c r="I741" s="13"/>
      <c r="J741" s="13"/>
      <c r="K741" s="13"/>
      <c r="L741" s="13"/>
      <c r="M741" s="13"/>
      <c r="N741" s="13"/>
      <c r="O741" s="13"/>
    </row>
    <row r="742" spans="2:15" ht="24.95" customHeight="1" x14ac:dyDescent="0.2"/>
    <row r="743" spans="2:15" ht="24.95" customHeight="1" x14ac:dyDescent="0.2"/>
    <row r="744" spans="2:15" ht="24.95" customHeight="1" x14ac:dyDescent="0.2"/>
    <row r="745" spans="2:15" ht="24.95" customHeight="1" x14ac:dyDescent="0.2"/>
    <row r="746" spans="2:15" ht="24.95" customHeight="1" x14ac:dyDescent="0.2"/>
    <row r="747" spans="2:15" ht="24.95" customHeight="1" x14ac:dyDescent="0.2"/>
    <row r="748" spans="2:15" ht="24.95" customHeight="1" x14ac:dyDescent="0.2"/>
    <row r="749" spans="2:15" ht="24.95" customHeight="1" x14ac:dyDescent="0.2"/>
    <row r="750" spans="2:15" ht="24.95" customHeight="1" x14ac:dyDescent="0.2"/>
    <row r="751" spans="2:15" ht="24.95" customHeight="1" x14ac:dyDescent="0.2"/>
    <row r="752" spans="2:15" ht="24.95" customHeight="1" x14ac:dyDescent="0.2"/>
    <row r="753" spans="2:12" ht="24.95" customHeight="1" x14ac:dyDescent="0.2"/>
    <row r="754" spans="2:12" ht="24.95" customHeight="1" x14ac:dyDescent="0.2">
      <c r="B754" s="261" t="s">
        <v>15</v>
      </c>
      <c r="C754" s="261"/>
      <c r="D754" s="261"/>
      <c r="E754" s="261"/>
      <c r="F754" s="261"/>
      <c r="G754" s="261"/>
      <c r="H754" s="261"/>
      <c r="I754" s="261"/>
      <c r="J754" s="261"/>
    </row>
    <row r="755" spans="2:12" ht="24.95" customHeight="1" x14ac:dyDescent="0.2">
      <c r="B755" s="139" t="s">
        <v>35</v>
      </c>
      <c r="C755" s="256" t="s">
        <v>40</v>
      </c>
      <c r="D755" s="256"/>
      <c r="E755" s="256" t="s">
        <v>41</v>
      </c>
      <c r="F755" s="256"/>
      <c r="G755" s="256" t="s">
        <v>42</v>
      </c>
      <c r="H755" s="256"/>
      <c r="I755" s="256" t="s">
        <v>89</v>
      </c>
      <c r="J755" s="256"/>
      <c r="L755" s="39"/>
    </row>
    <row r="756" spans="2:12" ht="24.95" customHeight="1" x14ac:dyDescent="0.2">
      <c r="B756" s="232" t="s">
        <v>159</v>
      </c>
      <c r="C756" s="253">
        <v>100159</v>
      </c>
      <c r="D756" s="253"/>
      <c r="E756" s="253">
        <v>20785</v>
      </c>
      <c r="F756" s="253"/>
      <c r="G756" s="252">
        <v>120944</v>
      </c>
      <c r="H756" s="252"/>
      <c r="I756" s="262">
        <v>0.15753995282687999</v>
      </c>
      <c r="J756" s="262"/>
    </row>
    <row r="757" spans="2:12" ht="24.95" customHeight="1" x14ac:dyDescent="0.2">
      <c r="B757" s="232" t="s">
        <v>160</v>
      </c>
      <c r="C757" s="250">
        <v>115928</v>
      </c>
      <c r="D757" s="250"/>
      <c r="E757" s="250">
        <v>19489</v>
      </c>
      <c r="F757" s="250"/>
      <c r="G757" s="252">
        <v>135417</v>
      </c>
      <c r="H757" s="252"/>
      <c r="I757" s="251">
        <v>0.18215718013897</v>
      </c>
      <c r="J757" s="251"/>
    </row>
    <row r="758" spans="2:12" ht="24.95" customHeight="1" x14ac:dyDescent="0.2">
      <c r="B758" s="103" t="s">
        <v>43</v>
      </c>
      <c r="C758" s="257">
        <f>(C757-C756)/C756</f>
        <v>0.15743967092323205</v>
      </c>
      <c r="D758" s="257"/>
      <c r="E758" s="257">
        <f>(E757-E756)/E756</f>
        <v>-6.2352658166947315E-2</v>
      </c>
      <c r="F758" s="257"/>
      <c r="G758" s="257">
        <f>(G757-G756)/G756</f>
        <v>0.11966695330070115</v>
      </c>
      <c r="H758" s="257"/>
      <c r="I758" s="257">
        <f>(I757-I756)/I756</f>
        <v>0.15626021761693545</v>
      </c>
      <c r="J758" s="257"/>
    </row>
    <row r="759" spans="2:12" ht="24.95" customHeight="1" x14ac:dyDescent="0.2">
      <c r="B759" s="37"/>
      <c r="C759" s="38"/>
      <c r="D759" s="38"/>
      <c r="E759" s="38"/>
      <c r="F759" s="38"/>
      <c r="G759" s="40"/>
      <c r="H759" s="40"/>
      <c r="I759" s="40"/>
      <c r="J759" s="40"/>
      <c r="K759" s="13"/>
    </row>
    <row r="760" spans="2:12" ht="24.95" customHeight="1" x14ac:dyDescent="0.2"/>
    <row r="761" spans="2:12" ht="24.95" customHeight="1" x14ac:dyDescent="0.2"/>
    <row r="762" spans="2:12" ht="24.95" customHeight="1" x14ac:dyDescent="0.2"/>
    <row r="763" spans="2:12" ht="24.95" customHeight="1" x14ac:dyDescent="0.2">
      <c r="L763" s="41"/>
    </row>
    <row r="764" spans="2:12" ht="24.95" customHeight="1" x14ac:dyDescent="0.2"/>
    <row r="765" spans="2:12" ht="24.95" customHeight="1" x14ac:dyDescent="0.2"/>
    <row r="766" spans="2:12" ht="24.95" customHeight="1" x14ac:dyDescent="0.2">
      <c r="L766" s="27"/>
    </row>
    <row r="767" spans="2:12" ht="24.95" customHeight="1" x14ac:dyDescent="0.2"/>
    <row r="768" spans="2:12" ht="24.95" customHeight="1" x14ac:dyDescent="0.2"/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>
      <c r="O776" s="31"/>
    </row>
    <row r="777" spans="2:15" ht="24.95" customHeight="1" x14ac:dyDescent="0.2">
      <c r="O777" s="31"/>
    </row>
    <row r="778" spans="2:15" ht="24.95" customHeight="1" x14ac:dyDescent="0.2">
      <c r="O778" s="31"/>
    </row>
    <row r="779" spans="2:15" ht="24.95" customHeight="1" x14ac:dyDescent="0.2"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</row>
    <row r="780" spans="2:15" ht="24.95" customHeight="1" x14ac:dyDescent="0.2"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</row>
    <row r="781" spans="2:15" ht="24.95" customHeight="1" x14ac:dyDescent="0.2"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</row>
    <row r="782" spans="2:15" ht="24.95" customHeight="1" x14ac:dyDescent="0.2"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</row>
    <row r="783" spans="2:15" ht="24.95" customHeight="1" x14ac:dyDescent="0.2"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</row>
    <row r="784" spans="2:15" ht="24.95" customHeight="1" x14ac:dyDescent="0.2"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</row>
    <row r="785" spans="2:15" ht="24.95" customHeight="1" x14ac:dyDescent="0.2"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</row>
    <row r="786" spans="2:15" ht="24.95" customHeight="1" x14ac:dyDescent="0.2"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</row>
    <row r="787" spans="2:15" ht="24.95" customHeight="1" x14ac:dyDescent="0.2"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M787" s="31">
        <v>9</v>
      </c>
      <c r="N787" s="58"/>
    </row>
    <row r="788" spans="2:15" ht="25.5" customHeight="1" x14ac:dyDescent="0.2">
      <c r="B788" s="249" t="s">
        <v>120</v>
      </c>
      <c r="C788" s="249"/>
      <c r="D788" s="249"/>
      <c r="E788" s="249"/>
      <c r="F788" s="249"/>
      <c r="G788" s="249"/>
      <c r="H788" s="249"/>
      <c r="I788" s="249"/>
      <c r="J788" s="249"/>
      <c r="K788" s="249"/>
      <c r="L788" s="249"/>
      <c r="M788" s="249"/>
    </row>
    <row r="789" spans="2:15" ht="15" customHeight="1" x14ac:dyDescent="0.2">
      <c r="M789" s="13"/>
      <c r="N789" s="13"/>
      <c r="O789" s="13"/>
    </row>
    <row r="790" spans="2:15" ht="25.5" customHeight="1" x14ac:dyDescent="0.2">
      <c r="B790" s="249" t="s">
        <v>79</v>
      </c>
      <c r="C790" s="249"/>
      <c r="D790" s="249"/>
      <c r="E790" s="249"/>
      <c r="F790" s="249"/>
      <c r="G790" s="249"/>
      <c r="H790" s="249"/>
      <c r="I790" s="249"/>
      <c r="J790" s="249"/>
      <c r="K790" s="249"/>
      <c r="L790" s="249"/>
      <c r="M790" s="249"/>
    </row>
    <row r="791" spans="2:15" ht="15" customHeight="1" x14ac:dyDescent="0.2">
      <c r="B791" s="56"/>
      <c r="C791" s="56"/>
      <c r="D791" s="56"/>
      <c r="E791" s="56"/>
      <c r="F791" s="56"/>
      <c r="G791" s="56"/>
      <c r="M791" s="13"/>
      <c r="N791" s="13"/>
      <c r="O791" s="13"/>
    </row>
    <row r="792" spans="2:15" ht="24.95" customHeight="1" x14ac:dyDescent="0.2">
      <c r="B792" s="260" t="s">
        <v>20</v>
      </c>
      <c r="C792" s="260"/>
      <c r="D792" s="260"/>
      <c r="E792" s="260"/>
      <c r="F792" s="260"/>
      <c r="G792" s="260"/>
      <c r="H792" s="260"/>
      <c r="I792" s="260"/>
      <c r="J792" s="260"/>
    </row>
    <row r="793" spans="2:15" ht="24.95" customHeight="1" x14ac:dyDescent="0.2">
      <c r="B793" s="293" t="s">
        <v>36</v>
      </c>
      <c r="C793" s="258" t="s">
        <v>47</v>
      </c>
      <c r="D793" s="258"/>
      <c r="E793" s="258"/>
      <c r="F793" s="258" t="s">
        <v>48</v>
      </c>
      <c r="G793" s="258"/>
      <c r="H793" s="258"/>
      <c r="I793" s="135" t="s">
        <v>52</v>
      </c>
      <c r="J793" s="137" t="s">
        <v>53</v>
      </c>
      <c r="M793" s="44"/>
    </row>
    <row r="794" spans="2:15" ht="24.95" customHeight="1" x14ac:dyDescent="0.2">
      <c r="B794" s="294"/>
      <c r="C794" s="133" t="s">
        <v>66</v>
      </c>
      <c r="D794" s="133" t="s">
        <v>67</v>
      </c>
      <c r="E794" s="182" t="s">
        <v>72</v>
      </c>
      <c r="F794" s="133" t="s">
        <v>69</v>
      </c>
      <c r="G794" s="133" t="s">
        <v>70</v>
      </c>
      <c r="H794" s="134" t="s">
        <v>71</v>
      </c>
      <c r="I794" s="136" t="s">
        <v>85</v>
      </c>
      <c r="J794" s="138" t="s">
        <v>86</v>
      </c>
      <c r="K794" s="19"/>
      <c r="M794" s="44"/>
    </row>
    <row r="795" spans="2:15" ht="24.95" customHeight="1" x14ac:dyDescent="0.2">
      <c r="B795" s="131" t="s">
        <v>114</v>
      </c>
      <c r="C795" s="242">
        <v>15309</v>
      </c>
      <c r="D795" s="242">
        <v>411</v>
      </c>
      <c r="E795" s="234">
        <v>15720</v>
      </c>
      <c r="F795" s="242">
        <v>32905</v>
      </c>
      <c r="G795" s="242">
        <v>617</v>
      </c>
      <c r="H795" s="235">
        <v>33522</v>
      </c>
      <c r="I795" s="236">
        <v>0.1893222088</v>
      </c>
      <c r="J795" s="237">
        <v>2.1324427480915999</v>
      </c>
      <c r="K795" s="46"/>
      <c r="M795" s="44"/>
    </row>
    <row r="796" spans="2:15" ht="24.95" customHeight="1" x14ac:dyDescent="0.2">
      <c r="B796" s="131" t="s">
        <v>5</v>
      </c>
      <c r="C796" s="242">
        <v>14888</v>
      </c>
      <c r="D796" s="242">
        <v>2524</v>
      </c>
      <c r="E796" s="234">
        <v>17412</v>
      </c>
      <c r="F796" s="242">
        <v>26222</v>
      </c>
      <c r="G796" s="242">
        <v>2943</v>
      </c>
      <c r="H796" s="235">
        <v>29165</v>
      </c>
      <c r="I796" s="236">
        <v>0.22551212430000001</v>
      </c>
      <c r="J796" s="237">
        <v>1.6749942568344001</v>
      </c>
      <c r="K796" s="46"/>
      <c r="M796" s="44"/>
    </row>
    <row r="797" spans="2:15" ht="24.95" customHeight="1" x14ac:dyDescent="0.2">
      <c r="B797" s="131" t="s">
        <v>22</v>
      </c>
      <c r="C797" s="242">
        <v>10414</v>
      </c>
      <c r="D797" s="242">
        <v>2650</v>
      </c>
      <c r="E797" s="234">
        <v>13064</v>
      </c>
      <c r="F797" s="242">
        <v>21612</v>
      </c>
      <c r="G797" s="242">
        <v>3069</v>
      </c>
      <c r="H797" s="235">
        <v>24681</v>
      </c>
      <c r="I797" s="236">
        <v>0.2062439643</v>
      </c>
      <c r="J797" s="237">
        <v>1.8892375995101001</v>
      </c>
      <c r="K797" s="46"/>
      <c r="M797" s="44"/>
    </row>
    <row r="798" spans="2:15" ht="24.95" customHeight="1" x14ac:dyDescent="0.2">
      <c r="B798" s="131" t="s">
        <v>7</v>
      </c>
      <c r="C798" s="242">
        <v>4750</v>
      </c>
      <c r="D798" s="242">
        <v>152</v>
      </c>
      <c r="E798" s="234">
        <v>4902</v>
      </c>
      <c r="F798" s="242">
        <v>11274</v>
      </c>
      <c r="G798" s="242">
        <v>231</v>
      </c>
      <c r="H798" s="235">
        <v>11505</v>
      </c>
      <c r="I798" s="236">
        <v>0.168820053</v>
      </c>
      <c r="J798" s="237">
        <v>2.3470012239901998</v>
      </c>
      <c r="K798" s="46"/>
      <c r="M798" s="44"/>
    </row>
    <row r="799" spans="2:15" ht="24.95" customHeight="1" x14ac:dyDescent="0.2">
      <c r="B799" s="131" t="s">
        <v>8</v>
      </c>
      <c r="C799" s="242">
        <v>10425</v>
      </c>
      <c r="D799" s="242">
        <v>603</v>
      </c>
      <c r="E799" s="234">
        <v>11028</v>
      </c>
      <c r="F799" s="242">
        <v>20689</v>
      </c>
      <c r="G799" s="242">
        <v>711</v>
      </c>
      <c r="H799" s="235">
        <v>21400</v>
      </c>
      <c r="I799" s="236">
        <v>0.17245160949999999</v>
      </c>
      <c r="J799" s="237">
        <v>1.9405150525934001</v>
      </c>
      <c r="K799" s="46"/>
      <c r="M799" s="44"/>
    </row>
    <row r="800" spans="2:15" ht="24.95" customHeight="1" x14ac:dyDescent="0.2">
      <c r="B800" s="131" t="s">
        <v>9</v>
      </c>
      <c r="C800" s="242">
        <v>16035</v>
      </c>
      <c r="D800" s="242">
        <v>569</v>
      </c>
      <c r="E800" s="234">
        <v>16604</v>
      </c>
      <c r="F800" s="242">
        <v>30747</v>
      </c>
      <c r="G800" s="242">
        <v>1054</v>
      </c>
      <c r="H800" s="235">
        <v>31801</v>
      </c>
      <c r="I800" s="236">
        <v>0.26121271299999999</v>
      </c>
      <c r="J800" s="237">
        <v>1.9152613827992999</v>
      </c>
      <c r="K800" s="46"/>
      <c r="M800" s="44"/>
    </row>
    <row r="801" spans="2:13" ht="24.95" customHeight="1" x14ac:dyDescent="0.2">
      <c r="B801" s="131" t="s">
        <v>10</v>
      </c>
      <c r="C801" s="242">
        <v>8707</v>
      </c>
      <c r="D801" s="242">
        <v>238</v>
      </c>
      <c r="E801" s="234">
        <v>8945</v>
      </c>
      <c r="F801" s="242">
        <v>18518</v>
      </c>
      <c r="G801" s="242">
        <v>381</v>
      </c>
      <c r="H801" s="235">
        <v>18899</v>
      </c>
      <c r="I801" s="236">
        <v>0.209768389</v>
      </c>
      <c r="J801" s="237">
        <v>2.1128004471772002</v>
      </c>
      <c r="K801" s="46"/>
      <c r="M801" s="44"/>
    </row>
    <row r="802" spans="2:13" ht="24.95" customHeight="1" x14ac:dyDescent="0.2">
      <c r="B802" s="131" t="s">
        <v>11</v>
      </c>
      <c r="C802" s="242">
        <v>7254</v>
      </c>
      <c r="D802" s="242">
        <v>922</v>
      </c>
      <c r="E802" s="234">
        <v>8176</v>
      </c>
      <c r="F802" s="242">
        <v>11277</v>
      </c>
      <c r="G802" s="242">
        <v>1528</v>
      </c>
      <c r="H802" s="235">
        <v>12805</v>
      </c>
      <c r="I802" s="236">
        <v>0.20296700079999999</v>
      </c>
      <c r="J802" s="237">
        <v>1.5661692759295001</v>
      </c>
      <c r="K802" s="46"/>
      <c r="M802" s="47"/>
    </row>
    <row r="803" spans="2:13" ht="24.95" customHeight="1" x14ac:dyDescent="0.2">
      <c r="B803" s="131" t="s">
        <v>12</v>
      </c>
      <c r="C803" s="242">
        <v>11404</v>
      </c>
      <c r="D803" s="242">
        <v>247</v>
      </c>
      <c r="E803" s="234">
        <v>11651</v>
      </c>
      <c r="F803" s="242">
        <v>18363</v>
      </c>
      <c r="G803" s="242">
        <v>304</v>
      </c>
      <c r="H803" s="235">
        <v>18667</v>
      </c>
      <c r="I803" s="236">
        <v>0.2756700084</v>
      </c>
      <c r="J803" s="237">
        <v>1.6021800703802</v>
      </c>
      <c r="K803" s="46"/>
      <c r="M803" s="47"/>
    </row>
    <row r="804" spans="2:13" ht="24.95" customHeight="1" x14ac:dyDescent="0.2">
      <c r="B804" s="132" t="s">
        <v>14</v>
      </c>
      <c r="C804" s="225">
        <v>99186</v>
      </c>
      <c r="D804" s="225">
        <v>8316</v>
      </c>
      <c r="E804" s="238">
        <v>107502</v>
      </c>
      <c r="F804" s="225">
        <v>191607</v>
      </c>
      <c r="G804" s="225">
        <v>10838</v>
      </c>
      <c r="H804" s="239">
        <v>202445</v>
      </c>
      <c r="I804" s="240">
        <v>0.21067289459999999</v>
      </c>
      <c r="J804" s="241">
        <v>1.8831742665253</v>
      </c>
      <c r="M804" s="47"/>
    </row>
    <row r="805" spans="2:13" ht="24.95" customHeight="1" x14ac:dyDescent="0.2">
      <c r="B805" s="210"/>
      <c r="C805" s="53"/>
      <c r="D805" s="53"/>
      <c r="E805" s="54"/>
      <c r="F805" s="53"/>
      <c r="G805" s="53"/>
      <c r="H805" s="54"/>
      <c r="I805" s="50"/>
      <c r="J805" s="51"/>
      <c r="K805" s="13"/>
      <c r="M805" s="59"/>
    </row>
    <row r="806" spans="2:13" ht="24.95" customHeight="1" x14ac:dyDescent="0.2">
      <c r="B806" s="48"/>
      <c r="C806" s="60"/>
      <c r="D806" s="60"/>
      <c r="E806" s="61"/>
      <c r="F806" s="60"/>
      <c r="G806" s="60"/>
      <c r="H806" s="61"/>
      <c r="I806" s="62"/>
      <c r="J806" s="63"/>
    </row>
    <row r="807" spans="2:13" ht="24.95" customHeight="1" x14ac:dyDescent="0.2"/>
    <row r="808" spans="2:13" ht="24.95" customHeight="1" x14ac:dyDescent="0.2"/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>
      <c r="B813" s="64"/>
      <c r="C813" s="64"/>
      <c r="D813" s="64"/>
      <c r="E813" s="64"/>
      <c r="G813" s="64"/>
      <c r="H813" s="64"/>
      <c r="I813" s="64"/>
      <c r="J813" s="64"/>
    </row>
    <row r="814" spans="2:13" ht="24.95" customHeight="1" x14ac:dyDescent="0.2">
      <c r="B814" s="64"/>
      <c r="C814" s="64"/>
      <c r="D814" s="64"/>
      <c r="E814" s="64"/>
      <c r="G814" s="64"/>
      <c r="H814" s="64"/>
      <c r="I814" s="64"/>
      <c r="J814" s="64"/>
    </row>
    <row r="815" spans="2:13" ht="24.95" customHeight="1" x14ac:dyDescent="0.2">
      <c r="B815" s="64"/>
      <c r="C815" s="64"/>
      <c r="D815" s="64"/>
      <c r="E815" s="64"/>
      <c r="F815" s="64"/>
      <c r="G815" s="64"/>
      <c r="H815" s="64"/>
      <c r="I815" s="64"/>
      <c r="J815" s="64"/>
      <c r="K815" s="64"/>
    </row>
    <row r="816" spans="2:13" ht="24.95" customHeight="1" x14ac:dyDescent="0.2">
      <c r="B816" s="64"/>
      <c r="C816" s="64"/>
      <c r="D816" s="64"/>
      <c r="E816" s="64"/>
      <c r="F816" s="64"/>
      <c r="G816" s="321"/>
      <c r="H816" s="64"/>
      <c r="I816" s="64"/>
      <c r="J816" s="64"/>
      <c r="K816" s="64"/>
    </row>
    <row r="817" spans="2:16" ht="24.95" customHeight="1" x14ac:dyDescent="0.2">
      <c r="B817" s="64"/>
      <c r="C817" s="64"/>
      <c r="D817" s="64"/>
      <c r="E817" s="64"/>
      <c r="F817" s="64"/>
      <c r="G817" s="64"/>
      <c r="H817" s="64"/>
      <c r="I817" s="64"/>
      <c r="J817" s="64"/>
      <c r="K817" s="64"/>
    </row>
    <row r="818" spans="2:16" ht="25.5" customHeight="1" x14ac:dyDescent="0.2">
      <c r="B818" s="264" t="s">
        <v>165</v>
      </c>
      <c r="C818" s="264"/>
      <c r="D818" s="264"/>
      <c r="E818" s="264"/>
      <c r="F818" s="264"/>
      <c r="G818" s="264"/>
      <c r="H818" s="264"/>
      <c r="I818" s="264"/>
      <c r="J818" s="264"/>
      <c r="K818" s="264"/>
      <c r="L818" s="264"/>
      <c r="M818" s="264"/>
    </row>
    <row r="819" spans="2:16" ht="15" customHeight="1" x14ac:dyDescent="0.2">
      <c r="B819" s="56"/>
      <c r="C819" s="56"/>
      <c r="D819" s="56"/>
      <c r="E819" s="56"/>
      <c r="F819" s="56"/>
      <c r="G819" s="56"/>
    </row>
    <row r="820" spans="2:16" ht="24.95" customHeight="1" x14ac:dyDescent="0.2">
      <c r="B820" s="259" t="s">
        <v>13</v>
      </c>
      <c r="C820" s="259"/>
      <c r="D820" s="259"/>
      <c r="E820" s="259"/>
      <c r="F820" s="259"/>
      <c r="G820" s="259"/>
      <c r="H820" s="259"/>
      <c r="I820" s="38"/>
      <c r="J820" s="38"/>
      <c r="K820" s="38"/>
      <c r="L820" s="38"/>
      <c r="M820" s="13"/>
      <c r="N820" s="13"/>
      <c r="O820" s="13"/>
    </row>
    <row r="821" spans="2:16" ht="24.95" customHeight="1" x14ac:dyDescent="0.2">
      <c r="B821" s="130" t="s">
        <v>35</v>
      </c>
      <c r="C821" s="254" t="s">
        <v>62</v>
      </c>
      <c r="D821" s="254"/>
      <c r="E821" s="254" t="s">
        <v>110</v>
      </c>
      <c r="F821" s="254"/>
      <c r="G821" s="254" t="s">
        <v>0</v>
      </c>
      <c r="H821" s="254"/>
      <c r="I821" s="38"/>
      <c r="J821" s="38"/>
      <c r="K821" s="38"/>
      <c r="L821" s="38"/>
      <c r="M821" s="13"/>
      <c r="N821" s="13"/>
      <c r="O821" s="13"/>
    </row>
    <row r="822" spans="2:16" ht="24.95" customHeight="1" x14ac:dyDescent="0.2">
      <c r="B822" s="232" t="s">
        <v>176</v>
      </c>
      <c r="C822" s="253">
        <v>19848</v>
      </c>
      <c r="D822" s="253"/>
      <c r="E822" s="253">
        <v>1199</v>
      </c>
      <c r="F822" s="253"/>
      <c r="G822" s="252">
        <v>21047</v>
      </c>
      <c r="H822" s="263"/>
      <c r="I822" s="38"/>
      <c r="J822" s="38"/>
      <c r="K822" s="38"/>
      <c r="L822" s="38"/>
      <c r="M822" s="13"/>
      <c r="N822" s="13"/>
      <c r="O822" s="13"/>
    </row>
    <row r="823" spans="2:16" ht="24.95" customHeight="1" x14ac:dyDescent="0.2">
      <c r="B823" s="232" t="s">
        <v>156</v>
      </c>
      <c r="C823" s="250">
        <v>99186</v>
      </c>
      <c r="D823" s="250"/>
      <c r="E823" s="250">
        <v>8316</v>
      </c>
      <c r="F823" s="250"/>
      <c r="G823" s="252">
        <v>107502</v>
      </c>
      <c r="H823" s="263"/>
      <c r="I823" s="38"/>
      <c r="J823" s="38"/>
      <c r="K823" s="38"/>
      <c r="L823" s="38"/>
      <c r="M823" s="13"/>
      <c r="N823" s="13"/>
      <c r="O823" s="13"/>
    </row>
    <row r="824" spans="2:16" ht="24.95" customHeight="1" x14ac:dyDescent="0.2">
      <c r="B824" s="111" t="s">
        <v>43</v>
      </c>
      <c r="C824" s="255">
        <f>(C823-C822)/C822</f>
        <v>3.997279322853688</v>
      </c>
      <c r="D824" s="255"/>
      <c r="E824" s="255">
        <f>(E823-E822)/E822</f>
        <v>5.9357798165137616</v>
      </c>
      <c r="F824" s="255"/>
      <c r="G824" s="255">
        <f>(G823-G822)/G822</f>
        <v>4.1077113127761677</v>
      </c>
      <c r="H824" s="255"/>
      <c r="I824" s="38"/>
      <c r="J824" s="38"/>
      <c r="K824" s="38"/>
      <c r="L824" s="38"/>
      <c r="M824" s="13"/>
      <c r="N824" s="13"/>
      <c r="O824" s="13"/>
    </row>
    <row r="825" spans="2:16" ht="24.95" customHeight="1" x14ac:dyDescent="0.2">
      <c r="B825" s="37"/>
      <c r="C825" s="38"/>
      <c r="D825" s="38"/>
      <c r="E825" s="38"/>
      <c r="F825" s="57"/>
      <c r="G825" s="37"/>
      <c r="H825" s="37"/>
      <c r="I825" s="38"/>
      <c r="J825" s="38"/>
      <c r="K825" s="38"/>
      <c r="L825" s="38"/>
      <c r="M825" s="13"/>
      <c r="N825" s="13"/>
      <c r="O825" s="13"/>
      <c r="P825" s="13"/>
    </row>
    <row r="826" spans="2:16" ht="24.95" customHeight="1" x14ac:dyDescent="0.2">
      <c r="B826" s="37"/>
      <c r="C826" s="38"/>
      <c r="D826" s="38"/>
      <c r="E826" s="38"/>
      <c r="F826" s="57"/>
      <c r="G826" s="37"/>
      <c r="H826" s="37"/>
      <c r="I826" s="38"/>
      <c r="J826" s="38"/>
      <c r="K826" s="38"/>
      <c r="L826" s="38"/>
      <c r="M826" s="13"/>
      <c r="N826" s="13"/>
      <c r="O826" s="13"/>
      <c r="P826" s="13"/>
    </row>
    <row r="827" spans="2:16" ht="24.95" customHeight="1" x14ac:dyDescent="0.2">
      <c r="B827" s="37"/>
      <c r="C827" s="38"/>
      <c r="D827" s="38"/>
      <c r="E827" s="38"/>
      <c r="F827" s="57"/>
      <c r="G827" s="37"/>
      <c r="H827" s="37"/>
      <c r="I827" s="38"/>
      <c r="J827" s="38"/>
      <c r="K827" s="38"/>
      <c r="L827" s="38"/>
      <c r="M827" s="13"/>
      <c r="N827" s="13"/>
      <c r="O827" s="13"/>
      <c r="P827" s="13"/>
    </row>
    <row r="828" spans="2:16" ht="24.95" customHeight="1" x14ac:dyDescent="0.2">
      <c r="B828" s="37"/>
      <c r="C828" s="38"/>
      <c r="D828" s="38"/>
      <c r="E828" s="38"/>
      <c r="F828" s="57"/>
      <c r="G828" s="37"/>
      <c r="H828" s="37"/>
      <c r="I828" s="38"/>
      <c r="J828" s="38"/>
      <c r="K828" s="38"/>
      <c r="L828" s="38"/>
      <c r="M828" s="13"/>
      <c r="N828" s="13"/>
      <c r="O828" s="13"/>
      <c r="P828" s="13"/>
    </row>
    <row r="829" spans="2:16" ht="24.95" customHeight="1" x14ac:dyDescent="0.2">
      <c r="B829" s="37"/>
      <c r="C829" s="38"/>
      <c r="D829" s="38"/>
      <c r="E829" s="38"/>
      <c r="F829" s="57"/>
      <c r="G829" s="37"/>
      <c r="H829" s="37"/>
      <c r="I829" s="38"/>
      <c r="J829" s="38"/>
      <c r="K829" s="38"/>
      <c r="L829" s="38"/>
      <c r="M829" s="13"/>
      <c r="N829" s="13"/>
      <c r="O829" s="13"/>
      <c r="P829" s="13"/>
    </row>
    <row r="830" spans="2:16" ht="24.95" customHeight="1" x14ac:dyDescent="0.2">
      <c r="B830" s="37"/>
      <c r="C830" s="38"/>
      <c r="D830" s="38"/>
      <c r="E830" s="38"/>
      <c r="F830" s="57"/>
      <c r="G830" s="37"/>
      <c r="H830" s="37"/>
      <c r="I830" s="38"/>
      <c r="J830" s="38"/>
      <c r="K830" s="38"/>
      <c r="L830" s="38"/>
      <c r="M830" s="13"/>
      <c r="N830" s="13"/>
      <c r="O830" s="13"/>
      <c r="P830" s="13"/>
    </row>
    <row r="831" spans="2:16" ht="24.95" customHeight="1" x14ac:dyDescent="0.2">
      <c r="B831" s="37"/>
      <c r="C831" s="38"/>
      <c r="D831" s="38"/>
      <c r="E831" s="38"/>
      <c r="F831" s="57"/>
      <c r="G831" s="37"/>
      <c r="H831" s="37"/>
      <c r="I831" s="38"/>
      <c r="J831" s="38"/>
      <c r="K831" s="38"/>
      <c r="L831" s="38"/>
      <c r="M831" s="13"/>
      <c r="N831" s="13"/>
      <c r="O831" s="13"/>
      <c r="P831" s="13"/>
    </row>
    <row r="832" spans="2:16" ht="24.95" customHeight="1" x14ac:dyDescent="0.2">
      <c r="B832" s="148"/>
      <c r="C832" s="148"/>
      <c r="D832" s="148"/>
      <c r="E832" s="148"/>
      <c r="F832" s="148"/>
      <c r="G832" s="148"/>
      <c r="H832" s="148"/>
      <c r="I832" s="148"/>
      <c r="J832" s="148"/>
      <c r="K832" s="148"/>
      <c r="L832" s="148"/>
      <c r="M832" s="58"/>
      <c r="N832" s="58"/>
      <c r="O832" s="58"/>
      <c r="P832" s="58"/>
    </row>
    <row r="833" spans="2:16" ht="24.95" customHeight="1" x14ac:dyDescent="0.2"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</row>
    <row r="834" spans="2:16" ht="24.95" customHeight="1" x14ac:dyDescent="0.2"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</row>
    <row r="835" spans="2:16" ht="24.95" customHeight="1" x14ac:dyDescent="0.2"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</row>
    <row r="836" spans="2:16" ht="24.95" customHeight="1" x14ac:dyDescent="0.2"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58"/>
      <c r="N836" s="58"/>
      <c r="O836" s="58"/>
      <c r="P836" s="58"/>
    </row>
    <row r="837" spans="2:16" ht="24.95" customHeight="1" x14ac:dyDescent="0.2">
      <c r="B837" s="261" t="s">
        <v>15</v>
      </c>
      <c r="C837" s="261"/>
      <c r="D837" s="261"/>
      <c r="E837" s="261"/>
      <c r="F837" s="261"/>
      <c r="G837" s="261"/>
      <c r="H837" s="261"/>
      <c r="I837" s="261"/>
      <c r="J837" s="261"/>
    </row>
    <row r="838" spans="2:16" ht="24.95" customHeight="1" x14ac:dyDescent="0.2">
      <c r="B838" s="139" t="s">
        <v>35</v>
      </c>
      <c r="C838" s="256" t="s">
        <v>112</v>
      </c>
      <c r="D838" s="256"/>
      <c r="E838" s="256" t="s">
        <v>111</v>
      </c>
      <c r="F838" s="256"/>
      <c r="G838" s="256" t="s">
        <v>42</v>
      </c>
      <c r="H838" s="256"/>
      <c r="I838" s="256" t="s">
        <v>18</v>
      </c>
      <c r="J838" s="256"/>
      <c r="L838" s="39"/>
    </row>
    <row r="839" spans="2:16" ht="24.95" customHeight="1" x14ac:dyDescent="0.2">
      <c r="B839" s="232" t="s">
        <v>176</v>
      </c>
      <c r="C839" s="253">
        <v>37517</v>
      </c>
      <c r="D839" s="253"/>
      <c r="E839" s="253">
        <v>1584</v>
      </c>
      <c r="F839" s="253"/>
      <c r="G839" s="252">
        <v>39101</v>
      </c>
      <c r="H839" s="252"/>
      <c r="I839" s="262">
        <v>6.3525665300000006E-2</v>
      </c>
      <c r="J839" s="262"/>
    </row>
    <row r="840" spans="2:16" ht="24.95" customHeight="1" x14ac:dyDescent="0.2">
      <c r="B840" s="232" t="s">
        <v>156</v>
      </c>
      <c r="C840" s="250">
        <v>191607</v>
      </c>
      <c r="D840" s="250"/>
      <c r="E840" s="250">
        <v>10838</v>
      </c>
      <c r="F840" s="250"/>
      <c r="G840" s="252">
        <v>202445</v>
      </c>
      <c r="H840" s="252"/>
      <c r="I840" s="251">
        <v>0.21067289459999999</v>
      </c>
      <c r="J840" s="251"/>
    </row>
    <row r="841" spans="2:16" ht="24.95" customHeight="1" x14ac:dyDescent="0.2">
      <c r="B841" s="103" t="s">
        <v>43</v>
      </c>
      <c r="C841" s="257">
        <f>(C840-C839)/C839</f>
        <v>4.1072047338539859</v>
      </c>
      <c r="D841" s="257"/>
      <c r="E841" s="257">
        <f>(E840-E839)/E839</f>
        <v>5.8421717171717171</v>
      </c>
      <c r="F841" s="257"/>
      <c r="G841" s="257">
        <f>(G840-G839)/G839</f>
        <v>4.1774890667757854</v>
      </c>
      <c r="H841" s="257"/>
      <c r="I841" s="257">
        <f>(I840-I839)/I839</f>
        <v>2.3163429868085141</v>
      </c>
      <c r="J841" s="257"/>
    </row>
    <row r="842" spans="2:16" ht="24.95" customHeight="1" x14ac:dyDescent="0.2">
      <c r="M842" s="58"/>
      <c r="N842" s="58"/>
      <c r="O842" s="58"/>
      <c r="P842" s="58"/>
    </row>
    <row r="843" spans="2:16" ht="24.95" customHeight="1" x14ac:dyDescent="0.2">
      <c r="M843" s="58"/>
      <c r="N843" s="58"/>
      <c r="O843" s="58"/>
      <c r="P843" s="58"/>
    </row>
    <row r="844" spans="2:16" ht="24.95" customHeight="1" x14ac:dyDescent="0.2">
      <c r="M844" s="58"/>
      <c r="N844" s="58"/>
      <c r="O844" s="58"/>
      <c r="P844" s="58"/>
    </row>
    <row r="845" spans="2:16" ht="24.95" customHeight="1" x14ac:dyDescent="0.2"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</row>
    <row r="846" spans="2:16" ht="24.95" customHeight="1" x14ac:dyDescent="0.2"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</row>
    <row r="847" spans="2:16" ht="24.95" customHeight="1" x14ac:dyDescent="0.2"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</row>
    <row r="848" spans="2:16" ht="24.95" customHeight="1" x14ac:dyDescent="0.2"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</row>
    <row r="849" spans="2:16" ht="24.95" customHeight="1" x14ac:dyDescent="0.2"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</row>
    <row r="850" spans="2:16" ht="24.95" customHeight="1" x14ac:dyDescent="0.2"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31">
        <v>10</v>
      </c>
      <c r="N850" s="58"/>
      <c r="O850" s="58"/>
    </row>
    <row r="851" spans="2:16" ht="25.5" customHeight="1" x14ac:dyDescent="0.2">
      <c r="B851" s="280" t="s">
        <v>166</v>
      </c>
      <c r="C851" s="280"/>
      <c r="D851" s="280"/>
      <c r="E851" s="280"/>
      <c r="F851" s="280"/>
      <c r="G851" s="280"/>
      <c r="H851" s="280"/>
      <c r="I851" s="280"/>
      <c r="J851" s="280"/>
      <c r="K851" s="280"/>
      <c r="L851" s="280"/>
      <c r="M851" s="280"/>
    </row>
    <row r="852" spans="2:16" ht="15" customHeight="1" x14ac:dyDescent="0.2">
      <c r="P852" s="58"/>
    </row>
    <row r="853" spans="2:16" ht="24.95" customHeight="1" x14ac:dyDescent="0.2">
      <c r="B853" s="259" t="s">
        <v>13</v>
      </c>
      <c r="C853" s="259"/>
      <c r="D853" s="259"/>
      <c r="E853" s="259"/>
      <c r="F853" s="259"/>
      <c r="G853" s="259"/>
      <c r="H853" s="259"/>
      <c r="I853" s="38"/>
      <c r="J853" s="38"/>
      <c r="K853" s="38"/>
      <c r="L853" s="38"/>
      <c r="M853" s="13"/>
      <c r="N853" s="13"/>
      <c r="O853" s="13"/>
    </row>
    <row r="854" spans="2:16" ht="24.95" customHeight="1" x14ac:dyDescent="0.2">
      <c r="B854" s="130" t="s">
        <v>35</v>
      </c>
      <c r="C854" s="254" t="s">
        <v>62</v>
      </c>
      <c r="D854" s="254"/>
      <c r="E854" s="254" t="s">
        <v>110</v>
      </c>
      <c r="F854" s="254"/>
      <c r="G854" s="254" t="s">
        <v>0</v>
      </c>
      <c r="H854" s="254"/>
      <c r="I854" s="38"/>
      <c r="J854" s="38"/>
      <c r="K854" s="38"/>
      <c r="L854" s="38"/>
      <c r="M854" s="13"/>
      <c r="N854" s="13"/>
      <c r="O854" s="13"/>
    </row>
    <row r="855" spans="2:16" ht="24.95" customHeight="1" x14ac:dyDescent="0.2">
      <c r="B855" s="232" t="s">
        <v>159</v>
      </c>
      <c r="C855" s="253">
        <v>347807</v>
      </c>
      <c r="D855" s="253"/>
      <c r="E855" s="253">
        <v>19296</v>
      </c>
      <c r="F855" s="253"/>
      <c r="G855" s="252">
        <v>367103</v>
      </c>
      <c r="H855" s="263"/>
      <c r="I855" s="38"/>
      <c r="J855" s="38"/>
      <c r="K855" s="38"/>
      <c r="L855" s="38"/>
      <c r="M855" s="13"/>
      <c r="N855" s="13"/>
      <c r="O855" s="13"/>
    </row>
    <row r="856" spans="2:16" ht="24.95" customHeight="1" x14ac:dyDescent="0.2">
      <c r="B856" s="232" t="s">
        <v>160</v>
      </c>
      <c r="C856" s="250">
        <v>507666</v>
      </c>
      <c r="D856" s="250"/>
      <c r="E856" s="250">
        <v>43015</v>
      </c>
      <c r="F856" s="250"/>
      <c r="G856" s="252">
        <v>550681</v>
      </c>
      <c r="H856" s="263"/>
      <c r="I856" s="38"/>
      <c r="J856" s="38"/>
      <c r="K856" s="38"/>
      <c r="L856" s="38"/>
      <c r="M856" s="13"/>
      <c r="N856" s="13"/>
      <c r="O856" s="13"/>
    </row>
    <row r="857" spans="2:16" ht="24.95" customHeight="1" x14ac:dyDescent="0.2">
      <c r="B857" s="111" t="s">
        <v>43</v>
      </c>
      <c r="C857" s="255">
        <f>(C856-C855)/C855</f>
        <v>0.45961984663908434</v>
      </c>
      <c r="D857" s="255"/>
      <c r="E857" s="255">
        <f>(E856-E855)/E855</f>
        <v>1.2292184908789385</v>
      </c>
      <c r="F857" s="255"/>
      <c r="G857" s="255">
        <f>(G856-G855)/G855</f>
        <v>0.50007218682495103</v>
      </c>
      <c r="H857" s="255"/>
      <c r="I857" s="38"/>
      <c r="J857" s="38"/>
      <c r="K857" s="38"/>
      <c r="L857" s="38"/>
      <c r="M857" s="13"/>
      <c r="N857" s="13"/>
      <c r="O857" s="13"/>
    </row>
    <row r="858" spans="2:16" ht="24.95" customHeight="1" x14ac:dyDescent="0.2">
      <c r="B858" s="37"/>
      <c r="C858" s="38"/>
      <c r="D858" s="38"/>
      <c r="E858" s="38"/>
      <c r="F858" s="57"/>
      <c r="G858" s="37"/>
      <c r="H858" s="37"/>
      <c r="I858" s="38"/>
      <c r="J858" s="38"/>
      <c r="K858" s="38"/>
      <c r="L858" s="38"/>
      <c r="M858" s="13"/>
      <c r="N858" s="13"/>
      <c r="O858" s="13"/>
      <c r="P858" s="58"/>
    </row>
    <row r="859" spans="2:16" ht="24.95" customHeight="1" x14ac:dyDescent="0.2">
      <c r="B859" s="37"/>
      <c r="C859" s="38"/>
      <c r="D859" s="38"/>
      <c r="E859" s="38"/>
      <c r="F859" s="57"/>
      <c r="G859" s="37"/>
      <c r="H859" s="37"/>
      <c r="I859" s="38"/>
      <c r="J859" s="38"/>
      <c r="K859" s="38"/>
      <c r="L859" s="38"/>
      <c r="M859" s="13"/>
      <c r="N859" s="13"/>
      <c r="O859" s="13"/>
      <c r="P859" s="58"/>
    </row>
    <row r="860" spans="2:16" ht="24.95" customHeight="1" x14ac:dyDescent="0.2">
      <c r="B860" s="37"/>
      <c r="C860" s="38"/>
      <c r="D860" s="38"/>
      <c r="E860" s="38"/>
      <c r="F860" s="57"/>
      <c r="G860" s="37"/>
      <c r="H860" s="37"/>
      <c r="I860" s="38"/>
      <c r="J860" s="38"/>
      <c r="K860" s="38"/>
      <c r="L860" s="38"/>
      <c r="M860" s="13"/>
      <c r="N860" s="13"/>
      <c r="O860" s="13"/>
      <c r="P860" s="58"/>
    </row>
    <row r="861" spans="2:16" ht="24.95" customHeight="1" x14ac:dyDescent="0.2">
      <c r="B861" s="37"/>
      <c r="C861" s="38"/>
      <c r="D861" s="38"/>
      <c r="E861" s="38"/>
      <c r="F861" s="57"/>
      <c r="G861" s="37"/>
      <c r="H861" s="37"/>
      <c r="I861" s="38"/>
      <c r="J861" s="38"/>
      <c r="K861" s="38"/>
      <c r="L861" s="38"/>
      <c r="M861" s="13"/>
      <c r="N861" s="13"/>
      <c r="O861" s="13"/>
      <c r="P861" s="58"/>
    </row>
    <row r="862" spans="2:16" ht="24.95" customHeight="1" x14ac:dyDescent="0.2">
      <c r="B862" s="37"/>
      <c r="C862" s="38"/>
      <c r="D862" s="38"/>
      <c r="E862" s="38"/>
      <c r="F862" s="57"/>
      <c r="G862" s="37"/>
      <c r="H862" s="37"/>
      <c r="I862" s="38"/>
      <c r="J862" s="38"/>
      <c r="K862" s="38"/>
      <c r="L862" s="38"/>
      <c r="M862" s="13"/>
      <c r="N862" s="13"/>
      <c r="O862" s="13"/>
      <c r="P862" s="58"/>
    </row>
    <row r="863" spans="2:16" ht="24.95" customHeight="1" x14ac:dyDescent="0.2">
      <c r="B863" s="37"/>
      <c r="C863" s="38"/>
      <c r="D863" s="38"/>
      <c r="E863" s="38"/>
      <c r="F863" s="57"/>
      <c r="G863" s="37"/>
      <c r="H863" s="37"/>
      <c r="I863" s="38"/>
      <c r="J863" s="38"/>
      <c r="K863" s="38"/>
      <c r="L863" s="38"/>
      <c r="M863" s="13"/>
      <c r="N863" s="13"/>
      <c r="O863" s="13"/>
      <c r="P863" s="58"/>
    </row>
    <row r="864" spans="2:16" ht="24.95" customHeight="1" x14ac:dyDescent="0.2">
      <c r="B864" s="37"/>
      <c r="C864" s="38"/>
      <c r="D864" s="38"/>
      <c r="E864" s="38"/>
      <c r="F864" s="57"/>
      <c r="G864" s="37"/>
      <c r="H864" s="37"/>
      <c r="I864" s="38"/>
      <c r="J864" s="38"/>
      <c r="K864" s="38"/>
      <c r="L864" s="38"/>
      <c r="M864" s="13"/>
      <c r="N864" s="13"/>
      <c r="O864" s="13"/>
      <c r="P864" s="58"/>
    </row>
    <row r="865" spans="2:16" ht="24.95" customHeight="1" x14ac:dyDescent="0.2">
      <c r="B865" s="148"/>
      <c r="C865" s="148"/>
      <c r="D865" s="148"/>
      <c r="E865" s="148"/>
      <c r="F865" s="148"/>
      <c r="G865" s="148"/>
      <c r="H865" s="148"/>
      <c r="I865" s="148"/>
      <c r="J865" s="148"/>
      <c r="K865" s="148"/>
      <c r="L865" s="148"/>
      <c r="M865" s="58"/>
      <c r="N865" s="58"/>
      <c r="O865" s="58"/>
      <c r="P865" s="58"/>
    </row>
    <row r="866" spans="2:16" ht="24.95" customHeight="1" x14ac:dyDescent="0.2"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</row>
    <row r="867" spans="2:16" ht="24.95" customHeight="1" x14ac:dyDescent="0.2"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</row>
    <row r="868" spans="2:16" ht="24.95" customHeight="1" x14ac:dyDescent="0.2"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</row>
    <row r="869" spans="2:16" ht="24.95" customHeight="1" x14ac:dyDescent="0.2"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</row>
    <row r="870" spans="2:16" ht="24.95" customHeight="1" x14ac:dyDescent="0.2"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</row>
    <row r="871" spans="2:16" ht="24.95" customHeight="1" x14ac:dyDescent="0.2"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</row>
    <row r="872" spans="2:16" ht="24.95" customHeight="1" x14ac:dyDescent="0.2"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</row>
    <row r="873" spans="2:16" ht="24.95" customHeight="1" x14ac:dyDescent="0.2"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</row>
    <row r="874" spans="2:16" ht="24.95" customHeight="1" x14ac:dyDescent="0.2"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</row>
    <row r="875" spans="2:16" ht="24.95" customHeight="1" x14ac:dyDescent="0.2"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</row>
    <row r="876" spans="2:16" ht="24.95" customHeight="1" x14ac:dyDescent="0.2"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</row>
    <row r="877" spans="2:16" ht="24.95" customHeight="1" x14ac:dyDescent="0.2"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</row>
    <row r="878" spans="2:16" ht="24.95" customHeight="1" x14ac:dyDescent="0.2"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</row>
    <row r="879" spans="2:16" ht="24.95" customHeight="1" x14ac:dyDescent="0.2">
      <c r="B879" s="261" t="s">
        <v>15</v>
      </c>
      <c r="C879" s="261"/>
      <c r="D879" s="261"/>
      <c r="E879" s="261"/>
      <c r="F879" s="261"/>
      <c r="G879" s="261"/>
      <c r="H879" s="261"/>
      <c r="I879" s="261"/>
      <c r="J879" s="261"/>
    </row>
    <row r="880" spans="2:16" ht="24.95" customHeight="1" x14ac:dyDescent="0.2">
      <c r="B880" s="139" t="s">
        <v>35</v>
      </c>
      <c r="C880" s="256" t="s">
        <v>40</v>
      </c>
      <c r="D880" s="256"/>
      <c r="E880" s="256" t="s">
        <v>41</v>
      </c>
      <c r="F880" s="256"/>
      <c r="G880" s="256" t="s">
        <v>42</v>
      </c>
      <c r="H880" s="256"/>
      <c r="I880" s="256" t="s">
        <v>89</v>
      </c>
      <c r="J880" s="256"/>
      <c r="L880" s="39"/>
    </row>
    <row r="881" spans="2:16" ht="24.95" customHeight="1" x14ac:dyDescent="0.2">
      <c r="B881" s="232" t="s">
        <v>159</v>
      </c>
      <c r="C881" s="253">
        <v>824800</v>
      </c>
      <c r="D881" s="253"/>
      <c r="E881" s="253">
        <v>36997</v>
      </c>
      <c r="F881" s="253"/>
      <c r="G881" s="252">
        <v>861797</v>
      </c>
      <c r="H881" s="252"/>
      <c r="I881" s="262">
        <v>0.12434250309326</v>
      </c>
      <c r="J881" s="262"/>
    </row>
    <row r="882" spans="2:16" ht="24.95" customHeight="1" x14ac:dyDescent="0.2">
      <c r="B882" s="232" t="s">
        <v>160</v>
      </c>
      <c r="C882" s="250">
        <v>1109184</v>
      </c>
      <c r="D882" s="250"/>
      <c r="E882" s="250">
        <v>72695</v>
      </c>
      <c r="F882" s="250"/>
      <c r="G882" s="252">
        <v>1181879</v>
      </c>
      <c r="H882" s="252"/>
      <c r="I882" s="251">
        <v>0.16687105311513001</v>
      </c>
      <c r="J882" s="251"/>
    </row>
    <row r="883" spans="2:16" ht="24.95" customHeight="1" x14ac:dyDescent="0.2">
      <c r="B883" s="103" t="s">
        <v>43</v>
      </c>
      <c r="C883" s="257">
        <f>(C882-C881)/C881</f>
        <v>0.34479146459747817</v>
      </c>
      <c r="D883" s="257"/>
      <c r="E883" s="257">
        <f>(E882-E881)/E881</f>
        <v>0.96488904505770734</v>
      </c>
      <c r="F883" s="257"/>
      <c r="G883" s="257">
        <f>(G882-G881)/G881</f>
        <v>0.37141229315024304</v>
      </c>
      <c r="H883" s="257"/>
      <c r="I883" s="257">
        <f>(I882-I881)/I881</f>
        <v>0.34202745613036695</v>
      </c>
      <c r="J883" s="257"/>
    </row>
    <row r="884" spans="2:16" ht="24.95" customHeight="1" x14ac:dyDescent="0.2">
      <c r="B884" s="37"/>
      <c r="C884" s="38"/>
      <c r="D884" s="38"/>
      <c r="E884" s="38"/>
      <c r="F884" s="57"/>
      <c r="G884" s="37"/>
      <c r="H884" s="37"/>
      <c r="I884" s="38"/>
      <c r="J884" s="38"/>
      <c r="K884" s="38"/>
      <c r="L884" s="38"/>
      <c r="M884" s="13"/>
      <c r="N884" s="13"/>
      <c r="O884" s="13"/>
      <c r="P884" s="58"/>
    </row>
    <row r="885" spans="2:16" ht="24.95" customHeight="1" x14ac:dyDescent="0.2">
      <c r="B885" s="37"/>
      <c r="C885" s="38"/>
      <c r="D885" s="38"/>
      <c r="E885" s="38"/>
      <c r="F885" s="57"/>
      <c r="G885" s="37"/>
      <c r="H885" s="37"/>
      <c r="I885" s="38"/>
      <c r="J885" s="38"/>
      <c r="K885" s="38"/>
      <c r="L885" s="38"/>
      <c r="M885" s="13"/>
      <c r="N885" s="13"/>
      <c r="O885" s="13"/>
      <c r="P885" s="58"/>
    </row>
    <row r="886" spans="2:16" ht="24.95" customHeight="1" x14ac:dyDescent="0.2">
      <c r="B886" s="37"/>
      <c r="C886" s="38"/>
      <c r="D886" s="38"/>
      <c r="E886" s="38"/>
      <c r="F886" s="57"/>
      <c r="G886" s="37"/>
      <c r="H886" s="37"/>
      <c r="I886" s="38"/>
      <c r="J886" s="38"/>
      <c r="K886" s="38"/>
      <c r="L886" s="38"/>
      <c r="M886" s="13"/>
      <c r="N886" s="13"/>
      <c r="O886" s="13"/>
      <c r="P886" s="58"/>
    </row>
    <row r="887" spans="2:16" ht="24.95" customHeight="1" x14ac:dyDescent="0.2">
      <c r="B887" s="37"/>
      <c r="C887" s="38"/>
      <c r="D887" s="38"/>
      <c r="E887" s="38"/>
      <c r="F887" s="57"/>
      <c r="G887" s="37"/>
      <c r="H887" s="37"/>
      <c r="I887" s="38"/>
      <c r="J887" s="38"/>
      <c r="K887" s="38"/>
      <c r="L887" s="38"/>
      <c r="M887" s="13"/>
      <c r="N887" s="13"/>
      <c r="O887" s="13"/>
      <c r="P887" s="58"/>
    </row>
    <row r="888" spans="2:16" ht="24.95" customHeight="1" x14ac:dyDescent="0.2">
      <c r="B888" s="37"/>
      <c r="C888" s="38"/>
      <c r="D888" s="38"/>
      <c r="E888" s="38"/>
      <c r="F888" s="57"/>
      <c r="G888" s="37"/>
      <c r="H888" s="37"/>
      <c r="I888" s="38"/>
      <c r="J888" s="38"/>
      <c r="K888" s="38"/>
      <c r="L888" s="38"/>
      <c r="M888" s="13"/>
      <c r="N888" s="13"/>
      <c r="O888" s="13"/>
      <c r="P888" s="58"/>
    </row>
    <row r="889" spans="2:16" ht="24.95" customHeight="1" x14ac:dyDescent="0.2"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13"/>
      <c r="N889" s="13"/>
      <c r="O889" s="13"/>
      <c r="P889" s="58"/>
    </row>
    <row r="890" spans="2:16" ht="24.95" customHeight="1" x14ac:dyDescent="0.2"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13"/>
      <c r="N890" s="13"/>
      <c r="O890" s="13"/>
      <c r="P890" s="58"/>
    </row>
    <row r="891" spans="2:16" ht="24.95" customHeight="1" x14ac:dyDescent="0.2"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58"/>
      <c r="N891" s="58"/>
      <c r="O891" s="58"/>
      <c r="P891" s="58"/>
    </row>
    <row r="892" spans="2:16" ht="24.95" customHeight="1" x14ac:dyDescent="0.2"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58"/>
      <c r="N892" s="58"/>
      <c r="O892" s="58"/>
      <c r="P892" s="58"/>
    </row>
    <row r="893" spans="2:16" ht="24.95" customHeight="1" x14ac:dyDescent="0.2"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</row>
    <row r="894" spans="2:16" ht="24.95" customHeight="1" x14ac:dyDescent="0.2"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</row>
    <row r="895" spans="2:16" ht="24.95" customHeight="1" x14ac:dyDescent="0.2"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</row>
    <row r="896" spans="2:16" ht="24.95" customHeight="1" x14ac:dyDescent="0.2"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</row>
    <row r="897" spans="2:16" ht="24.95" customHeight="1" x14ac:dyDescent="0.2"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</row>
    <row r="898" spans="2:16" ht="24.95" customHeight="1" x14ac:dyDescent="0.2"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</row>
    <row r="899" spans="2:16" ht="24.95" customHeight="1" x14ac:dyDescent="0.2"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</row>
    <row r="900" spans="2:16" ht="24.95" customHeight="1" x14ac:dyDescent="0.2"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</row>
    <row r="901" spans="2:16" ht="24.95" customHeight="1" x14ac:dyDescent="0.2"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</row>
    <row r="902" spans="2:16" ht="24.95" customHeight="1" x14ac:dyDescent="0.2"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P902" s="58"/>
    </row>
    <row r="903" spans="2:16" ht="24.95" customHeight="1" x14ac:dyDescent="0.2"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22"/>
      <c r="P903" s="58"/>
    </row>
    <row r="904" spans="2:16" s="58" customFormat="1" ht="24.95" customHeight="1" x14ac:dyDescent="0.2"/>
    <row r="905" spans="2:16" s="58" customFormat="1" ht="24.95" customHeight="1" x14ac:dyDescent="0.2"/>
    <row r="906" spans="2:16" s="58" customFormat="1" ht="24.95" customHeight="1" x14ac:dyDescent="0.2"/>
    <row r="907" spans="2:16" s="58" customFormat="1" ht="24.95" customHeight="1" x14ac:dyDescent="0.2"/>
    <row r="908" spans="2:16" s="58" customFormat="1" ht="24.95" customHeight="1" x14ac:dyDescent="0.2"/>
    <row r="909" spans="2:16" s="58" customFormat="1" ht="24.95" customHeight="1" x14ac:dyDescent="0.2"/>
    <row r="910" spans="2:16" s="58" customFormat="1" ht="24.95" customHeight="1" x14ac:dyDescent="0.2"/>
    <row r="911" spans="2:16" s="58" customFormat="1" ht="24.95" customHeight="1" x14ac:dyDescent="0.2"/>
    <row r="912" spans="2:16" s="58" customFormat="1" ht="24.95" customHeight="1" x14ac:dyDescent="0.2">
      <c r="M912" s="22">
        <v>11</v>
      </c>
    </row>
    <row r="913" spans="2:13" ht="25.5" customHeight="1" x14ac:dyDescent="0.2">
      <c r="B913" s="249" t="s">
        <v>121</v>
      </c>
      <c r="C913" s="249"/>
      <c r="D913" s="249"/>
      <c r="E913" s="249"/>
      <c r="F913" s="249"/>
      <c r="G913" s="249"/>
      <c r="H913" s="249"/>
      <c r="I913" s="249"/>
      <c r="J913" s="249"/>
      <c r="K913" s="249"/>
      <c r="L913" s="249"/>
      <c r="M913" s="249"/>
    </row>
    <row r="914" spans="2:13" ht="15" customHeight="1" x14ac:dyDescent="0.2">
      <c r="B914" s="65"/>
      <c r="C914" s="65"/>
      <c r="D914" s="65"/>
      <c r="E914" s="65"/>
      <c r="F914" s="65"/>
      <c r="G914" s="65"/>
      <c r="H914" s="65"/>
      <c r="I914" s="65"/>
      <c r="J914" s="65"/>
      <c r="K914" s="65"/>
      <c r="L914" s="65"/>
    </row>
    <row r="915" spans="2:13" ht="25.5" customHeight="1" x14ac:dyDescent="0.2">
      <c r="B915" s="249" t="s">
        <v>92</v>
      </c>
      <c r="C915" s="249"/>
      <c r="D915" s="249"/>
      <c r="E915" s="249"/>
      <c r="F915" s="249"/>
      <c r="G915" s="249"/>
      <c r="H915" s="249"/>
      <c r="I915" s="249"/>
      <c r="J915" s="249"/>
      <c r="K915" s="249"/>
      <c r="L915" s="249"/>
      <c r="M915" s="249"/>
    </row>
    <row r="916" spans="2:13" ht="15" customHeight="1" x14ac:dyDescent="0.2">
      <c r="B916" s="56"/>
      <c r="C916" s="56"/>
      <c r="D916" s="56"/>
      <c r="E916" s="56"/>
      <c r="F916" s="56"/>
      <c r="G916" s="56"/>
    </row>
    <row r="917" spans="2:13" ht="24.95" customHeight="1" x14ac:dyDescent="0.2">
      <c r="B917" s="260" t="s">
        <v>116</v>
      </c>
      <c r="C917" s="260"/>
      <c r="D917" s="260"/>
      <c r="E917" s="260"/>
      <c r="F917" s="260"/>
      <c r="G917" s="260"/>
      <c r="H917" s="260"/>
      <c r="I917" s="260"/>
      <c r="J917" s="260"/>
    </row>
    <row r="918" spans="2:13" ht="24.95" customHeight="1" x14ac:dyDescent="0.2">
      <c r="B918" s="293" t="s">
        <v>36</v>
      </c>
      <c r="C918" s="258" t="s">
        <v>47</v>
      </c>
      <c r="D918" s="258"/>
      <c r="E918" s="258"/>
      <c r="F918" s="258" t="s">
        <v>48</v>
      </c>
      <c r="G918" s="258"/>
      <c r="H918" s="258"/>
      <c r="I918" s="135" t="s">
        <v>52</v>
      </c>
      <c r="J918" s="137" t="s">
        <v>53</v>
      </c>
      <c r="M918" s="44"/>
    </row>
    <row r="919" spans="2:13" ht="24.95" customHeight="1" x14ac:dyDescent="0.2">
      <c r="B919" s="294"/>
      <c r="C919" s="133" t="s">
        <v>66</v>
      </c>
      <c r="D919" s="133" t="s">
        <v>67</v>
      </c>
      <c r="E919" s="182" t="s">
        <v>68</v>
      </c>
      <c r="F919" s="133" t="s">
        <v>69</v>
      </c>
      <c r="G919" s="133" t="s">
        <v>70</v>
      </c>
      <c r="H919" s="134" t="s">
        <v>71</v>
      </c>
      <c r="I919" s="136" t="s">
        <v>85</v>
      </c>
      <c r="J919" s="138" t="s">
        <v>86</v>
      </c>
      <c r="K919" s="19"/>
      <c r="M919" s="44"/>
    </row>
    <row r="920" spans="2:13" ht="24.95" customHeight="1" x14ac:dyDescent="0.2">
      <c r="B920" s="131" t="s">
        <v>114</v>
      </c>
      <c r="C920" s="242">
        <v>3137</v>
      </c>
      <c r="D920" s="242">
        <v>85</v>
      </c>
      <c r="E920" s="234">
        <v>3222</v>
      </c>
      <c r="F920" s="242">
        <v>4574</v>
      </c>
      <c r="G920" s="242">
        <v>138</v>
      </c>
      <c r="H920" s="235">
        <v>4712</v>
      </c>
      <c r="I920" s="236">
        <v>4.6951402000000003E-2</v>
      </c>
      <c r="J920" s="237">
        <v>1.4624456859093999</v>
      </c>
      <c r="K920" s="46"/>
      <c r="M920" s="44"/>
    </row>
    <row r="921" spans="2:13" ht="24.95" customHeight="1" x14ac:dyDescent="0.2">
      <c r="B921" s="131" t="s">
        <v>5</v>
      </c>
      <c r="C921" s="242">
        <v>1024</v>
      </c>
      <c r="D921" s="242">
        <v>323</v>
      </c>
      <c r="E921" s="234">
        <v>1347</v>
      </c>
      <c r="F921" s="242">
        <v>4287</v>
      </c>
      <c r="G921" s="242">
        <v>385</v>
      </c>
      <c r="H921" s="235">
        <v>4672</v>
      </c>
      <c r="I921" s="236">
        <v>6.6797072999999998E-2</v>
      </c>
      <c r="J921" s="237">
        <v>3.4684484038604002</v>
      </c>
      <c r="K921" s="46"/>
      <c r="M921" s="44"/>
    </row>
    <row r="922" spans="2:13" ht="24.95" customHeight="1" x14ac:dyDescent="0.2">
      <c r="B922" s="131" t="s">
        <v>22</v>
      </c>
      <c r="C922" s="242">
        <v>705</v>
      </c>
      <c r="D922" s="242">
        <v>571</v>
      </c>
      <c r="E922" s="234">
        <v>1276</v>
      </c>
      <c r="F922" s="242">
        <v>1148</v>
      </c>
      <c r="G922" s="242">
        <v>571</v>
      </c>
      <c r="H922" s="235">
        <v>1719</v>
      </c>
      <c r="I922" s="236">
        <v>3.49989104E-2</v>
      </c>
      <c r="J922" s="237">
        <v>1.3471786833856001</v>
      </c>
      <c r="K922" s="46"/>
      <c r="M922" s="44"/>
    </row>
    <row r="923" spans="2:13" ht="24.95" customHeight="1" x14ac:dyDescent="0.2">
      <c r="B923" s="131" t="s">
        <v>7</v>
      </c>
      <c r="C923" s="242">
        <v>21</v>
      </c>
      <c r="D923" s="242">
        <v>0</v>
      </c>
      <c r="E923" s="234">
        <v>21</v>
      </c>
      <c r="F923" s="242">
        <v>63</v>
      </c>
      <c r="G923" s="242">
        <v>0</v>
      </c>
      <c r="H923" s="235">
        <v>63</v>
      </c>
      <c r="I923" s="236">
        <v>3.3819317000000002E-3</v>
      </c>
      <c r="J923" s="237">
        <v>3</v>
      </c>
      <c r="K923" s="46"/>
      <c r="M923" s="44"/>
    </row>
    <row r="924" spans="2:13" ht="24.95" customHeight="1" x14ac:dyDescent="0.2">
      <c r="B924" s="131" t="s">
        <v>8</v>
      </c>
      <c r="C924" s="242">
        <v>753</v>
      </c>
      <c r="D924" s="242">
        <v>1529</v>
      </c>
      <c r="E924" s="234">
        <v>2282</v>
      </c>
      <c r="F924" s="242">
        <v>1225</v>
      </c>
      <c r="G924" s="242">
        <v>2598</v>
      </c>
      <c r="H924" s="235">
        <v>3823</v>
      </c>
      <c r="I924" s="236">
        <v>7.8908038099999994E-2</v>
      </c>
      <c r="J924" s="237">
        <v>1.6752848378615</v>
      </c>
      <c r="K924" s="46"/>
      <c r="M924" s="44"/>
    </row>
    <row r="925" spans="2:13" ht="24.95" customHeight="1" x14ac:dyDescent="0.2">
      <c r="B925" s="131" t="s">
        <v>9</v>
      </c>
      <c r="C925" s="242">
        <v>559</v>
      </c>
      <c r="D925" s="242">
        <v>147</v>
      </c>
      <c r="E925" s="234">
        <v>706</v>
      </c>
      <c r="F925" s="242">
        <v>1123</v>
      </c>
      <c r="G925" s="242">
        <v>190</v>
      </c>
      <c r="H925" s="235">
        <v>1313</v>
      </c>
      <c r="I925" s="236">
        <v>5.0476784699999999E-2</v>
      </c>
      <c r="J925" s="237">
        <v>1.8597733711047999</v>
      </c>
      <c r="K925" s="46"/>
      <c r="M925" s="44"/>
    </row>
    <row r="926" spans="2:13" ht="24.95" customHeight="1" x14ac:dyDescent="0.2">
      <c r="B926" s="131" t="s">
        <v>10</v>
      </c>
      <c r="C926" s="242">
        <v>2862</v>
      </c>
      <c r="D926" s="242">
        <v>12</v>
      </c>
      <c r="E926" s="234">
        <v>2874</v>
      </c>
      <c r="F926" s="242">
        <v>6290</v>
      </c>
      <c r="G926" s="242">
        <v>17</v>
      </c>
      <c r="H926" s="235">
        <v>6307</v>
      </c>
      <c r="I926" s="236">
        <v>0.16712467859999999</v>
      </c>
      <c r="J926" s="237">
        <v>2.1945024356298002</v>
      </c>
      <c r="K926" s="46"/>
      <c r="M926" s="44"/>
    </row>
    <row r="927" spans="2:13" ht="24.95" customHeight="1" x14ac:dyDescent="0.2">
      <c r="B927" s="131" t="s">
        <v>11</v>
      </c>
      <c r="C927" s="242">
        <v>341</v>
      </c>
      <c r="D927" s="242">
        <v>664</v>
      </c>
      <c r="E927" s="234">
        <v>1005</v>
      </c>
      <c r="F927" s="242">
        <v>681</v>
      </c>
      <c r="G927" s="242">
        <v>888</v>
      </c>
      <c r="H927" s="235">
        <v>1569</v>
      </c>
      <c r="I927" s="236">
        <v>5.9538979399999997E-2</v>
      </c>
      <c r="J927" s="237">
        <v>1.5611940298507001</v>
      </c>
      <c r="K927" s="46"/>
      <c r="M927" s="47"/>
    </row>
    <row r="928" spans="2:13" ht="24.95" customHeight="1" x14ac:dyDescent="0.2">
      <c r="B928" s="131" t="s">
        <v>12</v>
      </c>
      <c r="C928" s="242">
        <v>210</v>
      </c>
      <c r="D928" s="242">
        <v>26</v>
      </c>
      <c r="E928" s="234">
        <v>236</v>
      </c>
      <c r="F928" s="242">
        <v>518</v>
      </c>
      <c r="G928" s="242">
        <v>27</v>
      </c>
      <c r="H928" s="235">
        <v>545</v>
      </c>
      <c r="I928" s="236">
        <v>2.7177844499999999E-2</v>
      </c>
      <c r="J928" s="237">
        <v>2.3093220338983</v>
      </c>
      <c r="K928" s="46"/>
      <c r="M928" s="47"/>
    </row>
    <row r="929" spans="2:15" ht="24.95" customHeight="1" x14ac:dyDescent="0.2">
      <c r="B929" s="132" t="s">
        <v>14</v>
      </c>
      <c r="C929" s="225">
        <v>9612</v>
      </c>
      <c r="D929" s="225">
        <v>3357</v>
      </c>
      <c r="E929" s="238">
        <v>12969</v>
      </c>
      <c r="F929" s="225">
        <v>19909</v>
      </c>
      <c r="G929" s="225">
        <v>4814</v>
      </c>
      <c r="H929" s="239">
        <v>24723</v>
      </c>
      <c r="I929" s="240">
        <v>6.2329331600000003E-2</v>
      </c>
      <c r="J929" s="241">
        <v>1.9063150589868001</v>
      </c>
      <c r="M929" s="47"/>
    </row>
    <row r="930" spans="2:15" ht="24.95" customHeight="1" x14ac:dyDescent="0.2">
      <c r="B930" s="210"/>
    </row>
    <row r="931" spans="2:15" ht="24.95" customHeight="1" x14ac:dyDescent="0.2"/>
    <row r="932" spans="2:15" s="26" customFormat="1" ht="24.95" customHeight="1" x14ac:dyDescent="0.2"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</row>
    <row r="933" spans="2:15" ht="24.95" customHeight="1" x14ac:dyDescent="0.2"/>
    <row r="934" spans="2:15" ht="24.95" customHeight="1" x14ac:dyDescent="0.2">
      <c r="B934" s="64"/>
      <c r="C934" s="64"/>
      <c r="D934" s="64"/>
      <c r="E934" s="64"/>
      <c r="G934" s="64"/>
      <c r="H934" s="64"/>
      <c r="I934" s="64"/>
      <c r="J934" s="64"/>
    </row>
    <row r="935" spans="2:15" ht="24.95" customHeight="1" x14ac:dyDescent="0.2">
      <c r="B935" s="64"/>
      <c r="C935" s="64"/>
      <c r="D935" s="64"/>
      <c r="E935" s="64"/>
      <c r="G935" s="64"/>
      <c r="H935" s="64"/>
      <c r="I935" s="64"/>
      <c r="J935" s="64"/>
    </row>
    <row r="936" spans="2:15" ht="24.95" customHeight="1" x14ac:dyDescent="0.2">
      <c r="B936" s="64"/>
      <c r="C936" s="64"/>
      <c r="D936" s="64"/>
      <c r="E936" s="64"/>
      <c r="G936" s="64"/>
      <c r="H936" s="64"/>
      <c r="I936" s="64"/>
      <c r="J936" s="64"/>
    </row>
    <row r="937" spans="2:15" ht="24.95" customHeight="1" x14ac:dyDescent="0.2">
      <c r="B937" s="64"/>
      <c r="C937" s="64"/>
      <c r="D937" s="64"/>
      <c r="E937" s="64"/>
      <c r="G937" s="64"/>
      <c r="H937" s="64"/>
      <c r="I937" s="64"/>
      <c r="J937" s="64"/>
    </row>
    <row r="938" spans="2:15" ht="24.95" customHeight="1" x14ac:dyDescent="0.2">
      <c r="B938" s="64"/>
      <c r="C938" s="64"/>
      <c r="D938" s="64"/>
      <c r="E938" s="64"/>
      <c r="G938" s="64"/>
      <c r="H938" s="64"/>
      <c r="I938" s="64"/>
      <c r="J938" s="64"/>
    </row>
    <row r="939" spans="2:15" ht="24.95" customHeight="1" x14ac:dyDescent="0.2">
      <c r="B939" s="64"/>
      <c r="C939" s="64"/>
      <c r="D939" s="64"/>
      <c r="E939" s="64"/>
      <c r="G939" s="64"/>
      <c r="H939" s="64"/>
      <c r="I939" s="64"/>
      <c r="J939" s="64"/>
    </row>
    <row r="940" spans="2:15" ht="24.95" customHeight="1" x14ac:dyDescent="0.2">
      <c r="B940" s="64"/>
      <c r="C940" s="64"/>
      <c r="D940" s="64"/>
      <c r="E940" s="64"/>
      <c r="G940" s="64"/>
      <c r="H940" s="64"/>
      <c r="I940" s="64"/>
      <c r="J940" s="64"/>
    </row>
    <row r="941" spans="2:15" ht="24.95" customHeight="1" x14ac:dyDescent="0.2">
      <c r="B941" s="64"/>
      <c r="C941" s="64"/>
      <c r="D941" s="64"/>
      <c r="E941" s="64"/>
      <c r="G941" s="64"/>
      <c r="H941" s="64"/>
      <c r="I941" s="64"/>
      <c r="J941" s="64"/>
    </row>
    <row r="942" spans="2:15" ht="24.95" customHeight="1" x14ac:dyDescent="0.2">
      <c r="B942" s="64"/>
      <c r="C942" s="64"/>
      <c r="D942" s="64"/>
      <c r="E942" s="64"/>
      <c r="G942" s="64"/>
      <c r="H942" s="64"/>
      <c r="I942" s="64"/>
      <c r="J942" s="64"/>
    </row>
    <row r="943" spans="2:15" ht="25.5" customHeight="1" x14ac:dyDescent="0.2">
      <c r="B943" s="264" t="s">
        <v>167</v>
      </c>
      <c r="C943" s="264"/>
      <c r="D943" s="264"/>
      <c r="E943" s="264"/>
      <c r="F943" s="264"/>
      <c r="G943" s="264"/>
      <c r="H943" s="264"/>
      <c r="I943" s="264"/>
      <c r="J943" s="264"/>
      <c r="K943" s="264"/>
      <c r="L943" s="264"/>
      <c r="M943" s="264"/>
    </row>
    <row r="944" spans="2:15" s="13" customFormat="1" ht="15" customHeight="1" x14ac:dyDescent="0.2">
      <c r="B944" s="149"/>
      <c r="C944" s="149"/>
      <c r="D944" s="149"/>
      <c r="E944" s="149"/>
      <c r="F944" s="149"/>
      <c r="G944" s="149"/>
    </row>
    <row r="945" spans="2:15" ht="24.95" customHeight="1" x14ac:dyDescent="0.2">
      <c r="B945" s="259" t="s">
        <v>13</v>
      </c>
      <c r="C945" s="259"/>
      <c r="D945" s="259"/>
      <c r="E945" s="259"/>
      <c r="F945" s="259"/>
      <c r="G945" s="259"/>
      <c r="H945" s="259"/>
      <c r="I945" s="38"/>
      <c r="J945" s="38"/>
      <c r="K945" s="38"/>
      <c r="L945" s="38"/>
      <c r="M945" s="13"/>
      <c r="N945" s="13"/>
      <c r="O945" s="13"/>
    </row>
    <row r="946" spans="2:15" ht="24.95" customHeight="1" x14ac:dyDescent="0.2">
      <c r="B946" s="130" t="s">
        <v>35</v>
      </c>
      <c r="C946" s="254" t="s">
        <v>62</v>
      </c>
      <c r="D946" s="254"/>
      <c r="E946" s="254" t="s">
        <v>110</v>
      </c>
      <c r="F946" s="254"/>
      <c r="G946" s="254" t="s">
        <v>0</v>
      </c>
      <c r="H946" s="254"/>
      <c r="I946" s="38"/>
      <c r="J946" s="38"/>
      <c r="K946" s="38"/>
      <c r="L946" s="38"/>
      <c r="M946" s="13"/>
      <c r="N946" s="13"/>
      <c r="O946" s="13"/>
    </row>
    <row r="947" spans="2:15" ht="24.95" customHeight="1" x14ac:dyDescent="0.2">
      <c r="B947" s="232" t="s">
        <v>176</v>
      </c>
      <c r="C947" s="253">
        <v>2118</v>
      </c>
      <c r="D947" s="253"/>
      <c r="E947" s="253">
        <v>601</v>
      </c>
      <c r="F947" s="253"/>
      <c r="G947" s="252">
        <v>2719</v>
      </c>
      <c r="H947" s="263"/>
      <c r="I947" s="38"/>
      <c r="J947" s="38"/>
      <c r="K947" s="38"/>
      <c r="L947" s="38"/>
      <c r="M947" s="13"/>
      <c r="N947" s="13"/>
      <c r="O947" s="13"/>
    </row>
    <row r="948" spans="2:15" ht="24.95" customHeight="1" x14ac:dyDescent="0.2">
      <c r="B948" s="232" t="s">
        <v>156</v>
      </c>
      <c r="C948" s="250">
        <v>9612</v>
      </c>
      <c r="D948" s="250"/>
      <c r="E948" s="250">
        <v>3357</v>
      </c>
      <c r="F948" s="250"/>
      <c r="G948" s="252">
        <v>12969</v>
      </c>
      <c r="H948" s="263"/>
      <c r="I948" s="38"/>
      <c r="J948" s="38"/>
      <c r="K948" s="38"/>
      <c r="L948" s="38"/>
      <c r="M948" s="13"/>
      <c r="N948" s="13"/>
      <c r="O948" s="13"/>
    </row>
    <row r="949" spans="2:15" ht="24.95" customHeight="1" x14ac:dyDescent="0.2">
      <c r="B949" s="111" t="s">
        <v>43</v>
      </c>
      <c r="C949" s="255">
        <f>(C948-C947)/C947</f>
        <v>3.5382436260623229</v>
      </c>
      <c r="D949" s="255"/>
      <c r="E949" s="255">
        <f>(E948-E947)/E947</f>
        <v>4.5856905158069887</v>
      </c>
      <c r="F949" s="255"/>
      <c r="G949" s="255">
        <f>(G948-G947)/G947</f>
        <v>3.7697682971680764</v>
      </c>
      <c r="H949" s="255"/>
      <c r="I949" s="38"/>
      <c r="J949" s="38"/>
      <c r="K949" s="38"/>
      <c r="L949" s="38"/>
      <c r="M949" s="13"/>
      <c r="N949" s="13"/>
      <c r="O949" s="13"/>
    </row>
    <row r="950" spans="2:15" ht="24.95" customHeight="1" x14ac:dyDescent="0.2">
      <c r="B950" s="37"/>
      <c r="C950" s="38"/>
      <c r="D950" s="38"/>
      <c r="E950" s="38"/>
      <c r="F950" s="57"/>
      <c r="G950" s="37"/>
      <c r="H950" s="37"/>
      <c r="I950" s="38"/>
      <c r="J950" s="38"/>
      <c r="K950" s="38"/>
      <c r="L950" s="38"/>
      <c r="M950" s="13"/>
      <c r="N950" s="13"/>
      <c r="O950" s="13"/>
    </row>
    <row r="951" spans="2:15" ht="24.95" customHeight="1" x14ac:dyDescent="0.2">
      <c r="B951" s="37"/>
      <c r="C951" s="38"/>
      <c r="D951" s="38"/>
      <c r="E951" s="38"/>
      <c r="F951" s="57"/>
      <c r="G951" s="37"/>
      <c r="H951" s="37"/>
      <c r="I951" s="38"/>
      <c r="J951" s="38"/>
      <c r="K951" s="38"/>
      <c r="L951" s="38"/>
      <c r="M951" s="13"/>
      <c r="N951" s="13"/>
      <c r="O951" s="13"/>
    </row>
    <row r="952" spans="2:15" ht="24.95" customHeight="1" x14ac:dyDescent="0.2">
      <c r="B952" s="37"/>
      <c r="C952" s="38"/>
      <c r="D952" s="38"/>
      <c r="E952" s="38"/>
      <c r="F952" s="57"/>
      <c r="G952" s="37"/>
      <c r="H952" s="37"/>
      <c r="I952" s="38"/>
      <c r="J952" s="38"/>
      <c r="K952" s="38"/>
      <c r="L952" s="38"/>
      <c r="M952" s="13"/>
      <c r="N952" s="13"/>
      <c r="O952" s="13"/>
    </row>
    <row r="953" spans="2:15" ht="24.95" customHeight="1" x14ac:dyDescent="0.2">
      <c r="B953" s="37"/>
      <c r="C953" s="38"/>
      <c r="D953" s="38"/>
      <c r="E953" s="38"/>
      <c r="F953" s="57"/>
      <c r="G953" s="37"/>
      <c r="H953" s="37"/>
      <c r="I953" s="38"/>
      <c r="J953" s="38"/>
      <c r="K953" s="38"/>
      <c r="L953" s="38"/>
      <c r="M953" s="13"/>
      <c r="N953" s="13"/>
      <c r="O953" s="13"/>
    </row>
    <row r="954" spans="2:15" ht="24.95" customHeight="1" x14ac:dyDescent="0.2">
      <c r="B954" s="37"/>
      <c r="C954" s="38"/>
      <c r="D954" s="38"/>
      <c r="E954" s="38"/>
      <c r="F954" s="57"/>
      <c r="G954" s="37"/>
      <c r="H954" s="37"/>
      <c r="I954" s="38"/>
      <c r="J954" s="38"/>
      <c r="K954" s="38"/>
      <c r="L954" s="38"/>
      <c r="M954" s="13"/>
      <c r="N954" s="13"/>
      <c r="O954" s="13"/>
    </row>
    <row r="955" spans="2:15" ht="24.95" customHeight="1" x14ac:dyDescent="0.2">
      <c r="B955" s="37"/>
      <c r="C955" s="38"/>
      <c r="D955" s="38"/>
      <c r="E955" s="38"/>
      <c r="F955" s="57"/>
      <c r="G955" s="37"/>
      <c r="H955" s="37"/>
      <c r="I955" s="38"/>
      <c r="J955" s="38"/>
      <c r="K955" s="38"/>
      <c r="L955" s="38"/>
      <c r="M955" s="13"/>
      <c r="N955" s="13"/>
      <c r="O955" s="13"/>
    </row>
    <row r="956" spans="2:15" ht="24.95" customHeight="1" x14ac:dyDescent="0.2">
      <c r="B956" s="37"/>
      <c r="C956" s="38"/>
      <c r="D956" s="38"/>
      <c r="E956" s="38"/>
      <c r="F956" s="57"/>
      <c r="G956" s="37"/>
      <c r="H956" s="37"/>
      <c r="I956" s="38"/>
      <c r="J956" s="38"/>
      <c r="K956" s="38"/>
      <c r="L956" s="38"/>
      <c r="M956" s="13"/>
      <c r="N956" s="13"/>
      <c r="O956" s="13"/>
    </row>
    <row r="957" spans="2:15" ht="24.95" customHeight="1" x14ac:dyDescent="0.2">
      <c r="B957" s="266"/>
      <c r="C957" s="266"/>
      <c r="D957" s="266"/>
      <c r="E957" s="266"/>
      <c r="F957" s="266"/>
      <c r="G957" s="266"/>
      <c r="H957" s="266"/>
      <c r="I957" s="266"/>
      <c r="J957" s="266"/>
      <c r="K957" s="266"/>
      <c r="L957" s="266"/>
      <c r="M957" s="58"/>
      <c r="N957" s="58"/>
      <c r="O957" s="58"/>
    </row>
    <row r="958" spans="2:15" ht="24.95" customHeight="1" x14ac:dyDescent="0.2"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</row>
    <row r="959" spans="2:15" ht="24.95" customHeight="1" x14ac:dyDescent="0.2"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</row>
    <row r="960" spans="2:15" ht="24.95" customHeight="1" x14ac:dyDescent="0.2"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</row>
    <row r="961" spans="2:15" ht="24.95" customHeight="1" x14ac:dyDescent="0.2"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22"/>
    </row>
    <row r="962" spans="2:15" ht="24.95" customHeight="1" x14ac:dyDescent="0.2">
      <c r="B962" s="261" t="s">
        <v>15</v>
      </c>
      <c r="C962" s="261"/>
      <c r="D962" s="261"/>
      <c r="E962" s="261"/>
      <c r="F962" s="261"/>
      <c r="G962" s="261"/>
      <c r="H962" s="261"/>
      <c r="I962" s="261"/>
      <c r="J962" s="261"/>
    </row>
    <row r="963" spans="2:15" ht="24.95" customHeight="1" x14ac:dyDescent="0.2">
      <c r="B963" s="139" t="s">
        <v>35</v>
      </c>
      <c r="C963" s="256" t="s">
        <v>112</v>
      </c>
      <c r="D963" s="256"/>
      <c r="E963" s="256" t="s">
        <v>111</v>
      </c>
      <c r="F963" s="256"/>
      <c r="G963" s="256" t="s">
        <v>42</v>
      </c>
      <c r="H963" s="256"/>
      <c r="I963" s="256" t="s">
        <v>18</v>
      </c>
      <c r="J963" s="256"/>
      <c r="L963" s="39"/>
    </row>
    <row r="964" spans="2:15" ht="24.95" customHeight="1" x14ac:dyDescent="0.2">
      <c r="B964" s="232" t="s">
        <v>176</v>
      </c>
      <c r="C964" s="253">
        <v>4086</v>
      </c>
      <c r="D964" s="253"/>
      <c r="E964" s="253">
        <v>805</v>
      </c>
      <c r="F964" s="253"/>
      <c r="G964" s="252">
        <v>4891</v>
      </c>
      <c r="H964" s="252"/>
      <c r="I964" s="262">
        <v>1.7430526799999999E-2</v>
      </c>
      <c r="J964" s="262"/>
    </row>
    <row r="965" spans="2:15" ht="24.95" customHeight="1" x14ac:dyDescent="0.2">
      <c r="B965" s="232" t="s">
        <v>156</v>
      </c>
      <c r="C965" s="250">
        <v>19909</v>
      </c>
      <c r="D965" s="250"/>
      <c r="E965" s="250">
        <v>4814</v>
      </c>
      <c r="F965" s="250"/>
      <c r="G965" s="252">
        <v>24723</v>
      </c>
      <c r="H965" s="252"/>
      <c r="I965" s="251">
        <v>6.2329331600000003E-2</v>
      </c>
      <c r="J965" s="251"/>
    </row>
    <row r="966" spans="2:15" ht="24.95" customHeight="1" x14ac:dyDescent="0.2">
      <c r="B966" s="103" t="s">
        <v>43</v>
      </c>
      <c r="C966" s="257">
        <f>(C965-C964)/C964</f>
        <v>3.8724914341654428</v>
      </c>
      <c r="D966" s="257"/>
      <c r="E966" s="257">
        <f>(E965-E964)/E964</f>
        <v>4.9801242236024841</v>
      </c>
      <c r="F966" s="257"/>
      <c r="G966" s="257">
        <f>(G965-G964)/G964</f>
        <v>4.0547945205479454</v>
      </c>
      <c r="H966" s="257"/>
      <c r="I966" s="257">
        <f>(I965-I964)/I964</f>
        <v>2.5758719352073749</v>
      </c>
      <c r="J966" s="257"/>
    </row>
    <row r="967" spans="2:15" ht="24.95" customHeight="1" x14ac:dyDescent="0.2"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</row>
    <row r="968" spans="2:15" ht="24.95" customHeight="1" x14ac:dyDescent="0.2"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</row>
    <row r="969" spans="2:15" ht="24.95" customHeight="1" x14ac:dyDescent="0.2"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</row>
    <row r="970" spans="2:15" ht="24.95" customHeight="1" x14ac:dyDescent="0.2"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</row>
    <row r="971" spans="2:15" ht="24.95" customHeight="1" x14ac:dyDescent="0.2"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</row>
    <row r="972" spans="2:15" ht="24.95" customHeight="1" x14ac:dyDescent="0.2"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</row>
    <row r="973" spans="2:15" ht="24.95" customHeight="1" x14ac:dyDescent="0.2"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</row>
    <row r="974" spans="2:15" ht="24.95" customHeight="1" x14ac:dyDescent="0.2"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</row>
    <row r="975" spans="2:15" ht="24.95" customHeight="1" x14ac:dyDescent="0.2"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22">
        <v>12</v>
      </c>
      <c r="N975" s="58"/>
      <c r="O975" s="58"/>
    </row>
    <row r="976" spans="2:15" ht="25.5" customHeight="1" x14ac:dyDescent="0.2">
      <c r="B976" s="280" t="s">
        <v>168</v>
      </c>
      <c r="C976" s="280"/>
      <c r="D976" s="280"/>
      <c r="E976" s="280"/>
      <c r="F976" s="280"/>
      <c r="G976" s="280"/>
      <c r="H976" s="280"/>
      <c r="I976" s="280"/>
      <c r="J976" s="280"/>
      <c r="K976" s="280"/>
      <c r="L976" s="280"/>
      <c r="M976" s="280"/>
    </row>
    <row r="977" spans="2:15" ht="15" customHeight="1" x14ac:dyDescent="0.2">
      <c r="B977" s="56"/>
      <c r="C977" s="56"/>
      <c r="D977" s="56"/>
      <c r="E977" s="56"/>
      <c r="F977" s="56"/>
      <c r="G977" s="56"/>
    </row>
    <row r="978" spans="2:15" ht="24.95" customHeight="1" x14ac:dyDescent="0.2">
      <c r="B978" s="259" t="s">
        <v>13</v>
      </c>
      <c r="C978" s="259"/>
      <c r="D978" s="259"/>
      <c r="E978" s="259"/>
      <c r="F978" s="259"/>
      <c r="G978" s="259"/>
      <c r="H978" s="259"/>
      <c r="I978" s="38"/>
      <c r="J978" s="38"/>
      <c r="K978" s="38"/>
      <c r="L978" s="38"/>
      <c r="M978" s="13"/>
      <c r="N978" s="13"/>
      <c r="O978" s="13"/>
    </row>
    <row r="979" spans="2:15" ht="24.95" customHeight="1" x14ac:dyDescent="0.2">
      <c r="B979" s="130" t="s">
        <v>35</v>
      </c>
      <c r="C979" s="254" t="s">
        <v>62</v>
      </c>
      <c r="D979" s="254"/>
      <c r="E979" s="254" t="s">
        <v>110</v>
      </c>
      <c r="F979" s="254"/>
      <c r="G979" s="254" t="s">
        <v>0</v>
      </c>
      <c r="H979" s="254"/>
      <c r="I979" s="38"/>
      <c r="J979" s="38"/>
      <c r="K979" s="38"/>
      <c r="L979" s="38"/>
      <c r="M979" s="13"/>
      <c r="N979" s="13"/>
      <c r="O979" s="13"/>
    </row>
    <row r="980" spans="2:15" ht="24.95" customHeight="1" x14ac:dyDescent="0.2">
      <c r="B980" s="232" t="s">
        <v>159</v>
      </c>
      <c r="C980" s="253">
        <v>98841</v>
      </c>
      <c r="D980" s="253"/>
      <c r="E980" s="253">
        <v>19301</v>
      </c>
      <c r="F980" s="253"/>
      <c r="G980" s="252">
        <v>118142</v>
      </c>
      <c r="H980" s="263"/>
      <c r="I980" s="38"/>
      <c r="J980" s="38"/>
      <c r="K980" s="38"/>
      <c r="L980" s="38"/>
      <c r="M980" s="13"/>
      <c r="N980" s="13"/>
      <c r="O980" s="13"/>
    </row>
    <row r="981" spans="2:15" ht="24.95" customHeight="1" x14ac:dyDescent="0.2">
      <c r="B981" s="232" t="s">
        <v>160</v>
      </c>
      <c r="C981" s="250">
        <v>147553</v>
      </c>
      <c r="D981" s="250"/>
      <c r="E981" s="250">
        <v>26026</v>
      </c>
      <c r="F981" s="250"/>
      <c r="G981" s="252">
        <v>173579</v>
      </c>
      <c r="H981" s="263"/>
      <c r="I981" s="38"/>
      <c r="J981" s="38"/>
      <c r="K981" s="38"/>
      <c r="L981" s="38"/>
      <c r="M981" s="13"/>
      <c r="N981" s="13"/>
      <c r="O981" s="13"/>
    </row>
    <row r="982" spans="2:15" ht="24.95" customHeight="1" x14ac:dyDescent="0.2">
      <c r="B982" s="111" t="s">
        <v>43</v>
      </c>
      <c r="C982" s="255">
        <f>(C981-C980)/C980</f>
        <v>0.49283192197569836</v>
      </c>
      <c r="D982" s="255"/>
      <c r="E982" s="255">
        <f>(E981-E980)/E980</f>
        <v>0.34842754261437231</v>
      </c>
      <c r="F982" s="255"/>
      <c r="G982" s="255">
        <f>(G981-G980)/G980</f>
        <v>0.46924040561358366</v>
      </c>
      <c r="H982" s="255"/>
      <c r="I982" s="38"/>
      <c r="J982" s="38"/>
      <c r="K982" s="38"/>
      <c r="L982" s="38"/>
      <c r="M982" s="13"/>
      <c r="N982" s="13"/>
      <c r="O982" s="13"/>
    </row>
    <row r="983" spans="2:15" ht="24.95" customHeight="1" x14ac:dyDescent="0.2">
      <c r="B983" s="37"/>
      <c r="C983" s="38"/>
      <c r="D983" s="38"/>
      <c r="E983" s="38"/>
      <c r="F983" s="57"/>
      <c r="G983" s="37"/>
      <c r="H983" s="37"/>
      <c r="I983" s="38"/>
      <c r="J983" s="38"/>
      <c r="K983" s="38"/>
      <c r="L983" s="38"/>
      <c r="M983" s="13"/>
      <c r="N983" s="13"/>
      <c r="O983" s="13"/>
    </row>
    <row r="984" spans="2:15" ht="24.95" customHeight="1" x14ac:dyDescent="0.2">
      <c r="B984" s="37"/>
      <c r="C984" s="38"/>
      <c r="D984" s="38"/>
      <c r="E984" s="38"/>
      <c r="F984" s="57"/>
      <c r="G984" s="37"/>
      <c r="H984" s="37"/>
      <c r="I984" s="38"/>
      <c r="J984" s="38"/>
      <c r="K984" s="38"/>
      <c r="L984" s="38"/>
      <c r="M984" s="13"/>
      <c r="N984" s="13"/>
      <c r="O984" s="13"/>
    </row>
    <row r="985" spans="2:15" ht="24.95" customHeight="1" x14ac:dyDescent="0.2">
      <c r="B985" s="37"/>
      <c r="C985" s="38"/>
      <c r="D985" s="38"/>
      <c r="E985" s="38"/>
      <c r="F985" s="57"/>
      <c r="G985" s="37"/>
      <c r="H985" s="37"/>
      <c r="I985" s="38"/>
      <c r="J985" s="38"/>
      <c r="K985" s="38"/>
      <c r="L985" s="38"/>
      <c r="M985" s="13"/>
      <c r="N985" s="13"/>
      <c r="O985" s="13"/>
    </row>
    <row r="986" spans="2:15" ht="24.95" customHeight="1" x14ac:dyDescent="0.2">
      <c r="B986" s="37"/>
      <c r="C986" s="38"/>
      <c r="D986" s="38"/>
      <c r="E986" s="38"/>
      <c r="F986" s="57"/>
      <c r="G986" s="37"/>
      <c r="H986" s="37"/>
      <c r="I986" s="38"/>
      <c r="J986" s="38"/>
      <c r="K986" s="38"/>
      <c r="L986" s="38"/>
      <c r="M986" s="13"/>
      <c r="N986" s="13"/>
      <c r="O986" s="13"/>
    </row>
    <row r="987" spans="2:15" ht="24.95" customHeight="1" x14ac:dyDescent="0.2">
      <c r="B987" s="37"/>
      <c r="C987" s="38"/>
      <c r="D987" s="38"/>
      <c r="E987" s="38"/>
      <c r="F987" s="57"/>
      <c r="G987" s="37"/>
      <c r="H987" s="37"/>
      <c r="I987" s="38"/>
      <c r="J987" s="38"/>
      <c r="K987" s="38"/>
      <c r="L987" s="38"/>
      <c r="M987" s="13"/>
      <c r="N987" s="13"/>
      <c r="O987" s="13"/>
    </row>
    <row r="988" spans="2:15" ht="24.95" customHeight="1" x14ac:dyDescent="0.2">
      <c r="B988" s="37"/>
      <c r="C988" s="38"/>
      <c r="D988" s="38"/>
      <c r="E988" s="38"/>
      <c r="F988" s="57"/>
      <c r="G988" s="37"/>
      <c r="H988" s="37"/>
      <c r="I988" s="38"/>
      <c r="J988" s="38"/>
      <c r="K988" s="38"/>
      <c r="L988" s="38"/>
      <c r="M988" s="13"/>
      <c r="N988" s="13"/>
      <c r="O988" s="13"/>
    </row>
    <row r="989" spans="2:15" ht="24.95" customHeight="1" x14ac:dyDescent="0.2">
      <c r="B989" s="37"/>
      <c r="C989" s="38"/>
      <c r="D989" s="38"/>
      <c r="E989" s="38"/>
      <c r="F989" s="57"/>
      <c r="G989" s="37"/>
      <c r="H989" s="37"/>
      <c r="I989" s="38"/>
      <c r="J989" s="38"/>
      <c r="K989" s="38"/>
      <c r="L989" s="38"/>
      <c r="M989" s="13"/>
      <c r="N989" s="13"/>
      <c r="O989" s="13"/>
    </row>
    <row r="990" spans="2:15" ht="24.95" customHeight="1" x14ac:dyDescent="0.2">
      <c r="B990" s="148"/>
      <c r="C990" s="148"/>
      <c r="D990" s="148"/>
      <c r="E990" s="148"/>
      <c r="F990" s="148"/>
      <c r="G990" s="148"/>
      <c r="H990" s="148"/>
      <c r="I990" s="148"/>
      <c r="J990" s="148"/>
      <c r="K990" s="148"/>
      <c r="L990" s="148"/>
      <c r="M990" s="58"/>
      <c r="N990" s="58"/>
      <c r="O990" s="58"/>
    </row>
    <row r="991" spans="2:15" ht="24.95" customHeight="1" x14ac:dyDescent="0.2">
      <c r="B991" s="58"/>
      <c r="C991" s="58"/>
      <c r="D991" s="58"/>
      <c r="E991" s="58"/>
      <c r="F991" s="58"/>
      <c r="G991" s="58"/>
      <c r="H991" s="58"/>
      <c r="I991" s="58"/>
      <c r="J991" s="58"/>
      <c r="K991" s="58"/>
      <c r="L991" s="58"/>
      <c r="M991" s="58"/>
      <c r="N991" s="58"/>
      <c r="O991" s="58"/>
    </row>
    <row r="992" spans="2:15" ht="24.95" customHeight="1" x14ac:dyDescent="0.2">
      <c r="B992" s="58"/>
      <c r="C992" s="58"/>
      <c r="D992" s="58"/>
      <c r="E992" s="58"/>
      <c r="F992" s="58"/>
      <c r="G992" s="58"/>
      <c r="H992" s="58"/>
      <c r="I992" s="58"/>
      <c r="J992" s="58"/>
      <c r="K992" s="58"/>
      <c r="L992" s="58"/>
      <c r="M992" s="58"/>
      <c r="N992" s="58"/>
      <c r="O992" s="58"/>
    </row>
    <row r="993" spans="2:15" ht="24.95" customHeight="1" x14ac:dyDescent="0.2">
      <c r="B993" s="58"/>
      <c r="C993" s="58"/>
      <c r="D993" s="58"/>
      <c r="E993" s="58"/>
      <c r="F993" s="58"/>
      <c r="G993" s="58"/>
      <c r="H993" s="58"/>
      <c r="I993" s="58"/>
      <c r="J993" s="58"/>
      <c r="K993" s="58"/>
      <c r="L993" s="58"/>
      <c r="M993" s="58"/>
      <c r="N993" s="58"/>
      <c r="O993" s="58"/>
    </row>
    <row r="994" spans="2:15" ht="24.95" customHeight="1" x14ac:dyDescent="0.2">
      <c r="B994" s="58"/>
      <c r="C994" s="58"/>
      <c r="D994" s="58"/>
      <c r="E994" s="58"/>
      <c r="F994" s="58"/>
      <c r="G994" s="58"/>
      <c r="H994" s="58"/>
      <c r="I994" s="58"/>
      <c r="J994" s="58"/>
      <c r="K994" s="58"/>
      <c r="L994" s="58"/>
      <c r="M994" s="58"/>
      <c r="N994" s="58"/>
      <c r="O994" s="58"/>
    </row>
    <row r="995" spans="2:15" ht="24.95" customHeight="1" x14ac:dyDescent="0.2">
      <c r="B995" s="58"/>
      <c r="C995" s="58"/>
      <c r="D995" s="58"/>
      <c r="E995" s="58"/>
      <c r="F995" s="58"/>
      <c r="G995" s="58"/>
      <c r="H995" s="58"/>
      <c r="I995" s="58"/>
      <c r="J995" s="58"/>
      <c r="K995" s="58"/>
      <c r="L995" s="58"/>
      <c r="M995" s="58"/>
      <c r="N995" s="58"/>
      <c r="O995" s="58"/>
    </row>
    <row r="996" spans="2:15" ht="24.95" customHeight="1" x14ac:dyDescent="0.2">
      <c r="B996" s="58"/>
      <c r="C996" s="58"/>
      <c r="D996" s="58"/>
      <c r="E996" s="58"/>
      <c r="F996" s="58"/>
      <c r="G996" s="58"/>
      <c r="H996" s="58"/>
      <c r="I996" s="58"/>
      <c r="J996" s="58"/>
      <c r="K996" s="58"/>
      <c r="L996" s="58"/>
      <c r="M996" s="58"/>
      <c r="N996" s="58"/>
      <c r="O996" s="58"/>
    </row>
    <row r="997" spans="2:15" ht="24.95" customHeight="1" x14ac:dyDescent="0.2">
      <c r="B997" s="58"/>
      <c r="C997" s="58"/>
      <c r="D997" s="58"/>
      <c r="E997" s="58"/>
      <c r="F997" s="58"/>
      <c r="G997" s="58"/>
      <c r="H997" s="58"/>
      <c r="I997" s="58"/>
      <c r="J997" s="58"/>
      <c r="K997" s="58"/>
      <c r="L997" s="58"/>
      <c r="M997" s="58"/>
      <c r="N997" s="58"/>
      <c r="O997" s="58"/>
    </row>
    <row r="998" spans="2:15" ht="24.95" customHeight="1" x14ac:dyDescent="0.2">
      <c r="B998" s="58"/>
      <c r="C998" s="58"/>
      <c r="D998" s="58"/>
      <c r="E998" s="58"/>
      <c r="F998" s="58"/>
      <c r="G998" s="58"/>
      <c r="H998" s="58"/>
      <c r="I998" s="58"/>
      <c r="J998" s="58"/>
      <c r="K998" s="58"/>
      <c r="L998" s="58"/>
      <c r="M998" s="58"/>
      <c r="N998" s="58"/>
      <c r="O998" s="58"/>
    </row>
    <row r="999" spans="2:15" ht="24.95" customHeight="1" x14ac:dyDescent="0.2">
      <c r="B999" s="58"/>
      <c r="C999" s="58"/>
      <c r="D999" s="58"/>
      <c r="E999" s="58"/>
      <c r="F999" s="58"/>
      <c r="G999" s="58"/>
      <c r="H999" s="58"/>
      <c r="I999" s="58"/>
      <c r="J999" s="58"/>
      <c r="K999" s="58"/>
      <c r="L999" s="58"/>
      <c r="M999" s="58"/>
      <c r="N999" s="58"/>
      <c r="O999" s="58"/>
    </row>
    <row r="1000" spans="2:15" ht="24.95" customHeight="1" x14ac:dyDescent="0.2">
      <c r="B1000" s="58"/>
      <c r="C1000" s="58"/>
      <c r="D1000" s="58"/>
      <c r="E1000" s="58"/>
      <c r="F1000" s="58"/>
      <c r="G1000" s="58"/>
      <c r="H1000" s="58"/>
      <c r="I1000" s="58"/>
      <c r="J1000" s="58"/>
      <c r="K1000" s="58"/>
      <c r="L1000" s="58"/>
      <c r="M1000" s="58"/>
      <c r="N1000" s="58"/>
      <c r="O1000" s="58"/>
    </row>
    <row r="1001" spans="2:15" ht="24.95" customHeight="1" x14ac:dyDescent="0.2">
      <c r="B1001" s="58"/>
      <c r="C1001" s="58"/>
      <c r="D1001" s="58"/>
      <c r="E1001" s="58"/>
      <c r="F1001" s="58"/>
      <c r="G1001" s="58"/>
      <c r="H1001" s="58"/>
      <c r="I1001" s="58"/>
      <c r="J1001" s="58"/>
      <c r="K1001" s="58"/>
      <c r="L1001" s="58"/>
      <c r="M1001" s="58"/>
      <c r="N1001" s="58"/>
      <c r="O1001" s="58"/>
    </row>
    <row r="1002" spans="2:15" ht="24.95" customHeight="1" x14ac:dyDescent="0.2">
      <c r="B1002" s="58"/>
      <c r="C1002" s="58"/>
      <c r="D1002" s="58"/>
      <c r="E1002" s="58"/>
      <c r="F1002" s="58"/>
      <c r="G1002" s="58"/>
      <c r="H1002" s="58"/>
      <c r="I1002" s="58"/>
      <c r="J1002" s="58"/>
      <c r="K1002" s="58"/>
      <c r="L1002" s="58"/>
      <c r="M1002" s="58"/>
      <c r="N1002" s="58"/>
      <c r="O1002" s="58"/>
    </row>
    <row r="1003" spans="2:15" ht="24.95" customHeight="1" x14ac:dyDescent="0.2">
      <c r="B1003" s="58"/>
      <c r="C1003" s="58"/>
      <c r="D1003" s="58"/>
      <c r="E1003" s="58"/>
      <c r="F1003" s="58"/>
      <c r="G1003" s="58"/>
      <c r="H1003" s="58"/>
      <c r="I1003" s="58"/>
      <c r="J1003" s="58"/>
      <c r="K1003" s="58"/>
      <c r="L1003" s="58"/>
      <c r="M1003" s="58"/>
      <c r="N1003" s="58"/>
      <c r="O1003" s="58"/>
    </row>
    <row r="1004" spans="2:15" ht="24.95" customHeight="1" x14ac:dyDescent="0.2">
      <c r="B1004" s="261" t="s">
        <v>15</v>
      </c>
      <c r="C1004" s="261"/>
      <c r="D1004" s="261"/>
      <c r="E1004" s="261"/>
      <c r="F1004" s="261"/>
      <c r="G1004" s="261"/>
      <c r="H1004" s="261"/>
      <c r="I1004" s="261"/>
      <c r="J1004" s="261"/>
    </row>
    <row r="1005" spans="2:15" ht="24.95" customHeight="1" x14ac:dyDescent="0.2">
      <c r="B1005" s="139" t="s">
        <v>35</v>
      </c>
      <c r="C1005" s="256" t="s">
        <v>112</v>
      </c>
      <c r="D1005" s="256"/>
      <c r="E1005" s="256" t="s">
        <v>111</v>
      </c>
      <c r="F1005" s="256"/>
      <c r="G1005" s="256" t="s">
        <v>42</v>
      </c>
      <c r="H1005" s="256"/>
      <c r="I1005" s="256" t="s">
        <v>18</v>
      </c>
      <c r="J1005" s="256"/>
      <c r="L1005" s="39"/>
    </row>
    <row r="1006" spans="2:15" ht="24.95" customHeight="1" x14ac:dyDescent="0.2">
      <c r="B1006" s="232" t="s">
        <v>159</v>
      </c>
      <c r="C1006" s="253">
        <v>292601</v>
      </c>
      <c r="D1006" s="253"/>
      <c r="E1006" s="253">
        <v>28288</v>
      </c>
      <c r="F1006" s="253"/>
      <c r="G1006" s="252">
        <v>320889</v>
      </c>
      <c r="H1006" s="252"/>
      <c r="I1006" s="262">
        <v>8.6045310776805994E-2</v>
      </c>
      <c r="J1006" s="262"/>
    </row>
    <row r="1007" spans="2:15" ht="24.95" customHeight="1" x14ac:dyDescent="0.2">
      <c r="B1007" s="232" t="s">
        <v>160</v>
      </c>
      <c r="C1007" s="250">
        <v>385143</v>
      </c>
      <c r="D1007" s="250"/>
      <c r="E1007" s="250">
        <v>46384</v>
      </c>
      <c r="F1007" s="250"/>
      <c r="G1007" s="252">
        <v>431527</v>
      </c>
      <c r="H1007" s="252"/>
      <c r="I1007" s="251">
        <v>9.2388903401370001E-2</v>
      </c>
      <c r="J1007" s="251"/>
    </row>
    <row r="1008" spans="2:15" ht="24.95" customHeight="1" x14ac:dyDescent="0.2">
      <c r="B1008" s="103" t="s">
        <v>43</v>
      </c>
      <c r="C1008" s="257">
        <f>(C1007-C1006)/C1006</f>
        <v>0.31627369694567004</v>
      </c>
      <c r="D1008" s="257"/>
      <c r="E1008" s="257">
        <f>(E1007-E1006)/E1006</f>
        <v>0.63970588235294112</v>
      </c>
      <c r="F1008" s="257"/>
      <c r="G1008" s="257">
        <f>(G1007-G1006)/G1006</f>
        <v>0.34478589169463586</v>
      </c>
      <c r="H1008" s="257"/>
      <c r="I1008" s="257">
        <f>(I1007-I1006)/I1006</f>
        <v>7.3723862082603564E-2</v>
      </c>
      <c r="J1008" s="257"/>
    </row>
    <row r="1009" spans="2:15" ht="24.95" customHeight="1" x14ac:dyDescent="0.2">
      <c r="B1009" s="58"/>
      <c r="C1009" s="58"/>
      <c r="D1009" s="58"/>
      <c r="E1009" s="58"/>
      <c r="F1009" s="58"/>
      <c r="G1009" s="58"/>
      <c r="H1009" s="58"/>
      <c r="I1009" s="58"/>
      <c r="J1009" s="58"/>
      <c r="K1009" s="42"/>
      <c r="L1009" s="42"/>
      <c r="M1009" s="58"/>
      <c r="N1009" s="58"/>
      <c r="O1009" s="58"/>
    </row>
    <row r="1010" spans="2:15" ht="24.95" customHeight="1" x14ac:dyDescent="0.2">
      <c r="B1010" s="58"/>
      <c r="C1010" s="58"/>
      <c r="D1010" s="58"/>
      <c r="E1010" s="58"/>
      <c r="F1010" s="58"/>
      <c r="G1010" s="58"/>
      <c r="H1010" s="58"/>
      <c r="I1010" s="58"/>
      <c r="J1010" s="58"/>
      <c r="K1010" s="42"/>
      <c r="L1010" s="42"/>
      <c r="M1010" s="58"/>
      <c r="N1010" s="58"/>
      <c r="O1010" s="58"/>
    </row>
    <row r="1011" spans="2:15" ht="24.95" customHeight="1" x14ac:dyDescent="0.2">
      <c r="B1011" s="58"/>
      <c r="C1011" s="58"/>
      <c r="D1011" s="58"/>
      <c r="E1011" s="58"/>
      <c r="F1011" s="58"/>
      <c r="G1011" s="58"/>
      <c r="H1011" s="58"/>
      <c r="I1011" s="58"/>
      <c r="J1011" s="58"/>
      <c r="K1011" s="42"/>
      <c r="L1011" s="42"/>
      <c r="M1011" s="58"/>
      <c r="N1011" s="58"/>
      <c r="O1011" s="58"/>
    </row>
    <row r="1012" spans="2:15" ht="24.95" customHeight="1" x14ac:dyDescent="0.2">
      <c r="B1012" s="58"/>
      <c r="C1012" s="58"/>
      <c r="D1012" s="58"/>
      <c r="E1012" s="58"/>
      <c r="F1012" s="58"/>
      <c r="G1012" s="58"/>
      <c r="H1012" s="58"/>
      <c r="I1012" s="58"/>
      <c r="J1012" s="58"/>
      <c r="K1012" s="42"/>
      <c r="L1012" s="42"/>
      <c r="M1012" s="58"/>
      <c r="N1012" s="58"/>
      <c r="O1012" s="58"/>
    </row>
    <row r="1013" spans="2:15" ht="24.95" customHeight="1" x14ac:dyDescent="0.2">
      <c r="B1013" s="58"/>
      <c r="C1013" s="58"/>
      <c r="D1013" s="58"/>
      <c r="E1013" s="58"/>
      <c r="F1013" s="58"/>
      <c r="G1013" s="58"/>
      <c r="H1013" s="58"/>
      <c r="I1013" s="58"/>
      <c r="J1013" s="58"/>
      <c r="K1013" s="42"/>
      <c r="L1013" s="42"/>
      <c r="M1013" s="58"/>
      <c r="N1013" s="58"/>
      <c r="O1013" s="58"/>
    </row>
    <row r="1014" spans="2:15" ht="24.95" customHeight="1" x14ac:dyDescent="0.2">
      <c r="B1014" s="58"/>
      <c r="C1014" s="58"/>
      <c r="D1014" s="58"/>
      <c r="E1014" s="58"/>
      <c r="F1014" s="58"/>
      <c r="G1014" s="58"/>
      <c r="H1014" s="58"/>
      <c r="I1014" s="58"/>
      <c r="J1014" s="58"/>
      <c r="K1014" s="42"/>
      <c r="L1014" s="42"/>
      <c r="M1014" s="58"/>
      <c r="N1014" s="58"/>
      <c r="O1014" s="58"/>
    </row>
    <row r="1015" spans="2:15" ht="24.95" customHeight="1" x14ac:dyDescent="0.2">
      <c r="B1015" s="58"/>
      <c r="C1015" s="58"/>
      <c r="D1015" s="58"/>
      <c r="E1015" s="58"/>
      <c r="F1015" s="58"/>
      <c r="G1015" s="58"/>
      <c r="H1015" s="58"/>
      <c r="I1015" s="58"/>
      <c r="J1015" s="58"/>
      <c r="K1015" s="42"/>
      <c r="L1015" s="42"/>
      <c r="M1015" s="58"/>
      <c r="N1015" s="58"/>
      <c r="O1015" s="58"/>
    </row>
    <row r="1016" spans="2:15" ht="24.95" customHeight="1" x14ac:dyDescent="0.2">
      <c r="B1016" s="58"/>
      <c r="C1016" s="58"/>
      <c r="D1016" s="58"/>
      <c r="E1016" s="58"/>
      <c r="F1016" s="58"/>
      <c r="G1016" s="58"/>
      <c r="H1016" s="58"/>
      <c r="I1016" s="58"/>
      <c r="J1016" s="58"/>
      <c r="K1016" s="42"/>
      <c r="L1016" s="42"/>
      <c r="M1016" s="58"/>
      <c r="N1016" s="58"/>
      <c r="O1016" s="58"/>
    </row>
    <row r="1017" spans="2:15" ht="24.95" customHeight="1" x14ac:dyDescent="0.2">
      <c r="B1017" s="58"/>
      <c r="C1017" s="58"/>
      <c r="D1017" s="58"/>
      <c r="E1017" s="58"/>
      <c r="F1017" s="58"/>
      <c r="G1017" s="58"/>
      <c r="H1017" s="58"/>
      <c r="I1017" s="58"/>
      <c r="J1017" s="58"/>
      <c r="K1017" s="42"/>
      <c r="L1017" s="42"/>
      <c r="M1017" s="58"/>
      <c r="N1017" s="58"/>
      <c r="O1017" s="58"/>
    </row>
    <row r="1018" spans="2:15" ht="24.95" customHeight="1" x14ac:dyDescent="0.2">
      <c r="B1018" s="58"/>
      <c r="C1018" s="58"/>
      <c r="D1018" s="58"/>
      <c r="E1018" s="58"/>
      <c r="F1018" s="58"/>
      <c r="G1018" s="58"/>
      <c r="H1018" s="58"/>
      <c r="I1018" s="58"/>
      <c r="J1018" s="58"/>
      <c r="K1018" s="42"/>
      <c r="L1018" s="42"/>
      <c r="M1018" s="58"/>
      <c r="N1018" s="58"/>
      <c r="O1018" s="58"/>
    </row>
    <row r="1019" spans="2:15" ht="24.95" customHeight="1" x14ac:dyDescent="0.2">
      <c r="B1019" s="58"/>
      <c r="C1019" s="58"/>
      <c r="D1019" s="58"/>
      <c r="E1019" s="58"/>
      <c r="F1019" s="58"/>
      <c r="G1019" s="58"/>
      <c r="H1019" s="58"/>
      <c r="I1019" s="58"/>
      <c r="J1019" s="58"/>
      <c r="K1019" s="42"/>
      <c r="L1019" s="42"/>
      <c r="M1019" s="58"/>
      <c r="N1019" s="58"/>
      <c r="O1019" s="58"/>
    </row>
    <row r="1020" spans="2:15" ht="24.95" customHeight="1" x14ac:dyDescent="0.2">
      <c r="B1020" s="58"/>
      <c r="C1020" s="58"/>
      <c r="D1020" s="58"/>
      <c r="E1020" s="58"/>
      <c r="F1020" s="58"/>
      <c r="G1020" s="58"/>
      <c r="H1020" s="58"/>
      <c r="I1020" s="58"/>
      <c r="J1020" s="58"/>
      <c r="K1020" s="42"/>
      <c r="L1020" s="42"/>
      <c r="M1020" s="58"/>
      <c r="N1020" s="58"/>
      <c r="O1020" s="58"/>
    </row>
    <row r="1021" spans="2:15" ht="24.95" customHeight="1" x14ac:dyDescent="0.2">
      <c r="B1021" s="58"/>
      <c r="C1021" s="58"/>
      <c r="D1021" s="58"/>
      <c r="E1021" s="58"/>
      <c r="F1021" s="58"/>
      <c r="G1021" s="58"/>
      <c r="H1021" s="58"/>
      <c r="I1021" s="58"/>
      <c r="J1021" s="58"/>
      <c r="K1021" s="42"/>
      <c r="L1021" s="42"/>
      <c r="M1021" s="58"/>
      <c r="N1021" s="58"/>
      <c r="O1021" s="58"/>
    </row>
    <row r="1022" spans="2:15" ht="24.95" customHeight="1" x14ac:dyDescent="0.2">
      <c r="B1022" s="58"/>
      <c r="C1022" s="58"/>
      <c r="D1022" s="58"/>
      <c r="E1022" s="58"/>
      <c r="F1022" s="58"/>
      <c r="G1022" s="58"/>
      <c r="H1022" s="58"/>
      <c r="I1022" s="58"/>
      <c r="J1022" s="58"/>
      <c r="K1022" s="42"/>
      <c r="L1022" s="42"/>
      <c r="M1022" s="58"/>
      <c r="N1022" s="58"/>
      <c r="O1022" s="58"/>
    </row>
    <row r="1023" spans="2:15" ht="24.95" customHeight="1" x14ac:dyDescent="0.2">
      <c r="B1023" s="58"/>
      <c r="C1023" s="58"/>
      <c r="D1023" s="58"/>
      <c r="E1023" s="58"/>
      <c r="F1023" s="58"/>
      <c r="G1023" s="58"/>
      <c r="H1023" s="58"/>
      <c r="I1023" s="58"/>
      <c r="J1023" s="58"/>
      <c r="K1023" s="42"/>
      <c r="L1023" s="42"/>
      <c r="M1023" s="58"/>
      <c r="N1023" s="58"/>
      <c r="O1023" s="58"/>
    </row>
    <row r="1024" spans="2:15" ht="24.95" customHeight="1" x14ac:dyDescent="0.2">
      <c r="B1024" s="58"/>
      <c r="C1024" s="58"/>
      <c r="D1024" s="58"/>
      <c r="E1024" s="58"/>
      <c r="F1024" s="58"/>
      <c r="G1024" s="58"/>
      <c r="H1024" s="58"/>
      <c r="I1024" s="58"/>
      <c r="J1024" s="58"/>
      <c r="K1024" s="42"/>
      <c r="L1024" s="42"/>
      <c r="M1024" s="58"/>
      <c r="N1024" s="58"/>
      <c r="O1024" s="58"/>
    </row>
    <row r="1025" spans="2:15" ht="24.95" customHeight="1" x14ac:dyDescent="0.2">
      <c r="B1025" s="58"/>
      <c r="C1025" s="58"/>
      <c r="D1025" s="58"/>
      <c r="E1025" s="58"/>
      <c r="F1025" s="58"/>
      <c r="G1025" s="58"/>
      <c r="H1025" s="58"/>
      <c r="I1025" s="58"/>
      <c r="J1025" s="58"/>
      <c r="K1025" s="42"/>
      <c r="L1025" s="42"/>
      <c r="M1025" s="58"/>
      <c r="N1025" s="58"/>
      <c r="O1025" s="58"/>
    </row>
    <row r="1026" spans="2:15" ht="24.95" customHeight="1" x14ac:dyDescent="0.2">
      <c r="B1026" s="58"/>
      <c r="C1026" s="58"/>
      <c r="D1026" s="58"/>
      <c r="E1026" s="58"/>
      <c r="F1026" s="58"/>
      <c r="G1026" s="58"/>
      <c r="H1026" s="58"/>
      <c r="I1026" s="58"/>
      <c r="J1026" s="58"/>
      <c r="K1026" s="42"/>
      <c r="L1026" s="42"/>
      <c r="M1026" s="58"/>
      <c r="N1026" s="58"/>
      <c r="O1026" s="58"/>
    </row>
    <row r="1027" spans="2:15" ht="24.95" customHeight="1" x14ac:dyDescent="0.2">
      <c r="B1027" s="58"/>
      <c r="C1027" s="58"/>
      <c r="D1027" s="58"/>
      <c r="E1027" s="58"/>
      <c r="F1027" s="58"/>
      <c r="G1027" s="58"/>
      <c r="H1027" s="58"/>
      <c r="I1027" s="58"/>
      <c r="J1027" s="58"/>
      <c r="K1027" s="42"/>
      <c r="L1027" s="42"/>
      <c r="M1027" s="58"/>
      <c r="N1027" s="58"/>
      <c r="O1027" s="58"/>
    </row>
    <row r="1028" spans="2:15" ht="24.95" customHeight="1" x14ac:dyDescent="0.2">
      <c r="B1028" s="58"/>
      <c r="C1028" s="58"/>
      <c r="D1028" s="58"/>
      <c r="E1028" s="58"/>
      <c r="F1028" s="58"/>
      <c r="G1028" s="58"/>
      <c r="H1028" s="58"/>
      <c r="I1028" s="58"/>
      <c r="J1028" s="58"/>
      <c r="K1028" s="42"/>
      <c r="L1028" s="42"/>
      <c r="M1028" s="58"/>
      <c r="N1028" s="58"/>
      <c r="O1028" s="58"/>
    </row>
    <row r="1029" spans="2:15" ht="24.95" customHeight="1" x14ac:dyDescent="0.2">
      <c r="B1029" s="58"/>
      <c r="C1029" s="58"/>
      <c r="D1029" s="58"/>
      <c r="E1029" s="58"/>
      <c r="F1029" s="58"/>
      <c r="G1029" s="58"/>
      <c r="H1029" s="58"/>
      <c r="I1029" s="58"/>
      <c r="J1029" s="58"/>
      <c r="K1029" s="42"/>
      <c r="L1029" s="42"/>
      <c r="M1029" s="58"/>
      <c r="N1029" s="58"/>
      <c r="O1029" s="58"/>
    </row>
    <row r="1030" spans="2:15" ht="24.95" customHeight="1" x14ac:dyDescent="0.2">
      <c r="B1030" s="42"/>
      <c r="C1030" s="42"/>
      <c r="D1030" s="42"/>
      <c r="E1030" s="42"/>
      <c r="F1030" s="42"/>
      <c r="G1030" s="42"/>
      <c r="H1030" s="42"/>
      <c r="I1030" s="42"/>
      <c r="J1030" s="42"/>
      <c r="K1030" s="42"/>
      <c r="L1030" s="42"/>
      <c r="M1030" s="58"/>
      <c r="N1030" s="58"/>
      <c r="O1030" s="58"/>
    </row>
    <row r="1031" spans="2:15" ht="24.95" customHeight="1" x14ac:dyDescent="0.2">
      <c r="B1031" s="42"/>
      <c r="C1031" s="42"/>
      <c r="D1031" s="42"/>
      <c r="E1031" s="42"/>
      <c r="F1031" s="42"/>
      <c r="G1031" s="42"/>
      <c r="H1031" s="42"/>
      <c r="I1031" s="42"/>
      <c r="J1031" s="42"/>
      <c r="K1031" s="42"/>
      <c r="L1031" s="42"/>
      <c r="M1031" s="58"/>
      <c r="N1031" s="58"/>
      <c r="O1031" s="58"/>
    </row>
    <row r="1032" spans="2:15" ht="24.95" customHeight="1" x14ac:dyDescent="0.2">
      <c r="B1032" s="248"/>
      <c r="C1032" s="248"/>
      <c r="D1032" s="248"/>
      <c r="E1032" s="248"/>
      <c r="F1032" s="248"/>
      <c r="G1032" s="248"/>
      <c r="H1032" s="248"/>
      <c r="I1032" s="248"/>
      <c r="J1032" s="248"/>
      <c r="K1032" s="248"/>
      <c r="L1032" s="248"/>
      <c r="M1032" s="58"/>
      <c r="N1032" s="58"/>
      <c r="O1032" s="58"/>
    </row>
    <row r="1033" spans="2:15" ht="24.95" customHeight="1" x14ac:dyDescent="0.2">
      <c r="B1033" s="42"/>
      <c r="C1033" s="42"/>
      <c r="D1033" s="42"/>
      <c r="E1033" s="42"/>
      <c r="F1033" s="42"/>
      <c r="G1033" s="42"/>
      <c r="H1033" s="42"/>
      <c r="I1033" s="42"/>
      <c r="J1033" s="42"/>
      <c r="K1033" s="42"/>
      <c r="L1033" s="42"/>
      <c r="M1033" s="58"/>
      <c r="N1033" s="58"/>
      <c r="O1033" s="58"/>
    </row>
    <row r="1034" spans="2:15" ht="24.95" customHeight="1" x14ac:dyDescent="0.2">
      <c r="B1034" s="42"/>
      <c r="C1034" s="42"/>
      <c r="D1034" s="42"/>
      <c r="E1034" s="42"/>
      <c r="F1034" s="42"/>
      <c r="G1034" s="42"/>
      <c r="H1034" s="42"/>
      <c r="I1034" s="42"/>
      <c r="J1034" s="42"/>
      <c r="K1034" s="42"/>
      <c r="L1034" s="42"/>
      <c r="M1034" s="58"/>
      <c r="N1034" s="58"/>
      <c r="O1034" s="58"/>
    </row>
    <row r="1035" spans="2:15" ht="24.95" customHeight="1" x14ac:dyDescent="0.2">
      <c r="B1035" s="42"/>
      <c r="C1035" s="42"/>
      <c r="D1035" s="42"/>
      <c r="E1035" s="42"/>
      <c r="F1035" s="42"/>
      <c r="G1035" s="42"/>
      <c r="H1035" s="42"/>
      <c r="I1035" s="42"/>
      <c r="J1035" s="42"/>
      <c r="K1035" s="42"/>
      <c r="L1035" s="42"/>
      <c r="M1035" s="58"/>
      <c r="N1035" s="58"/>
      <c r="O1035" s="58"/>
    </row>
    <row r="1036" spans="2:15" ht="24.95" customHeight="1" x14ac:dyDescent="0.2">
      <c r="B1036" s="42"/>
      <c r="C1036" s="42"/>
      <c r="D1036" s="42"/>
      <c r="E1036" s="42"/>
      <c r="F1036" s="42"/>
      <c r="G1036" s="42"/>
      <c r="H1036" s="42"/>
      <c r="I1036" s="42"/>
      <c r="J1036" s="42"/>
      <c r="K1036" s="42"/>
      <c r="L1036" s="42"/>
      <c r="M1036" s="58"/>
      <c r="N1036" s="58"/>
      <c r="O1036" s="58"/>
    </row>
    <row r="1037" spans="2:15" ht="24.95" customHeight="1" x14ac:dyDescent="0.2">
      <c r="B1037" s="42"/>
      <c r="C1037" s="42"/>
      <c r="D1037" s="42"/>
      <c r="E1037" s="42"/>
      <c r="F1037" s="42"/>
      <c r="G1037" s="42"/>
      <c r="H1037" s="42"/>
      <c r="I1037" s="42"/>
      <c r="J1037" s="42"/>
      <c r="K1037" s="42"/>
      <c r="M1037" s="22">
        <v>13</v>
      </c>
      <c r="N1037" s="58"/>
    </row>
    <row r="1038" spans="2:15" ht="25.5" customHeight="1" x14ac:dyDescent="0.2">
      <c r="B1038" s="249" t="s">
        <v>122</v>
      </c>
      <c r="C1038" s="249"/>
      <c r="D1038" s="249"/>
      <c r="E1038" s="249"/>
      <c r="F1038" s="249"/>
      <c r="G1038" s="249"/>
      <c r="H1038" s="249"/>
      <c r="I1038" s="249"/>
      <c r="J1038" s="249"/>
      <c r="K1038" s="249"/>
      <c r="L1038" s="249"/>
      <c r="M1038" s="249"/>
    </row>
    <row r="1039" spans="2:15" ht="15" customHeight="1" x14ac:dyDescent="0.2">
      <c r="B1039" s="65"/>
      <c r="C1039" s="65"/>
      <c r="D1039" s="65"/>
      <c r="E1039" s="65"/>
      <c r="F1039" s="65"/>
      <c r="G1039" s="65"/>
      <c r="H1039" s="65"/>
      <c r="I1039" s="65"/>
      <c r="J1039" s="65"/>
      <c r="K1039" s="65"/>
      <c r="L1039" s="65"/>
    </row>
    <row r="1040" spans="2:15" ht="25.5" customHeight="1" x14ac:dyDescent="0.2">
      <c r="B1040" s="249" t="s">
        <v>118</v>
      </c>
      <c r="C1040" s="249"/>
      <c r="D1040" s="249"/>
      <c r="E1040" s="249"/>
      <c r="F1040" s="249"/>
      <c r="G1040" s="249"/>
      <c r="H1040" s="249"/>
      <c r="I1040" s="249"/>
      <c r="J1040" s="249"/>
      <c r="K1040" s="249"/>
      <c r="L1040" s="249"/>
      <c r="M1040" s="249"/>
    </row>
    <row r="1041" spans="2:14" s="13" customFormat="1" ht="15" customHeight="1" x14ac:dyDescent="0.2">
      <c r="B1041" s="149"/>
      <c r="C1041" s="149"/>
      <c r="D1041" s="149"/>
      <c r="E1041" s="149"/>
      <c r="F1041" s="149"/>
      <c r="G1041" s="149"/>
    </row>
    <row r="1042" spans="2:14" ht="24.95" customHeight="1" x14ac:dyDescent="0.2">
      <c r="B1042" s="260" t="s">
        <v>58</v>
      </c>
      <c r="C1042" s="260"/>
      <c r="D1042" s="260"/>
      <c r="E1042" s="260"/>
      <c r="F1042" s="260"/>
      <c r="G1042" s="260"/>
      <c r="H1042" s="260"/>
      <c r="I1042" s="260"/>
      <c r="J1042" s="260"/>
    </row>
    <row r="1043" spans="2:14" ht="24.95" customHeight="1" x14ac:dyDescent="0.2">
      <c r="B1043" s="293" t="s">
        <v>36</v>
      </c>
      <c r="C1043" s="258" t="s">
        <v>47</v>
      </c>
      <c r="D1043" s="258"/>
      <c r="E1043" s="258"/>
      <c r="F1043" s="258" t="s">
        <v>48</v>
      </c>
      <c r="G1043" s="258"/>
      <c r="H1043" s="258"/>
      <c r="I1043" s="135" t="s">
        <v>52</v>
      </c>
      <c r="J1043" s="137" t="s">
        <v>53</v>
      </c>
      <c r="M1043" s="44"/>
    </row>
    <row r="1044" spans="2:14" ht="24.95" customHeight="1" x14ac:dyDescent="0.2">
      <c r="B1044" s="294"/>
      <c r="C1044" s="133" t="s">
        <v>66</v>
      </c>
      <c r="D1044" s="133" t="s">
        <v>67</v>
      </c>
      <c r="E1044" s="182" t="s">
        <v>68</v>
      </c>
      <c r="F1044" s="133" t="s">
        <v>69</v>
      </c>
      <c r="G1044" s="133" t="s">
        <v>70</v>
      </c>
      <c r="H1044" s="134" t="s">
        <v>71</v>
      </c>
      <c r="I1044" s="136" t="s">
        <v>85</v>
      </c>
      <c r="J1044" s="138" t="s">
        <v>86</v>
      </c>
      <c r="K1044" s="19"/>
      <c r="M1044" s="44"/>
    </row>
    <row r="1045" spans="2:14" ht="24.95" customHeight="1" x14ac:dyDescent="0.2">
      <c r="B1045" s="131" t="s">
        <v>114</v>
      </c>
      <c r="C1045" s="242">
        <v>681</v>
      </c>
      <c r="D1045" s="242">
        <v>134</v>
      </c>
      <c r="E1045" s="234">
        <v>815</v>
      </c>
      <c r="F1045" s="242">
        <v>968</v>
      </c>
      <c r="G1045" s="242">
        <v>196</v>
      </c>
      <c r="H1045" s="235">
        <v>1164</v>
      </c>
      <c r="I1045" s="236">
        <v>9.5768447800000003E-2</v>
      </c>
      <c r="J1045" s="237">
        <v>1.4282208588956999</v>
      </c>
      <c r="K1045" s="46"/>
      <c r="M1045" s="44"/>
    </row>
    <row r="1046" spans="2:14" ht="24.95" customHeight="1" x14ac:dyDescent="0.2">
      <c r="B1046" s="131" t="s">
        <v>5</v>
      </c>
      <c r="C1046" s="242">
        <v>2005</v>
      </c>
      <c r="D1046" s="242">
        <v>2255</v>
      </c>
      <c r="E1046" s="234">
        <v>4260</v>
      </c>
      <c r="F1046" s="242">
        <v>2486</v>
      </c>
      <c r="G1046" s="242">
        <v>4279</v>
      </c>
      <c r="H1046" s="235">
        <v>6765</v>
      </c>
      <c r="I1046" s="236">
        <v>0.20234566300000001</v>
      </c>
      <c r="J1046" s="237">
        <v>1.5880281690141</v>
      </c>
      <c r="K1046" s="46"/>
      <c r="M1046" s="44"/>
    </row>
    <row r="1047" spans="2:14" ht="24.95" customHeight="1" x14ac:dyDescent="0.2">
      <c r="B1047" s="131" t="s">
        <v>22</v>
      </c>
      <c r="C1047" s="242">
        <v>2683</v>
      </c>
      <c r="D1047" s="242">
        <v>3145</v>
      </c>
      <c r="E1047" s="234">
        <v>5828</v>
      </c>
      <c r="F1047" s="242">
        <v>3334</v>
      </c>
      <c r="G1047" s="242">
        <v>3217</v>
      </c>
      <c r="H1047" s="235">
        <v>6551</v>
      </c>
      <c r="I1047" s="236">
        <v>0.22735301029999999</v>
      </c>
      <c r="J1047" s="237">
        <v>1.1240562800275</v>
      </c>
      <c r="K1047" s="46"/>
      <c r="M1047" s="44"/>
    </row>
    <row r="1048" spans="2:14" ht="24.95" customHeight="1" x14ac:dyDescent="0.2">
      <c r="B1048" s="131" t="s">
        <v>7</v>
      </c>
      <c r="C1048" s="242">
        <v>728</v>
      </c>
      <c r="D1048" s="242">
        <v>2028</v>
      </c>
      <c r="E1048" s="234">
        <v>2756</v>
      </c>
      <c r="F1048" s="242">
        <v>728</v>
      </c>
      <c r="G1048" s="242">
        <v>2029</v>
      </c>
      <c r="H1048" s="235">
        <v>2757</v>
      </c>
      <c r="I1048" s="236">
        <v>0.20138004900000001</v>
      </c>
      <c r="J1048" s="237">
        <v>1.0003628447024999</v>
      </c>
      <c r="K1048" s="46"/>
      <c r="M1048" s="44"/>
    </row>
    <row r="1049" spans="2:14" ht="24.95" customHeight="1" x14ac:dyDescent="0.2">
      <c r="B1049" s="131" t="s">
        <v>8</v>
      </c>
      <c r="C1049" s="242">
        <v>292</v>
      </c>
      <c r="D1049" s="242">
        <v>46</v>
      </c>
      <c r="E1049" s="234">
        <v>338</v>
      </c>
      <c r="F1049" s="242">
        <v>528</v>
      </c>
      <c r="G1049" s="242">
        <v>90</v>
      </c>
      <c r="H1049" s="235">
        <v>618</v>
      </c>
      <c r="I1049" s="236">
        <v>9.0599938000000005E-2</v>
      </c>
      <c r="J1049" s="237">
        <v>1.8284023668639</v>
      </c>
      <c r="K1049" s="46"/>
      <c r="M1049" s="44"/>
    </row>
    <row r="1050" spans="2:14" ht="24.95" customHeight="1" x14ac:dyDescent="0.2">
      <c r="B1050" s="131" t="s">
        <v>9</v>
      </c>
      <c r="C1050" s="242">
        <v>424</v>
      </c>
      <c r="D1050" s="242">
        <v>0</v>
      </c>
      <c r="E1050" s="234">
        <v>424</v>
      </c>
      <c r="F1050" s="242">
        <v>804</v>
      </c>
      <c r="G1050" s="242">
        <v>0</v>
      </c>
      <c r="H1050" s="235">
        <v>804</v>
      </c>
      <c r="I1050" s="236">
        <v>5.69245346E-2</v>
      </c>
      <c r="J1050" s="237">
        <v>1.8962264150943</v>
      </c>
      <c r="K1050" s="46"/>
      <c r="M1050" s="44"/>
    </row>
    <row r="1051" spans="2:14" ht="24.95" customHeight="1" x14ac:dyDescent="0.2">
      <c r="B1051" s="131" t="s">
        <v>10</v>
      </c>
      <c r="C1051" s="242">
        <v>407</v>
      </c>
      <c r="D1051" s="242">
        <v>3</v>
      </c>
      <c r="E1051" s="234">
        <v>410</v>
      </c>
      <c r="F1051" s="242">
        <v>850</v>
      </c>
      <c r="G1051" s="242">
        <v>3</v>
      </c>
      <c r="H1051" s="235">
        <v>853</v>
      </c>
      <c r="I1051" s="236">
        <v>0.1735912963</v>
      </c>
      <c r="J1051" s="237">
        <v>2.080487804878</v>
      </c>
      <c r="K1051" s="46"/>
      <c r="M1051" s="44"/>
    </row>
    <row r="1052" spans="2:14" ht="24.95" customHeight="1" x14ac:dyDescent="0.2">
      <c r="B1052" s="131" t="s">
        <v>11</v>
      </c>
      <c r="C1052" s="242">
        <v>108</v>
      </c>
      <c r="D1052" s="242">
        <v>0</v>
      </c>
      <c r="E1052" s="234">
        <v>108</v>
      </c>
      <c r="F1052" s="242">
        <v>108</v>
      </c>
      <c r="G1052" s="242">
        <v>0</v>
      </c>
      <c r="H1052" s="235">
        <v>108</v>
      </c>
      <c r="I1052" s="236">
        <v>3.6110195400000003E-2</v>
      </c>
      <c r="J1052" s="237">
        <v>1</v>
      </c>
      <c r="K1052" s="46"/>
      <c r="M1052" s="47"/>
    </row>
    <row r="1053" spans="2:14" ht="24.95" customHeight="1" x14ac:dyDescent="0.2">
      <c r="B1053" s="131" t="s">
        <v>12</v>
      </c>
      <c r="C1053" s="242">
        <v>331</v>
      </c>
      <c r="D1053" s="242">
        <v>344</v>
      </c>
      <c r="E1053" s="234">
        <v>675</v>
      </c>
      <c r="F1053" s="242">
        <v>331</v>
      </c>
      <c r="G1053" s="242">
        <v>344</v>
      </c>
      <c r="H1053" s="235">
        <v>675</v>
      </c>
      <c r="I1053" s="236">
        <v>0.1722817764</v>
      </c>
      <c r="J1053" s="237">
        <v>1</v>
      </c>
      <c r="K1053" s="46"/>
      <c r="M1053" s="47"/>
    </row>
    <row r="1054" spans="2:14" ht="24.95" customHeight="1" x14ac:dyDescent="0.2">
      <c r="B1054" s="132" t="s">
        <v>14</v>
      </c>
      <c r="C1054" s="225">
        <v>7659</v>
      </c>
      <c r="D1054" s="225">
        <v>7955</v>
      </c>
      <c r="E1054" s="238">
        <v>15614</v>
      </c>
      <c r="F1054" s="225">
        <v>10137</v>
      </c>
      <c r="G1054" s="225">
        <v>10158</v>
      </c>
      <c r="H1054" s="239">
        <v>20295</v>
      </c>
      <c r="I1054" s="240">
        <v>0.1679218351</v>
      </c>
      <c r="J1054" s="241">
        <v>1.2997950557192</v>
      </c>
      <c r="M1054" s="47"/>
    </row>
    <row r="1055" spans="2:14" ht="24.95" customHeight="1" x14ac:dyDescent="0.2">
      <c r="B1055" s="210"/>
      <c r="C1055" s="53"/>
      <c r="D1055" s="53"/>
      <c r="E1055" s="54"/>
      <c r="F1055" s="53"/>
      <c r="G1055" s="53"/>
      <c r="H1055" s="54"/>
      <c r="I1055" s="62"/>
      <c r="J1055" s="63"/>
      <c r="K1055" s="67"/>
      <c r="L1055" s="67"/>
      <c r="M1055" s="66"/>
      <c r="N1055" s="19"/>
    </row>
    <row r="1056" spans="2:14" ht="24.95" customHeight="1" x14ac:dyDescent="0.2">
      <c r="B1056" s="70"/>
      <c r="C1056" s="70"/>
      <c r="D1056" s="70"/>
      <c r="E1056" s="70"/>
      <c r="F1056" s="70"/>
      <c r="G1056" s="70"/>
      <c r="H1056" s="70"/>
      <c r="I1056" s="70"/>
      <c r="J1056" s="70"/>
      <c r="K1056" s="70"/>
      <c r="L1056" s="70"/>
      <c r="M1056" s="70"/>
      <c r="N1056" s="70"/>
    </row>
    <row r="1057" spans="2:15" ht="24.95" customHeight="1" x14ac:dyDescent="0.2">
      <c r="B1057" s="68"/>
      <c r="C1057" s="68"/>
      <c r="D1057" s="68"/>
      <c r="E1057" s="68"/>
      <c r="F1057" s="68"/>
      <c r="G1057" s="68"/>
      <c r="H1057" s="68"/>
      <c r="I1057" s="68"/>
      <c r="J1057" s="68"/>
      <c r="K1057" s="69"/>
      <c r="L1057" s="69"/>
      <c r="M1057" s="69"/>
      <c r="N1057" s="69"/>
    </row>
    <row r="1058" spans="2:15" ht="24.95" customHeight="1" x14ac:dyDescent="0.2">
      <c r="B1058" s="64"/>
      <c r="C1058" s="64"/>
      <c r="D1058" s="64"/>
      <c r="E1058" s="64"/>
      <c r="G1058" s="64"/>
      <c r="H1058" s="64"/>
      <c r="I1058" s="64"/>
      <c r="J1058" s="64"/>
    </row>
    <row r="1059" spans="2:15" ht="24.95" customHeight="1" x14ac:dyDescent="0.2">
      <c r="B1059" s="64"/>
      <c r="C1059" s="64"/>
      <c r="D1059" s="64"/>
      <c r="E1059" s="64"/>
      <c r="G1059" s="64"/>
      <c r="H1059" s="64"/>
      <c r="I1059" s="64"/>
      <c r="J1059" s="64"/>
    </row>
    <row r="1060" spans="2:15" ht="24.95" customHeight="1" x14ac:dyDescent="0.2">
      <c r="B1060" s="64"/>
      <c r="C1060" s="64"/>
      <c r="D1060" s="64"/>
      <c r="E1060" s="64"/>
      <c r="G1060" s="64"/>
      <c r="H1060" s="64"/>
      <c r="I1060" s="64"/>
      <c r="J1060" s="64"/>
    </row>
    <row r="1061" spans="2:15" ht="24.95" customHeight="1" x14ac:dyDescent="0.2">
      <c r="B1061" s="64"/>
      <c r="C1061" s="64"/>
      <c r="D1061" s="64"/>
      <c r="E1061" s="64"/>
      <c r="G1061" s="64"/>
      <c r="H1061" s="64"/>
      <c r="I1061" s="64"/>
      <c r="J1061" s="64"/>
    </row>
    <row r="1062" spans="2:15" ht="24.95" customHeight="1" x14ac:dyDescent="0.2">
      <c r="B1062" s="64"/>
      <c r="C1062" s="64"/>
      <c r="D1062" s="64"/>
      <c r="E1062" s="64"/>
      <c r="G1062" s="64"/>
      <c r="H1062" s="64"/>
      <c r="I1062" s="64"/>
      <c r="J1062" s="64"/>
    </row>
    <row r="1063" spans="2:15" ht="24.95" customHeight="1" x14ac:dyDescent="0.2">
      <c r="B1063" s="64"/>
      <c r="C1063" s="64"/>
      <c r="D1063" s="64"/>
      <c r="E1063" s="64"/>
      <c r="G1063" s="64"/>
      <c r="H1063" s="64"/>
      <c r="I1063" s="64"/>
      <c r="J1063" s="64"/>
    </row>
    <row r="1064" spans="2:15" ht="24.95" customHeight="1" x14ac:dyDescent="0.2">
      <c r="B1064" s="64"/>
      <c r="C1064" s="64"/>
      <c r="D1064" s="64"/>
      <c r="E1064" s="64"/>
      <c r="G1064" s="64"/>
      <c r="H1064" s="64"/>
      <c r="I1064" s="64"/>
      <c r="J1064" s="64"/>
    </row>
    <row r="1065" spans="2:15" ht="24.95" customHeight="1" x14ac:dyDescent="0.2">
      <c r="B1065" s="64"/>
      <c r="C1065" s="64"/>
      <c r="D1065" s="64"/>
      <c r="E1065" s="64"/>
      <c r="G1065" s="64"/>
      <c r="H1065" s="64"/>
      <c r="I1065" s="64"/>
      <c r="J1065" s="64"/>
    </row>
    <row r="1066" spans="2:15" ht="24.95" customHeight="1" x14ac:dyDescent="0.2">
      <c r="B1066" s="64"/>
      <c r="C1066" s="64"/>
      <c r="D1066" s="64"/>
      <c r="E1066" s="64"/>
      <c r="G1066" s="64"/>
      <c r="H1066" s="64"/>
      <c r="I1066" s="64"/>
      <c r="J1066" s="64"/>
    </row>
    <row r="1067" spans="2:15" ht="24.95" customHeight="1" x14ac:dyDescent="0.2">
      <c r="B1067" s="64"/>
      <c r="C1067" s="64"/>
      <c r="D1067" s="64"/>
      <c r="E1067" s="64"/>
      <c r="G1067" s="64"/>
      <c r="H1067" s="64"/>
      <c r="I1067" s="64"/>
      <c r="J1067" s="64"/>
    </row>
    <row r="1068" spans="2:15" ht="25.5" customHeight="1" x14ac:dyDescent="0.2">
      <c r="B1068" s="264" t="s">
        <v>169</v>
      </c>
      <c r="C1068" s="264"/>
      <c r="D1068" s="264"/>
      <c r="E1068" s="264"/>
      <c r="F1068" s="264"/>
      <c r="G1068" s="264"/>
      <c r="H1068" s="264"/>
      <c r="I1068" s="264"/>
      <c r="J1068" s="264"/>
      <c r="K1068" s="264"/>
      <c r="L1068" s="264"/>
      <c r="M1068" s="264"/>
    </row>
    <row r="1069" spans="2:15" ht="15" customHeight="1" x14ac:dyDescent="0.2">
      <c r="B1069" s="56"/>
      <c r="C1069" s="56"/>
      <c r="D1069" s="56"/>
      <c r="E1069" s="56"/>
      <c r="F1069" s="56"/>
      <c r="G1069" s="56"/>
    </row>
    <row r="1070" spans="2:15" ht="24.95" customHeight="1" x14ac:dyDescent="0.2">
      <c r="B1070" s="259" t="s">
        <v>13</v>
      </c>
      <c r="C1070" s="259"/>
      <c r="D1070" s="259"/>
      <c r="E1070" s="259"/>
      <c r="F1070" s="259"/>
      <c r="G1070" s="259"/>
      <c r="H1070" s="259"/>
      <c r="I1070" s="38"/>
      <c r="J1070" s="38"/>
      <c r="K1070" s="38"/>
      <c r="L1070" s="38"/>
      <c r="M1070" s="13"/>
      <c r="N1070" s="13"/>
      <c r="O1070" s="13"/>
    </row>
    <row r="1071" spans="2:15" ht="24.95" customHeight="1" x14ac:dyDescent="0.2">
      <c r="B1071" s="130" t="s">
        <v>35</v>
      </c>
      <c r="C1071" s="254" t="s">
        <v>62</v>
      </c>
      <c r="D1071" s="254"/>
      <c r="E1071" s="254" t="s">
        <v>63</v>
      </c>
      <c r="F1071" s="254"/>
      <c r="G1071" s="254" t="s">
        <v>0</v>
      </c>
      <c r="H1071" s="254"/>
      <c r="I1071" s="38"/>
      <c r="J1071" s="38"/>
      <c r="K1071" s="38"/>
      <c r="L1071" s="38"/>
      <c r="M1071" s="13"/>
      <c r="N1071" s="13"/>
      <c r="O1071" s="13"/>
    </row>
    <row r="1072" spans="2:15" ht="24.95" customHeight="1" x14ac:dyDescent="0.2">
      <c r="B1072" s="232" t="s">
        <v>176</v>
      </c>
      <c r="C1072" s="253">
        <v>1262</v>
      </c>
      <c r="D1072" s="253"/>
      <c r="E1072" s="253">
        <v>1343</v>
      </c>
      <c r="F1072" s="253"/>
      <c r="G1072" s="252">
        <v>2605</v>
      </c>
      <c r="H1072" s="263"/>
      <c r="I1072" s="38"/>
      <c r="J1072" s="38"/>
      <c r="K1072" s="38"/>
      <c r="L1072" s="38"/>
      <c r="M1072" s="13"/>
      <c r="N1072" s="13"/>
      <c r="O1072" s="13"/>
    </row>
    <row r="1073" spans="2:15" ht="24.95" customHeight="1" x14ac:dyDescent="0.2">
      <c r="B1073" s="232" t="s">
        <v>156</v>
      </c>
      <c r="C1073" s="250">
        <v>7659</v>
      </c>
      <c r="D1073" s="250"/>
      <c r="E1073" s="250">
        <v>7955</v>
      </c>
      <c r="F1073" s="250"/>
      <c r="G1073" s="252">
        <v>15614</v>
      </c>
      <c r="H1073" s="263"/>
      <c r="I1073" s="38"/>
      <c r="J1073" s="38"/>
      <c r="K1073" s="38"/>
      <c r="L1073" s="38"/>
      <c r="M1073" s="13"/>
      <c r="N1073" s="13"/>
      <c r="O1073" s="13"/>
    </row>
    <row r="1074" spans="2:15" ht="24.95" customHeight="1" x14ac:dyDescent="0.2">
      <c r="B1074" s="111" t="s">
        <v>43</v>
      </c>
      <c r="C1074" s="255">
        <f>(C1073-C1072)/C1072</f>
        <v>5.0689381933438984</v>
      </c>
      <c r="D1074" s="255"/>
      <c r="E1074" s="255">
        <f>(E1073-E1072)/E1072</f>
        <v>4.9233060312732686</v>
      </c>
      <c r="F1074" s="255"/>
      <c r="G1074" s="255">
        <f>(G1073-G1072)/G1072</f>
        <v>4.9938579654510553</v>
      </c>
      <c r="H1074" s="255"/>
      <c r="I1074" s="38"/>
      <c r="J1074" s="38"/>
      <c r="K1074" s="38"/>
      <c r="L1074" s="38"/>
      <c r="M1074" s="13"/>
      <c r="N1074" s="13"/>
      <c r="O1074" s="13"/>
    </row>
    <row r="1075" spans="2:15" ht="24.95" customHeight="1" x14ac:dyDescent="0.2"/>
    <row r="1076" spans="2:15" ht="24.95" customHeight="1" x14ac:dyDescent="0.2"/>
    <row r="1077" spans="2:15" ht="24.95" customHeight="1" x14ac:dyDescent="0.2"/>
    <row r="1078" spans="2:15" ht="24.95" customHeight="1" x14ac:dyDescent="0.2"/>
    <row r="1079" spans="2:15" ht="24.95" customHeight="1" x14ac:dyDescent="0.2"/>
    <row r="1080" spans="2:15" ht="24.95" customHeight="1" x14ac:dyDescent="0.2"/>
    <row r="1081" spans="2:15" ht="24.95" customHeight="1" x14ac:dyDescent="0.2"/>
    <row r="1082" spans="2:15" ht="24.95" customHeight="1" x14ac:dyDescent="0.2"/>
    <row r="1083" spans="2:15" ht="24.95" customHeight="1" x14ac:dyDescent="0.2"/>
    <row r="1084" spans="2:15" ht="24.95" customHeight="1" x14ac:dyDescent="0.2"/>
    <row r="1085" spans="2:15" ht="24.95" customHeight="1" x14ac:dyDescent="0.2"/>
    <row r="1086" spans="2:15" ht="24.95" customHeight="1" x14ac:dyDescent="0.2">
      <c r="B1086" s="42"/>
      <c r="C1086" s="42"/>
      <c r="D1086" s="42"/>
      <c r="E1086" s="42"/>
      <c r="F1086" s="42"/>
      <c r="G1086" s="42"/>
      <c r="H1086" s="42"/>
      <c r="I1086" s="42"/>
      <c r="J1086" s="42"/>
      <c r="K1086" s="42"/>
      <c r="L1086" s="42"/>
    </row>
    <row r="1087" spans="2:15" ht="24.95" customHeight="1" x14ac:dyDescent="0.2">
      <c r="B1087" s="261" t="s">
        <v>15</v>
      </c>
      <c r="C1087" s="261"/>
      <c r="D1087" s="261"/>
      <c r="E1087" s="261"/>
      <c r="F1087" s="261"/>
      <c r="G1087" s="261"/>
      <c r="H1087" s="261"/>
      <c r="I1087" s="261"/>
      <c r="J1087" s="261"/>
    </row>
    <row r="1088" spans="2:15" ht="24.95" customHeight="1" x14ac:dyDescent="0.2">
      <c r="B1088" s="139" t="s">
        <v>35</v>
      </c>
      <c r="C1088" s="256" t="s">
        <v>64</v>
      </c>
      <c r="D1088" s="256"/>
      <c r="E1088" s="256" t="s">
        <v>65</v>
      </c>
      <c r="F1088" s="256"/>
      <c r="G1088" s="256" t="s">
        <v>1</v>
      </c>
      <c r="H1088" s="256"/>
      <c r="I1088" s="256" t="s">
        <v>18</v>
      </c>
      <c r="J1088" s="256"/>
      <c r="L1088" s="39"/>
    </row>
    <row r="1089" spans="2:15" ht="24.95" customHeight="1" x14ac:dyDescent="0.2">
      <c r="B1089" s="232" t="s">
        <v>176</v>
      </c>
      <c r="C1089" s="302">
        <v>2090</v>
      </c>
      <c r="D1089" s="302"/>
      <c r="E1089" s="302">
        <v>1404</v>
      </c>
      <c r="F1089" s="302"/>
      <c r="G1089" s="252">
        <v>3494</v>
      </c>
      <c r="H1089" s="252"/>
      <c r="I1089" s="311">
        <v>4.4426007599999998E-2</v>
      </c>
      <c r="J1089" s="263"/>
    </row>
    <row r="1090" spans="2:15" ht="24.95" customHeight="1" x14ac:dyDescent="0.2">
      <c r="B1090" s="232" t="s">
        <v>156</v>
      </c>
      <c r="C1090" s="302">
        <v>10137</v>
      </c>
      <c r="D1090" s="302"/>
      <c r="E1090" s="302">
        <v>10158</v>
      </c>
      <c r="F1090" s="302"/>
      <c r="G1090" s="252">
        <v>20295</v>
      </c>
      <c r="H1090" s="252"/>
      <c r="I1090" s="311">
        <v>0.1679218351</v>
      </c>
      <c r="J1090" s="263"/>
    </row>
    <row r="1091" spans="2:15" ht="24.95" customHeight="1" x14ac:dyDescent="0.2">
      <c r="B1091" s="103" t="s">
        <v>43</v>
      </c>
      <c r="C1091" s="257">
        <f>(C1090-C1089)/C1089</f>
        <v>3.8502392344497607</v>
      </c>
      <c r="D1091" s="257"/>
      <c r="E1091" s="257">
        <f>(E1090-E1089)/E1089</f>
        <v>6.2350427350427351</v>
      </c>
      <c r="F1091" s="257"/>
      <c r="G1091" s="257">
        <f>(G1090-G1089)/G1089</f>
        <v>4.8085289066971955</v>
      </c>
      <c r="H1091" s="257"/>
      <c r="I1091" s="257">
        <f>(I1090-I1089)/I1089</f>
        <v>2.7798092642472785</v>
      </c>
      <c r="J1091" s="257"/>
    </row>
    <row r="1092" spans="2:15" ht="24.95" customHeight="1" x14ac:dyDescent="0.2"/>
    <row r="1093" spans="2:15" ht="24.95" customHeight="1" x14ac:dyDescent="0.2"/>
    <row r="1094" spans="2:15" ht="24.95" customHeight="1" x14ac:dyDescent="0.2"/>
    <row r="1095" spans="2:15" ht="24.95" customHeight="1" x14ac:dyDescent="0.2"/>
    <row r="1096" spans="2:15" ht="24.95" customHeight="1" x14ac:dyDescent="0.2"/>
    <row r="1097" spans="2:15" ht="24.95" customHeight="1" x14ac:dyDescent="0.2"/>
    <row r="1098" spans="2:15" ht="24.95" customHeight="1" x14ac:dyDescent="0.2"/>
    <row r="1099" spans="2:15" ht="24.95" customHeight="1" x14ac:dyDescent="0.2"/>
    <row r="1100" spans="2:15" ht="24.95" customHeight="1" x14ac:dyDescent="0.2">
      <c r="M1100" s="22">
        <v>14</v>
      </c>
    </row>
    <row r="1101" spans="2:15" ht="25.5" customHeight="1" x14ac:dyDescent="0.2">
      <c r="B1101" s="280" t="s">
        <v>170</v>
      </c>
      <c r="C1101" s="280"/>
      <c r="D1101" s="280"/>
      <c r="E1101" s="280"/>
      <c r="F1101" s="280"/>
      <c r="G1101" s="280"/>
      <c r="H1101" s="280"/>
      <c r="I1101" s="280"/>
      <c r="J1101" s="280"/>
      <c r="K1101" s="280"/>
      <c r="L1101" s="280"/>
      <c r="M1101" s="280"/>
    </row>
    <row r="1102" spans="2:15" ht="15" customHeight="1" x14ac:dyDescent="0.2">
      <c r="B1102" s="56"/>
      <c r="C1102" s="56"/>
      <c r="D1102" s="56"/>
      <c r="E1102" s="56"/>
      <c r="F1102" s="56"/>
      <c r="G1102" s="56"/>
    </row>
    <row r="1103" spans="2:15" ht="24.95" customHeight="1" x14ac:dyDescent="0.2">
      <c r="B1103" s="259" t="s">
        <v>13</v>
      </c>
      <c r="C1103" s="259"/>
      <c r="D1103" s="259"/>
      <c r="E1103" s="259"/>
      <c r="F1103" s="259"/>
      <c r="G1103" s="259"/>
      <c r="H1103" s="259"/>
      <c r="I1103" s="38"/>
      <c r="J1103" s="38"/>
      <c r="K1103" s="38"/>
      <c r="L1103" s="38"/>
      <c r="M1103" s="13"/>
      <c r="N1103" s="13"/>
      <c r="O1103" s="13"/>
    </row>
    <row r="1104" spans="2:15" ht="24.95" customHeight="1" x14ac:dyDescent="0.2">
      <c r="B1104" s="130" t="s">
        <v>35</v>
      </c>
      <c r="C1104" s="254" t="s">
        <v>62</v>
      </c>
      <c r="D1104" s="254"/>
      <c r="E1104" s="254" t="s">
        <v>110</v>
      </c>
      <c r="F1104" s="254"/>
      <c r="G1104" s="254" t="s">
        <v>0</v>
      </c>
      <c r="H1104" s="254"/>
      <c r="I1104" s="38"/>
      <c r="J1104" s="38"/>
      <c r="K1104" s="38"/>
      <c r="L1104" s="38"/>
      <c r="M1104" s="13"/>
      <c r="N1104" s="13"/>
      <c r="O1104" s="13"/>
    </row>
    <row r="1105" spans="2:15" ht="24.95" customHeight="1" x14ac:dyDescent="0.2">
      <c r="B1105" s="232" t="s">
        <v>159</v>
      </c>
      <c r="C1105" s="302">
        <v>27867</v>
      </c>
      <c r="D1105" s="302"/>
      <c r="E1105" s="302">
        <v>10476</v>
      </c>
      <c r="F1105" s="302"/>
      <c r="G1105" s="252">
        <v>38343</v>
      </c>
      <c r="H1105" s="263"/>
      <c r="I1105" s="38"/>
      <c r="J1105" s="38"/>
      <c r="K1105" s="38"/>
      <c r="L1105" s="38"/>
      <c r="M1105" s="13"/>
      <c r="N1105" s="13"/>
      <c r="O1105" s="13"/>
    </row>
    <row r="1106" spans="2:15" ht="24.95" customHeight="1" x14ac:dyDescent="0.2">
      <c r="B1106" s="232" t="s">
        <v>160</v>
      </c>
      <c r="C1106" s="250">
        <v>51074</v>
      </c>
      <c r="D1106" s="250"/>
      <c r="E1106" s="250">
        <v>36472</v>
      </c>
      <c r="F1106" s="250"/>
      <c r="G1106" s="252">
        <v>87546</v>
      </c>
      <c r="H1106" s="263"/>
      <c r="I1106" s="38"/>
      <c r="J1106" s="38"/>
      <c r="K1106" s="38"/>
      <c r="L1106" s="38"/>
      <c r="M1106" s="13"/>
      <c r="N1106" s="13"/>
      <c r="O1106" s="13"/>
    </row>
    <row r="1107" spans="2:15" ht="24.95" customHeight="1" x14ac:dyDescent="0.2">
      <c r="B1107" s="111" t="s">
        <v>43</v>
      </c>
      <c r="C1107" s="255">
        <f>(C1106-C1105)/C1105</f>
        <v>0.83277711989091041</v>
      </c>
      <c r="D1107" s="255"/>
      <c r="E1107" s="255">
        <f>(E1106-E1105)/E1105</f>
        <v>2.4814814814814814</v>
      </c>
      <c r="F1107" s="255"/>
      <c r="G1107" s="255">
        <f>(G1106-G1105)/G1105</f>
        <v>1.2832329238713716</v>
      </c>
      <c r="H1107" s="255"/>
      <c r="I1107" s="38"/>
      <c r="J1107" s="38"/>
      <c r="K1107" s="38"/>
      <c r="L1107" s="38"/>
      <c r="M1107" s="13"/>
      <c r="N1107" s="13"/>
      <c r="O1107" s="13"/>
    </row>
    <row r="1108" spans="2:15" ht="24.95" customHeight="1" x14ac:dyDescent="0.2">
      <c r="B1108" s="37"/>
      <c r="C1108" s="38"/>
      <c r="D1108" s="38"/>
      <c r="E1108" s="38"/>
      <c r="F1108" s="57"/>
      <c r="G1108" s="37"/>
      <c r="H1108" s="37"/>
      <c r="I1108" s="38"/>
      <c r="J1108" s="38"/>
      <c r="K1108" s="38"/>
      <c r="L1108" s="38"/>
      <c r="M1108" s="13"/>
      <c r="N1108" s="13"/>
      <c r="O1108" s="13"/>
    </row>
    <row r="1109" spans="2:15" ht="24.95" customHeight="1" x14ac:dyDescent="0.2">
      <c r="B1109" s="37"/>
      <c r="C1109" s="38"/>
      <c r="D1109" s="38"/>
      <c r="E1109" s="38"/>
      <c r="F1109" s="57"/>
      <c r="G1109" s="37"/>
      <c r="H1109" s="37"/>
      <c r="I1109" s="38"/>
      <c r="J1109" s="38"/>
      <c r="K1109" s="38"/>
      <c r="L1109" s="38"/>
      <c r="M1109" s="13"/>
      <c r="N1109" s="13"/>
      <c r="O1109" s="13"/>
    </row>
    <row r="1110" spans="2:15" ht="24.95" customHeight="1" x14ac:dyDescent="0.2">
      <c r="B1110" s="37"/>
      <c r="C1110" s="38"/>
      <c r="D1110" s="38"/>
      <c r="E1110" s="38"/>
      <c r="F1110" s="57"/>
      <c r="G1110" s="37"/>
      <c r="H1110" s="37"/>
      <c r="I1110" s="38"/>
      <c r="J1110" s="38"/>
      <c r="K1110" s="38"/>
      <c r="L1110" s="38"/>
      <c r="M1110" s="13"/>
      <c r="N1110" s="13"/>
      <c r="O1110" s="13"/>
    </row>
    <row r="1111" spans="2:15" ht="24.95" customHeight="1" x14ac:dyDescent="0.2">
      <c r="B1111" s="37"/>
      <c r="C1111" s="38"/>
      <c r="D1111" s="38"/>
      <c r="E1111" s="38"/>
      <c r="F1111" s="57"/>
      <c r="G1111" s="37"/>
      <c r="H1111" s="37"/>
      <c r="I1111" s="38"/>
      <c r="J1111" s="38"/>
      <c r="K1111" s="38"/>
      <c r="L1111" s="38"/>
      <c r="M1111" s="13"/>
      <c r="N1111" s="13"/>
      <c r="O1111" s="13"/>
    </row>
    <row r="1112" spans="2:15" ht="24.95" customHeight="1" x14ac:dyDescent="0.2">
      <c r="B1112" s="37"/>
      <c r="C1112" s="38"/>
      <c r="D1112" s="38"/>
      <c r="E1112" s="38"/>
      <c r="F1112" s="57"/>
      <c r="G1112" s="37"/>
      <c r="H1112" s="37"/>
      <c r="I1112" s="38"/>
      <c r="J1112" s="38"/>
      <c r="K1112" s="38"/>
      <c r="L1112" s="38"/>
      <c r="M1112" s="13"/>
      <c r="N1112" s="13"/>
      <c r="O1112" s="13"/>
    </row>
    <row r="1113" spans="2:15" ht="24.95" customHeight="1" x14ac:dyDescent="0.2">
      <c r="B1113" s="37"/>
      <c r="C1113" s="38"/>
      <c r="D1113" s="38"/>
      <c r="E1113" s="38"/>
      <c r="F1113" s="57"/>
      <c r="G1113" s="37"/>
      <c r="H1113" s="37"/>
      <c r="I1113" s="38"/>
      <c r="J1113" s="38"/>
      <c r="K1113" s="38"/>
      <c r="L1113" s="38"/>
      <c r="M1113" s="13"/>
      <c r="N1113" s="13"/>
      <c r="O1113" s="13"/>
    </row>
    <row r="1114" spans="2:15" ht="24.95" customHeight="1" x14ac:dyDescent="0.2">
      <c r="B1114" s="37"/>
      <c r="C1114" s="38"/>
      <c r="D1114" s="38"/>
      <c r="E1114" s="38"/>
      <c r="F1114" s="57"/>
      <c r="G1114" s="37"/>
      <c r="H1114" s="37"/>
      <c r="I1114" s="38"/>
      <c r="J1114" s="38"/>
      <c r="K1114" s="38"/>
      <c r="L1114" s="38"/>
      <c r="M1114" s="13"/>
      <c r="N1114" s="13"/>
      <c r="O1114" s="13"/>
    </row>
    <row r="1115" spans="2:15" ht="24.95" customHeight="1" x14ac:dyDescent="0.2">
      <c r="B1115" s="148"/>
      <c r="C1115" s="148"/>
      <c r="D1115" s="148"/>
      <c r="E1115" s="148"/>
      <c r="F1115" s="148"/>
      <c r="G1115" s="148"/>
      <c r="H1115" s="148"/>
      <c r="I1115" s="148"/>
      <c r="J1115" s="148"/>
      <c r="K1115" s="148"/>
      <c r="L1115" s="148"/>
      <c r="M1115" s="58"/>
      <c r="N1115" s="58"/>
      <c r="O1115" s="58"/>
    </row>
    <row r="1116" spans="2:15" ht="24.95" customHeight="1" x14ac:dyDescent="0.2">
      <c r="B1116" s="58"/>
      <c r="C1116" s="58"/>
      <c r="D1116" s="58"/>
      <c r="E1116" s="58"/>
      <c r="F1116" s="58"/>
      <c r="G1116" s="58"/>
      <c r="H1116" s="58"/>
      <c r="I1116" s="58"/>
      <c r="J1116" s="58"/>
      <c r="K1116" s="58"/>
      <c r="L1116" s="58"/>
      <c r="M1116" s="58"/>
      <c r="N1116" s="58"/>
      <c r="O1116" s="58"/>
    </row>
    <row r="1117" spans="2:15" ht="24.95" customHeight="1" x14ac:dyDescent="0.2">
      <c r="B1117" s="58"/>
      <c r="C1117" s="58"/>
      <c r="D1117" s="58"/>
      <c r="E1117" s="58"/>
      <c r="F1117" s="58"/>
      <c r="G1117" s="58"/>
      <c r="H1117" s="58"/>
      <c r="I1117" s="58"/>
      <c r="J1117" s="58"/>
      <c r="K1117" s="58"/>
      <c r="L1117" s="58"/>
      <c r="M1117" s="58"/>
      <c r="N1117" s="58"/>
      <c r="O1117" s="58"/>
    </row>
    <row r="1118" spans="2:15" ht="24.95" customHeight="1" x14ac:dyDescent="0.2">
      <c r="B1118" s="58"/>
      <c r="C1118" s="58"/>
      <c r="D1118" s="58"/>
      <c r="E1118" s="58"/>
      <c r="F1118" s="58"/>
      <c r="G1118" s="58"/>
      <c r="H1118" s="58"/>
      <c r="I1118" s="58"/>
      <c r="J1118" s="58"/>
      <c r="K1118" s="58"/>
      <c r="L1118" s="58"/>
      <c r="M1118" s="58"/>
      <c r="N1118" s="58"/>
      <c r="O1118" s="58"/>
    </row>
    <row r="1119" spans="2:15" ht="24.95" customHeight="1" x14ac:dyDescent="0.2">
      <c r="B1119" s="58"/>
      <c r="C1119" s="58"/>
      <c r="D1119" s="58"/>
      <c r="E1119" s="58"/>
      <c r="F1119" s="58"/>
      <c r="G1119" s="58"/>
      <c r="H1119" s="58"/>
      <c r="I1119" s="58"/>
      <c r="J1119" s="58"/>
      <c r="K1119" s="58"/>
      <c r="L1119" s="58"/>
      <c r="M1119" s="58"/>
      <c r="N1119" s="58"/>
      <c r="O1119" s="58"/>
    </row>
    <row r="1120" spans="2:15" ht="24.95" customHeight="1" x14ac:dyDescent="0.2">
      <c r="B1120" s="58"/>
      <c r="C1120" s="58"/>
      <c r="D1120" s="58"/>
      <c r="E1120" s="58"/>
      <c r="F1120" s="58"/>
      <c r="G1120" s="58"/>
      <c r="H1120" s="58"/>
      <c r="I1120" s="58"/>
      <c r="J1120" s="58"/>
      <c r="K1120" s="58"/>
      <c r="L1120" s="58"/>
      <c r="M1120" s="58"/>
      <c r="N1120" s="58"/>
      <c r="O1120" s="58"/>
    </row>
    <row r="1121" spans="2:15" ht="24.95" customHeight="1" x14ac:dyDescent="0.2">
      <c r="B1121" s="58"/>
      <c r="C1121" s="58"/>
      <c r="D1121" s="58"/>
      <c r="E1121" s="58"/>
      <c r="F1121" s="58"/>
      <c r="G1121" s="58"/>
      <c r="H1121" s="58"/>
      <c r="I1121" s="58"/>
      <c r="J1121" s="58"/>
      <c r="K1121" s="58"/>
      <c r="L1121" s="58"/>
      <c r="M1121" s="58"/>
      <c r="N1121" s="58"/>
      <c r="O1121" s="58"/>
    </row>
    <row r="1122" spans="2:15" ht="24.95" customHeight="1" x14ac:dyDescent="0.2">
      <c r="B1122" s="58"/>
      <c r="C1122" s="58"/>
      <c r="D1122" s="58"/>
      <c r="E1122" s="58"/>
      <c r="F1122" s="58"/>
      <c r="G1122" s="58"/>
      <c r="H1122" s="58"/>
      <c r="I1122" s="58"/>
      <c r="J1122" s="58"/>
      <c r="K1122" s="58"/>
      <c r="L1122" s="58"/>
      <c r="M1122" s="58"/>
      <c r="N1122" s="58"/>
      <c r="O1122" s="58"/>
    </row>
    <row r="1123" spans="2:15" ht="24.95" customHeight="1" x14ac:dyDescent="0.2">
      <c r="B1123" s="58"/>
      <c r="C1123" s="58"/>
      <c r="D1123" s="58"/>
      <c r="E1123" s="58"/>
      <c r="F1123" s="58"/>
      <c r="G1123" s="58"/>
      <c r="H1123" s="58"/>
      <c r="I1123" s="58"/>
      <c r="J1123" s="58"/>
      <c r="K1123" s="58"/>
      <c r="L1123" s="58"/>
      <c r="M1123" s="58"/>
      <c r="N1123" s="58"/>
      <c r="O1123" s="58"/>
    </row>
    <row r="1124" spans="2:15" ht="24.95" customHeight="1" x14ac:dyDescent="0.2">
      <c r="B1124" s="58"/>
      <c r="C1124" s="58"/>
      <c r="D1124" s="58"/>
      <c r="E1124" s="58"/>
      <c r="F1124" s="58"/>
      <c r="G1124" s="58"/>
      <c r="H1124" s="58"/>
      <c r="I1124" s="58"/>
      <c r="J1124" s="58"/>
      <c r="K1124" s="58"/>
      <c r="L1124" s="58"/>
      <c r="M1124" s="58"/>
      <c r="N1124" s="58"/>
      <c r="O1124" s="58"/>
    </row>
    <row r="1125" spans="2:15" ht="24.95" customHeight="1" x14ac:dyDescent="0.2">
      <c r="B1125" s="58"/>
      <c r="C1125" s="58"/>
      <c r="D1125" s="58"/>
      <c r="E1125" s="58"/>
      <c r="F1125" s="58"/>
      <c r="G1125" s="58"/>
      <c r="H1125" s="58"/>
      <c r="I1125" s="58"/>
      <c r="J1125" s="58"/>
      <c r="K1125" s="58"/>
      <c r="L1125" s="58"/>
      <c r="M1125" s="58"/>
      <c r="N1125" s="58"/>
      <c r="O1125" s="58"/>
    </row>
    <row r="1126" spans="2:15" ht="24.95" customHeight="1" x14ac:dyDescent="0.2">
      <c r="B1126" s="58"/>
      <c r="C1126" s="58"/>
      <c r="D1126" s="58"/>
      <c r="E1126" s="58"/>
      <c r="F1126" s="58"/>
      <c r="G1126" s="58"/>
      <c r="H1126" s="58"/>
      <c r="I1126" s="58"/>
      <c r="J1126" s="58"/>
      <c r="K1126" s="58"/>
      <c r="L1126" s="58"/>
      <c r="M1126" s="58"/>
      <c r="N1126" s="58"/>
      <c r="O1126" s="58"/>
    </row>
    <row r="1127" spans="2:15" ht="24.95" customHeight="1" x14ac:dyDescent="0.2">
      <c r="B1127" s="58"/>
      <c r="C1127" s="58"/>
      <c r="D1127" s="58"/>
      <c r="E1127" s="58"/>
      <c r="F1127" s="58"/>
      <c r="G1127" s="58"/>
      <c r="H1127" s="58"/>
      <c r="I1127" s="58"/>
      <c r="J1127" s="58"/>
      <c r="K1127" s="58"/>
      <c r="L1127" s="58"/>
      <c r="M1127" s="58"/>
      <c r="N1127" s="58"/>
      <c r="O1127" s="58"/>
    </row>
    <row r="1128" spans="2:15" ht="24.95" customHeight="1" x14ac:dyDescent="0.2">
      <c r="B1128" s="58"/>
      <c r="C1128" s="58"/>
      <c r="D1128" s="58"/>
      <c r="E1128" s="58"/>
      <c r="F1128" s="58"/>
      <c r="G1128" s="58"/>
      <c r="H1128" s="58"/>
      <c r="I1128" s="58"/>
      <c r="J1128" s="58"/>
      <c r="K1128" s="58"/>
      <c r="L1128" s="58"/>
      <c r="M1128" s="58"/>
      <c r="N1128" s="58"/>
      <c r="O1128" s="58"/>
    </row>
    <row r="1129" spans="2:15" ht="24.95" customHeight="1" x14ac:dyDescent="0.2">
      <c r="B1129" s="261" t="s">
        <v>15</v>
      </c>
      <c r="C1129" s="261"/>
      <c r="D1129" s="261"/>
      <c r="E1129" s="261"/>
      <c r="F1129" s="261"/>
      <c r="G1129" s="261"/>
      <c r="H1129" s="261"/>
      <c r="I1129" s="261"/>
      <c r="J1129" s="261"/>
    </row>
    <row r="1130" spans="2:15" ht="24.95" customHeight="1" x14ac:dyDescent="0.2">
      <c r="B1130" s="139" t="s">
        <v>35</v>
      </c>
      <c r="C1130" s="256" t="s">
        <v>112</v>
      </c>
      <c r="D1130" s="256"/>
      <c r="E1130" s="256" t="s">
        <v>111</v>
      </c>
      <c r="F1130" s="256"/>
      <c r="G1130" s="256" t="s">
        <v>42</v>
      </c>
      <c r="H1130" s="256"/>
      <c r="I1130" s="256" t="s">
        <v>18</v>
      </c>
      <c r="J1130" s="256"/>
      <c r="L1130" s="39"/>
    </row>
    <row r="1131" spans="2:15" ht="24.95" customHeight="1" x14ac:dyDescent="0.2">
      <c r="B1131" s="232" t="s">
        <v>159</v>
      </c>
      <c r="C1131" s="302">
        <v>45725</v>
      </c>
      <c r="D1131" s="302"/>
      <c r="E1131" s="302">
        <v>14343</v>
      </c>
      <c r="F1131" s="302"/>
      <c r="G1131" s="252">
        <v>60068</v>
      </c>
      <c r="H1131" s="252"/>
      <c r="I1131" s="311">
        <v>7.7560813329080006E-2</v>
      </c>
      <c r="J1131" s="263"/>
    </row>
    <row r="1132" spans="2:15" ht="24.95" customHeight="1" x14ac:dyDescent="0.2">
      <c r="B1132" s="232" t="s">
        <v>160</v>
      </c>
      <c r="C1132" s="250">
        <v>84432</v>
      </c>
      <c r="D1132" s="250"/>
      <c r="E1132" s="250">
        <v>40732</v>
      </c>
      <c r="F1132" s="250"/>
      <c r="G1132" s="252">
        <v>125164</v>
      </c>
      <c r="H1132" s="252"/>
      <c r="I1132" s="251">
        <v>0.12943750206068</v>
      </c>
      <c r="J1132" s="251"/>
    </row>
    <row r="1133" spans="2:15" ht="24.95" customHeight="1" x14ac:dyDescent="0.2">
      <c r="B1133" s="103" t="s">
        <v>43</v>
      </c>
      <c r="C1133" s="257">
        <f>(C1132-C1131)/C1131</f>
        <v>0.8465172225259705</v>
      </c>
      <c r="D1133" s="257"/>
      <c r="E1133" s="257">
        <f>(E1132-E1131)/E1131</f>
        <v>1.839852192707244</v>
      </c>
      <c r="F1133" s="257"/>
      <c r="G1133" s="257">
        <f>(G1132-G1131)/G1131</f>
        <v>1.0837051341812611</v>
      </c>
      <c r="H1133" s="257"/>
      <c r="I1133" s="257">
        <f>(I1132-I1131)/I1131</f>
        <v>0.66885178874406903</v>
      </c>
      <c r="J1133" s="257"/>
    </row>
    <row r="1134" spans="2:15" ht="24.95" customHeight="1" x14ac:dyDescent="0.2">
      <c r="B1134" s="58"/>
      <c r="C1134" s="58"/>
      <c r="D1134" s="58"/>
      <c r="E1134" s="58"/>
      <c r="F1134" s="58"/>
      <c r="G1134" s="58"/>
      <c r="H1134" s="58"/>
      <c r="I1134" s="58"/>
      <c r="J1134" s="58"/>
      <c r="K1134" s="42"/>
      <c r="L1134" s="42"/>
      <c r="M1134" s="58"/>
      <c r="N1134" s="58"/>
      <c r="O1134" s="58"/>
    </row>
    <row r="1135" spans="2:15" ht="24.95" customHeight="1" x14ac:dyDescent="0.2">
      <c r="B1135" s="58"/>
      <c r="C1135" s="58"/>
      <c r="D1135" s="58"/>
      <c r="E1135" s="58"/>
      <c r="F1135" s="58"/>
      <c r="G1135" s="58"/>
      <c r="H1135" s="58"/>
      <c r="I1135" s="58"/>
      <c r="J1135" s="58"/>
      <c r="K1135" s="42"/>
      <c r="L1135" s="42"/>
      <c r="M1135" s="58"/>
      <c r="N1135" s="58"/>
      <c r="O1135" s="58"/>
    </row>
    <row r="1136" spans="2:15" ht="24.95" customHeight="1" x14ac:dyDescent="0.2">
      <c r="B1136" s="58"/>
      <c r="C1136" s="58"/>
      <c r="D1136" s="58"/>
      <c r="E1136" s="58"/>
      <c r="F1136" s="58"/>
      <c r="G1136" s="58"/>
      <c r="H1136" s="58"/>
      <c r="I1136" s="58"/>
      <c r="J1136" s="58"/>
      <c r="K1136" s="42"/>
      <c r="L1136" s="42"/>
      <c r="M1136" s="58"/>
      <c r="N1136" s="58"/>
      <c r="O1136" s="58"/>
    </row>
    <row r="1137" spans="2:15" ht="24.95" customHeight="1" x14ac:dyDescent="0.2">
      <c r="B1137" s="58"/>
      <c r="C1137" s="58"/>
      <c r="D1137" s="58"/>
      <c r="E1137" s="58"/>
      <c r="F1137" s="58"/>
      <c r="G1137" s="58"/>
      <c r="H1137" s="58"/>
      <c r="I1137" s="58"/>
      <c r="J1137" s="58"/>
      <c r="K1137" s="42"/>
      <c r="L1137" s="42"/>
      <c r="M1137" s="58"/>
      <c r="N1137" s="58"/>
      <c r="O1137" s="58"/>
    </row>
    <row r="1138" spans="2:15" ht="24.95" customHeight="1" x14ac:dyDescent="0.2">
      <c r="B1138" s="58"/>
      <c r="C1138" s="58"/>
      <c r="D1138" s="58"/>
      <c r="E1138" s="58"/>
      <c r="F1138" s="58"/>
      <c r="G1138" s="58"/>
      <c r="H1138" s="58"/>
      <c r="I1138" s="58"/>
      <c r="J1138" s="58"/>
      <c r="K1138" s="42"/>
      <c r="L1138" s="42"/>
      <c r="M1138" s="58"/>
      <c r="N1138" s="58"/>
      <c r="O1138" s="58"/>
    </row>
    <row r="1139" spans="2:15" ht="24.95" customHeight="1" x14ac:dyDescent="0.2">
      <c r="B1139" s="58"/>
      <c r="C1139" s="58"/>
      <c r="D1139" s="58"/>
      <c r="E1139" s="58"/>
      <c r="F1139" s="58"/>
      <c r="G1139" s="58"/>
      <c r="H1139" s="58"/>
      <c r="I1139" s="58"/>
      <c r="J1139" s="58"/>
      <c r="K1139" s="42"/>
      <c r="L1139" s="42"/>
      <c r="M1139" s="58"/>
      <c r="N1139" s="58"/>
      <c r="O1139" s="58"/>
    </row>
    <row r="1140" spans="2:15" ht="24.95" customHeight="1" x14ac:dyDescent="0.2">
      <c r="B1140" s="58"/>
      <c r="C1140" s="58"/>
      <c r="D1140" s="58"/>
      <c r="E1140" s="58"/>
      <c r="F1140" s="58"/>
      <c r="G1140" s="58"/>
      <c r="H1140" s="58"/>
      <c r="I1140" s="58"/>
      <c r="J1140" s="58"/>
      <c r="K1140" s="42"/>
      <c r="L1140" s="42"/>
      <c r="M1140" s="58"/>
      <c r="N1140" s="58"/>
      <c r="O1140" s="58"/>
    </row>
    <row r="1141" spans="2:15" ht="24.95" customHeight="1" x14ac:dyDescent="0.2">
      <c r="B1141" s="58"/>
      <c r="C1141" s="58"/>
      <c r="D1141" s="58"/>
      <c r="E1141" s="58"/>
      <c r="F1141" s="58"/>
      <c r="G1141" s="58"/>
      <c r="H1141" s="58"/>
      <c r="I1141" s="58"/>
      <c r="J1141" s="58"/>
      <c r="K1141" s="42"/>
      <c r="L1141" s="42"/>
      <c r="M1141" s="58"/>
      <c r="N1141" s="58"/>
      <c r="O1141" s="58"/>
    </row>
    <row r="1142" spans="2:15" ht="24.95" customHeight="1" x14ac:dyDescent="0.2">
      <c r="B1142" s="58"/>
      <c r="C1142" s="58"/>
      <c r="D1142" s="58"/>
      <c r="E1142" s="58"/>
      <c r="F1142" s="58"/>
      <c r="G1142" s="58"/>
      <c r="H1142" s="58"/>
      <c r="I1142" s="58"/>
      <c r="J1142" s="58"/>
      <c r="K1142" s="42"/>
      <c r="L1142" s="42"/>
      <c r="M1142" s="58"/>
      <c r="N1142" s="58"/>
      <c r="O1142" s="58"/>
    </row>
    <row r="1143" spans="2:15" ht="24.95" customHeight="1" x14ac:dyDescent="0.2">
      <c r="B1143" s="58"/>
      <c r="C1143" s="58"/>
      <c r="D1143" s="58"/>
      <c r="E1143" s="58"/>
      <c r="F1143" s="58"/>
      <c r="G1143" s="58"/>
      <c r="H1143" s="58"/>
      <c r="I1143" s="58"/>
      <c r="J1143" s="58"/>
      <c r="K1143" s="42"/>
      <c r="L1143" s="42"/>
      <c r="M1143" s="58"/>
      <c r="N1143" s="58"/>
      <c r="O1143" s="58"/>
    </row>
    <row r="1144" spans="2:15" ht="24.95" customHeight="1" x14ac:dyDescent="0.2">
      <c r="B1144" s="58"/>
      <c r="C1144" s="58"/>
      <c r="D1144" s="58"/>
      <c r="E1144" s="58"/>
      <c r="F1144" s="58"/>
      <c r="G1144" s="58"/>
      <c r="H1144" s="58"/>
      <c r="I1144" s="58"/>
      <c r="J1144" s="58"/>
      <c r="K1144" s="42"/>
      <c r="L1144" s="42"/>
      <c r="M1144" s="58"/>
      <c r="N1144" s="58"/>
      <c r="O1144" s="58"/>
    </row>
    <row r="1145" spans="2:15" ht="24.95" customHeight="1" x14ac:dyDescent="0.2">
      <c r="B1145" s="58"/>
      <c r="C1145" s="58"/>
      <c r="D1145" s="58"/>
      <c r="E1145" s="58"/>
      <c r="F1145" s="58"/>
      <c r="G1145" s="58"/>
      <c r="H1145" s="58"/>
      <c r="I1145" s="58"/>
      <c r="J1145" s="58"/>
      <c r="K1145" s="42"/>
      <c r="L1145" s="42"/>
      <c r="M1145" s="58"/>
      <c r="N1145" s="58"/>
      <c r="O1145" s="58"/>
    </row>
    <row r="1146" spans="2:15" ht="24.95" customHeight="1" x14ac:dyDescent="0.2">
      <c r="B1146" s="58"/>
      <c r="C1146" s="58"/>
      <c r="D1146" s="58"/>
      <c r="E1146" s="58"/>
      <c r="F1146" s="58"/>
      <c r="G1146" s="58"/>
      <c r="H1146" s="58"/>
      <c r="I1146" s="58"/>
      <c r="J1146" s="58"/>
      <c r="K1146" s="42"/>
      <c r="L1146" s="42"/>
      <c r="M1146" s="58"/>
      <c r="N1146" s="58"/>
      <c r="O1146" s="58"/>
    </row>
    <row r="1147" spans="2:15" ht="24.95" customHeight="1" x14ac:dyDescent="0.2">
      <c r="B1147" s="58"/>
      <c r="C1147" s="58"/>
      <c r="D1147" s="58"/>
      <c r="E1147" s="58"/>
      <c r="F1147" s="58"/>
      <c r="G1147" s="58"/>
      <c r="H1147" s="58"/>
      <c r="I1147" s="58"/>
      <c r="J1147" s="58"/>
      <c r="K1147" s="42"/>
      <c r="L1147" s="42"/>
      <c r="M1147" s="58"/>
      <c r="N1147" s="58"/>
      <c r="O1147" s="58"/>
    </row>
    <row r="1148" spans="2:15" ht="24.95" customHeight="1" x14ac:dyDescent="0.2">
      <c r="B1148" s="58"/>
      <c r="C1148" s="58"/>
      <c r="D1148" s="58"/>
      <c r="E1148" s="58"/>
      <c r="F1148" s="58"/>
      <c r="G1148" s="58"/>
      <c r="H1148" s="58"/>
      <c r="I1148" s="58"/>
      <c r="J1148" s="58"/>
      <c r="K1148" s="42"/>
      <c r="L1148" s="42"/>
      <c r="M1148" s="58"/>
      <c r="N1148" s="58"/>
      <c r="O1148" s="58"/>
    </row>
    <row r="1149" spans="2:15" ht="24.95" customHeight="1" x14ac:dyDescent="0.2">
      <c r="B1149" s="58"/>
      <c r="C1149" s="58"/>
      <c r="D1149" s="58"/>
      <c r="E1149" s="58"/>
      <c r="F1149" s="58"/>
      <c r="G1149" s="58"/>
      <c r="H1149" s="58"/>
      <c r="I1149" s="58"/>
      <c r="J1149" s="58"/>
      <c r="K1149" s="42"/>
      <c r="L1149" s="42"/>
      <c r="M1149" s="58"/>
      <c r="N1149" s="58"/>
      <c r="O1149" s="58"/>
    </row>
    <row r="1150" spans="2:15" ht="24.95" customHeight="1" x14ac:dyDescent="0.2">
      <c r="B1150" s="58"/>
      <c r="C1150" s="58"/>
      <c r="D1150" s="58"/>
      <c r="E1150" s="58"/>
      <c r="F1150" s="58"/>
      <c r="G1150" s="58"/>
      <c r="H1150" s="58"/>
      <c r="I1150" s="58"/>
      <c r="J1150" s="58"/>
      <c r="K1150" s="42"/>
      <c r="L1150" s="42"/>
      <c r="M1150" s="58"/>
      <c r="N1150" s="58"/>
      <c r="O1150" s="58"/>
    </row>
    <row r="1151" spans="2:15" ht="24.95" customHeight="1" x14ac:dyDescent="0.2">
      <c r="B1151" s="58"/>
      <c r="C1151" s="58"/>
      <c r="D1151" s="58"/>
      <c r="E1151" s="58"/>
      <c r="F1151" s="58"/>
      <c r="G1151" s="58"/>
      <c r="H1151" s="58"/>
      <c r="I1151" s="58"/>
      <c r="J1151" s="58"/>
      <c r="K1151" s="42"/>
      <c r="L1151" s="42"/>
      <c r="M1151" s="58"/>
      <c r="N1151" s="58"/>
      <c r="O1151" s="58"/>
    </row>
    <row r="1152" spans="2:15" ht="24.95" customHeight="1" x14ac:dyDescent="0.2">
      <c r="B1152" s="58"/>
      <c r="C1152" s="58"/>
      <c r="D1152" s="58"/>
      <c r="E1152" s="58"/>
      <c r="F1152" s="58"/>
      <c r="G1152" s="58"/>
      <c r="H1152" s="58"/>
      <c r="I1152" s="58"/>
      <c r="J1152" s="58"/>
      <c r="K1152" s="42"/>
      <c r="L1152" s="42"/>
      <c r="M1152" s="58"/>
      <c r="N1152" s="58"/>
      <c r="O1152" s="58"/>
    </row>
    <row r="1153" spans="2:15" ht="24.95" customHeight="1" x14ac:dyDescent="0.2">
      <c r="B1153" s="42"/>
      <c r="C1153" s="42"/>
      <c r="D1153" s="42"/>
      <c r="E1153" s="42"/>
      <c r="F1153" s="42"/>
      <c r="G1153" s="42"/>
      <c r="H1153" s="42"/>
      <c r="I1153" s="42"/>
      <c r="J1153" s="42"/>
      <c r="K1153" s="42"/>
      <c r="L1153" s="42"/>
      <c r="M1153" s="58"/>
      <c r="N1153" s="58"/>
      <c r="O1153" s="58"/>
    </row>
    <row r="1154" spans="2:15" ht="24.95" customHeight="1" x14ac:dyDescent="0.2">
      <c r="B1154" s="42"/>
      <c r="C1154" s="42"/>
      <c r="D1154" s="42"/>
      <c r="E1154" s="42"/>
      <c r="F1154" s="42"/>
      <c r="G1154" s="42"/>
      <c r="H1154" s="42"/>
      <c r="I1154" s="42"/>
      <c r="J1154" s="42"/>
      <c r="K1154" s="42"/>
      <c r="L1154" s="42"/>
      <c r="M1154" s="58"/>
      <c r="N1154" s="58"/>
      <c r="O1154" s="58"/>
    </row>
    <row r="1155" spans="2:15" ht="24.95" customHeight="1" x14ac:dyDescent="0.2">
      <c r="B1155" s="247"/>
      <c r="C1155" s="247"/>
      <c r="D1155" s="247"/>
      <c r="E1155" s="247"/>
      <c r="F1155" s="247"/>
      <c r="G1155" s="247"/>
      <c r="H1155" s="247"/>
      <c r="I1155" s="247"/>
      <c r="J1155" s="247"/>
      <c r="K1155" s="247"/>
      <c r="L1155" s="247"/>
      <c r="M1155" s="58"/>
      <c r="N1155" s="58"/>
      <c r="O1155" s="58"/>
    </row>
    <row r="1156" spans="2:15" ht="24.95" customHeight="1" x14ac:dyDescent="0.2"/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>
      <c r="M1162" s="22">
        <v>15</v>
      </c>
    </row>
    <row r="1163" spans="2:15" ht="25.5" customHeight="1" x14ac:dyDescent="0.2">
      <c r="B1163" s="249" t="s">
        <v>123</v>
      </c>
      <c r="C1163" s="249"/>
      <c r="D1163" s="249"/>
      <c r="E1163" s="249"/>
      <c r="F1163" s="249"/>
      <c r="G1163" s="249"/>
      <c r="H1163" s="249"/>
      <c r="I1163" s="249"/>
      <c r="J1163" s="249"/>
      <c r="K1163" s="249"/>
      <c r="L1163" s="249"/>
      <c r="M1163" s="249"/>
    </row>
    <row r="1164" spans="2:15" ht="15" customHeight="1" x14ac:dyDescent="0.2">
      <c r="B1164" s="65"/>
      <c r="C1164" s="65"/>
      <c r="D1164" s="65"/>
      <c r="E1164" s="65"/>
      <c r="F1164" s="65"/>
      <c r="G1164" s="65"/>
      <c r="H1164" s="65"/>
      <c r="I1164" s="65"/>
      <c r="J1164" s="65"/>
      <c r="K1164" s="65"/>
      <c r="L1164" s="65"/>
    </row>
    <row r="1165" spans="2:15" ht="25.5" customHeight="1" x14ac:dyDescent="0.2">
      <c r="B1165" s="249" t="s">
        <v>96</v>
      </c>
      <c r="C1165" s="249"/>
      <c r="D1165" s="249"/>
      <c r="E1165" s="249"/>
      <c r="F1165" s="249"/>
      <c r="G1165" s="249"/>
      <c r="H1165" s="249"/>
      <c r="I1165" s="249"/>
      <c r="J1165" s="249"/>
      <c r="K1165" s="249"/>
      <c r="L1165" s="249"/>
      <c r="M1165" s="249"/>
    </row>
    <row r="1166" spans="2:15" ht="15" customHeight="1" x14ac:dyDescent="0.2">
      <c r="B1166" s="56"/>
      <c r="C1166" s="56"/>
      <c r="D1166" s="56"/>
      <c r="E1166" s="56"/>
      <c r="F1166" s="56"/>
      <c r="G1166" s="56"/>
    </row>
    <row r="1167" spans="2:15" ht="24.95" customHeight="1" x14ac:dyDescent="0.2">
      <c r="B1167" s="260" t="s">
        <v>94</v>
      </c>
      <c r="C1167" s="260"/>
      <c r="D1167" s="260"/>
      <c r="E1167" s="260"/>
      <c r="F1167" s="260"/>
      <c r="G1167" s="260"/>
      <c r="H1167" s="260"/>
      <c r="I1167" s="260"/>
      <c r="J1167" s="260"/>
    </row>
    <row r="1168" spans="2:15" ht="24.95" customHeight="1" x14ac:dyDescent="0.2">
      <c r="B1168" s="293" t="s">
        <v>36</v>
      </c>
      <c r="C1168" s="258" t="s">
        <v>47</v>
      </c>
      <c r="D1168" s="258"/>
      <c r="E1168" s="258"/>
      <c r="F1168" s="258" t="s">
        <v>48</v>
      </c>
      <c r="G1168" s="258"/>
      <c r="H1168" s="258"/>
      <c r="I1168" s="135" t="s">
        <v>52</v>
      </c>
      <c r="J1168" s="137" t="s">
        <v>53</v>
      </c>
      <c r="M1168" s="44"/>
    </row>
    <row r="1169" spans="2:14" ht="24.95" customHeight="1" x14ac:dyDescent="0.2">
      <c r="B1169" s="294"/>
      <c r="C1169" s="133" t="s">
        <v>66</v>
      </c>
      <c r="D1169" s="133" t="s">
        <v>67</v>
      </c>
      <c r="E1169" s="182" t="s">
        <v>68</v>
      </c>
      <c r="F1169" s="133" t="s">
        <v>69</v>
      </c>
      <c r="G1169" s="133" t="s">
        <v>70</v>
      </c>
      <c r="H1169" s="134" t="s">
        <v>71</v>
      </c>
      <c r="I1169" s="136" t="s">
        <v>85</v>
      </c>
      <c r="J1169" s="138" t="s">
        <v>86</v>
      </c>
      <c r="K1169" s="19"/>
      <c r="M1169" s="44"/>
    </row>
    <row r="1170" spans="2:14" ht="24.95" customHeight="1" x14ac:dyDescent="0.2">
      <c r="B1170" s="131" t="s">
        <v>114</v>
      </c>
      <c r="C1170" s="242">
        <v>4774</v>
      </c>
      <c r="D1170" s="242">
        <v>94</v>
      </c>
      <c r="E1170" s="234">
        <v>4868</v>
      </c>
      <c r="F1170" s="242">
        <v>8779</v>
      </c>
      <c r="G1170" s="242">
        <v>204</v>
      </c>
      <c r="H1170" s="235">
        <v>8983</v>
      </c>
      <c r="I1170" s="236">
        <v>0.10287195809999999</v>
      </c>
      <c r="J1170" s="237">
        <v>1.8453163516844999</v>
      </c>
      <c r="K1170" s="46"/>
      <c r="M1170" s="44"/>
    </row>
    <row r="1171" spans="2:14" ht="24.95" customHeight="1" x14ac:dyDescent="0.2">
      <c r="B1171" s="131" t="s">
        <v>5</v>
      </c>
      <c r="C1171" s="242">
        <v>3634</v>
      </c>
      <c r="D1171" s="242">
        <v>799</v>
      </c>
      <c r="E1171" s="234">
        <v>4433</v>
      </c>
      <c r="F1171" s="242">
        <v>7111</v>
      </c>
      <c r="G1171" s="242">
        <v>1517</v>
      </c>
      <c r="H1171" s="235">
        <v>8628</v>
      </c>
      <c r="I1171" s="236">
        <v>0.24518664239999999</v>
      </c>
      <c r="J1171" s="237">
        <v>1.9463117527634</v>
      </c>
      <c r="K1171" s="46"/>
      <c r="M1171" s="44"/>
    </row>
    <row r="1172" spans="2:14" ht="24.95" customHeight="1" x14ac:dyDescent="0.2">
      <c r="B1172" s="131" t="s">
        <v>22</v>
      </c>
      <c r="C1172" s="242">
        <v>1944</v>
      </c>
      <c r="D1172" s="242">
        <v>12</v>
      </c>
      <c r="E1172" s="234">
        <v>1956</v>
      </c>
      <c r="F1172" s="242">
        <v>4533</v>
      </c>
      <c r="G1172" s="242">
        <v>12</v>
      </c>
      <c r="H1172" s="235">
        <v>4545</v>
      </c>
      <c r="I1172" s="236">
        <v>9.8833922899999996E-2</v>
      </c>
      <c r="J1172" s="237">
        <v>2.3236196319018001</v>
      </c>
      <c r="K1172" s="46"/>
      <c r="M1172" s="44"/>
    </row>
    <row r="1173" spans="2:14" ht="24.95" customHeight="1" x14ac:dyDescent="0.2">
      <c r="B1173" s="131" t="s">
        <v>7</v>
      </c>
      <c r="C1173" s="242">
        <v>380</v>
      </c>
      <c r="D1173" s="242">
        <v>0</v>
      </c>
      <c r="E1173" s="234">
        <v>380</v>
      </c>
      <c r="F1173" s="242">
        <v>1033</v>
      </c>
      <c r="G1173" s="242">
        <v>0</v>
      </c>
      <c r="H1173" s="235">
        <v>1033</v>
      </c>
      <c r="I1173" s="236">
        <v>0.127470629</v>
      </c>
      <c r="J1173" s="237">
        <v>2.7184210526316002</v>
      </c>
      <c r="K1173" s="46"/>
      <c r="M1173" s="44"/>
    </row>
    <row r="1174" spans="2:14" ht="24.95" customHeight="1" x14ac:dyDescent="0.2">
      <c r="B1174" s="131" t="s">
        <v>8</v>
      </c>
      <c r="C1174" s="242">
        <v>3244</v>
      </c>
      <c r="D1174" s="242">
        <v>1070</v>
      </c>
      <c r="E1174" s="234">
        <v>4314</v>
      </c>
      <c r="F1174" s="242">
        <v>7235</v>
      </c>
      <c r="G1174" s="242">
        <v>3006</v>
      </c>
      <c r="H1174" s="235">
        <v>10241</v>
      </c>
      <c r="I1174" s="236">
        <v>0.36835027619999999</v>
      </c>
      <c r="J1174" s="237">
        <v>2.3738989337041998</v>
      </c>
      <c r="K1174" s="46"/>
      <c r="M1174" s="44"/>
    </row>
    <row r="1175" spans="2:14" ht="24.95" customHeight="1" x14ac:dyDescent="0.2">
      <c r="B1175" s="131" t="s">
        <v>9</v>
      </c>
      <c r="C1175" s="242">
        <v>6118</v>
      </c>
      <c r="D1175" s="242">
        <v>283</v>
      </c>
      <c r="E1175" s="234">
        <v>6401</v>
      </c>
      <c r="F1175" s="242">
        <v>12425</v>
      </c>
      <c r="G1175" s="242">
        <v>849</v>
      </c>
      <c r="H1175" s="235">
        <v>13274</v>
      </c>
      <c r="I1175" s="236">
        <v>0.21253538869999999</v>
      </c>
      <c r="J1175" s="237">
        <v>2.0737384783628001</v>
      </c>
      <c r="K1175" s="46"/>
      <c r="M1175" s="44"/>
    </row>
    <row r="1176" spans="2:14" ht="24.95" customHeight="1" x14ac:dyDescent="0.2">
      <c r="B1176" s="131" t="s">
        <v>10</v>
      </c>
      <c r="C1176" s="242">
        <v>1183</v>
      </c>
      <c r="D1176" s="242">
        <v>22</v>
      </c>
      <c r="E1176" s="234">
        <v>1205</v>
      </c>
      <c r="F1176" s="242">
        <v>2884</v>
      </c>
      <c r="G1176" s="242">
        <v>113</v>
      </c>
      <c r="H1176" s="235">
        <v>2997</v>
      </c>
      <c r="I1176" s="236">
        <v>0.16280282839999999</v>
      </c>
      <c r="J1176" s="237">
        <v>2.4871369294606001</v>
      </c>
      <c r="K1176" s="46"/>
      <c r="M1176" s="44"/>
    </row>
    <row r="1177" spans="2:14" ht="24.95" customHeight="1" x14ac:dyDescent="0.2">
      <c r="B1177" s="131" t="s">
        <v>11</v>
      </c>
      <c r="C1177" s="242">
        <v>1473</v>
      </c>
      <c r="D1177" s="242">
        <v>404</v>
      </c>
      <c r="E1177" s="234">
        <v>1877</v>
      </c>
      <c r="F1177" s="242">
        <v>3727</v>
      </c>
      <c r="G1177" s="242">
        <v>1147</v>
      </c>
      <c r="H1177" s="235">
        <v>4874</v>
      </c>
      <c r="I1177" s="236">
        <v>0.19632213200000001</v>
      </c>
      <c r="J1177" s="237">
        <v>2.5966968566861999</v>
      </c>
      <c r="K1177" s="46"/>
      <c r="M1177" s="47"/>
    </row>
    <row r="1178" spans="2:14" ht="24.95" customHeight="1" x14ac:dyDescent="0.2">
      <c r="B1178" s="131" t="s">
        <v>12</v>
      </c>
      <c r="C1178" s="242">
        <v>2575</v>
      </c>
      <c r="D1178" s="242">
        <v>149</v>
      </c>
      <c r="E1178" s="234">
        <v>2724</v>
      </c>
      <c r="F1178" s="242">
        <v>4947</v>
      </c>
      <c r="G1178" s="242">
        <v>225</v>
      </c>
      <c r="H1178" s="235">
        <v>5172</v>
      </c>
      <c r="I1178" s="236">
        <v>0.18147289759999999</v>
      </c>
      <c r="J1178" s="237">
        <v>1.8986784140969</v>
      </c>
      <c r="K1178" s="46"/>
      <c r="M1178" s="47"/>
    </row>
    <row r="1179" spans="2:14" ht="24.95" customHeight="1" x14ac:dyDescent="0.2">
      <c r="B1179" s="132" t="s">
        <v>14</v>
      </c>
      <c r="C1179" s="225">
        <v>25325</v>
      </c>
      <c r="D1179" s="225">
        <v>2833</v>
      </c>
      <c r="E1179" s="238">
        <v>28158</v>
      </c>
      <c r="F1179" s="225">
        <v>52674</v>
      </c>
      <c r="G1179" s="225">
        <v>7073</v>
      </c>
      <c r="H1179" s="239">
        <v>59747</v>
      </c>
      <c r="I1179" s="240">
        <v>0.1764556545</v>
      </c>
      <c r="J1179" s="241">
        <v>2.1218481426237998</v>
      </c>
      <c r="M1179" s="47"/>
    </row>
    <row r="1180" spans="2:14" ht="24.95" customHeight="1" x14ac:dyDescent="0.2">
      <c r="B1180" s="210"/>
      <c r="C1180" s="53"/>
      <c r="D1180" s="53"/>
      <c r="E1180" s="54"/>
      <c r="F1180" s="53"/>
      <c r="G1180" s="53"/>
      <c r="H1180" s="54"/>
      <c r="I1180" s="62"/>
      <c r="J1180" s="63"/>
      <c r="K1180" s="67"/>
      <c r="L1180" s="67"/>
      <c r="M1180" s="66"/>
      <c r="N1180" s="19"/>
    </row>
    <row r="1181" spans="2:14" ht="24.95" customHeight="1" x14ac:dyDescent="0.2">
      <c r="B1181" s="70"/>
      <c r="C1181" s="70"/>
      <c r="D1181" s="70"/>
      <c r="E1181" s="70"/>
      <c r="F1181" s="70"/>
      <c r="G1181" s="70"/>
      <c r="H1181" s="70"/>
      <c r="I1181" s="70"/>
      <c r="J1181" s="70"/>
      <c r="K1181" s="70"/>
      <c r="L1181" s="70"/>
      <c r="M1181" s="70"/>
      <c r="N1181" s="70"/>
    </row>
    <row r="1182" spans="2:14" ht="24.95" customHeight="1" x14ac:dyDescent="0.2">
      <c r="B1182" s="68"/>
      <c r="C1182" s="68"/>
      <c r="D1182" s="68"/>
      <c r="E1182" s="68"/>
      <c r="F1182" s="68"/>
      <c r="G1182" s="68"/>
      <c r="H1182" s="68"/>
      <c r="I1182" s="68"/>
      <c r="J1182" s="68"/>
      <c r="K1182" s="69"/>
      <c r="L1182" s="69"/>
      <c r="M1182" s="69"/>
      <c r="N1182" s="69"/>
    </row>
    <row r="1183" spans="2:14" ht="24.95" customHeight="1" x14ac:dyDescent="0.2">
      <c r="B1183" s="64"/>
      <c r="C1183" s="64"/>
      <c r="D1183" s="64"/>
      <c r="E1183" s="64"/>
      <c r="G1183" s="64"/>
      <c r="H1183" s="64"/>
      <c r="I1183" s="64"/>
      <c r="J1183" s="64"/>
    </row>
    <row r="1184" spans="2:14" ht="24.95" customHeight="1" x14ac:dyDescent="0.2">
      <c r="B1184" s="64"/>
      <c r="C1184" s="64"/>
      <c r="D1184" s="64"/>
      <c r="E1184" s="64"/>
      <c r="G1184" s="64"/>
      <c r="H1184" s="64"/>
      <c r="I1184" s="64"/>
      <c r="J1184" s="64"/>
    </row>
    <row r="1185" spans="2:15" ht="24.95" customHeight="1" x14ac:dyDescent="0.2">
      <c r="B1185" s="64"/>
      <c r="C1185" s="64"/>
      <c r="D1185" s="64"/>
      <c r="E1185" s="64"/>
      <c r="G1185" s="64"/>
      <c r="H1185" s="64"/>
      <c r="I1185" s="64"/>
      <c r="J1185" s="64"/>
    </row>
    <row r="1186" spans="2:15" ht="24.95" customHeight="1" x14ac:dyDescent="0.2">
      <c r="B1186" s="64"/>
      <c r="C1186" s="64"/>
      <c r="D1186" s="64"/>
      <c r="E1186" s="64"/>
      <c r="G1186" s="64"/>
      <c r="H1186" s="64"/>
      <c r="I1186" s="64"/>
      <c r="J1186" s="64"/>
    </row>
    <row r="1187" spans="2:15" ht="24.95" customHeight="1" x14ac:dyDescent="0.2">
      <c r="B1187" s="64"/>
      <c r="C1187" s="64"/>
      <c r="D1187" s="64"/>
      <c r="E1187" s="64"/>
      <c r="G1187" s="64"/>
      <c r="H1187" s="64"/>
      <c r="I1187" s="64"/>
      <c r="J1187" s="64"/>
    </row>
    <row r="1188" spans="2:15" ht="24.95" customHeight="1" x14ac:dyDescent="0.2">
      <c r="B1188" s="64"/>
      <c r="C1188" s="64"/>
      <c r="D1188" s="64"/>
      <c r="E1188" s="64"/>
      <c r="G1188" s="64"/>
      <c r="H1188" s="64"/>
      <c r="I1188" s="64"/>
      <c r="J1188" s="64"/>
    </row>
    <row r="1189" spans="2:15" ht="24.95" customHeight="1" x14ac:dyDescent="0.2">
      <c r="B1189" s="64"/>
      <c r="C1189" s="64"/>
      <c r="D1189" s="64"/>
      <c r="E1189" s="64"/>
      <c r="G1189" s="64"/>
      <c r="H1189" s="64"/>
      <c r="I1189" s="64"/>
      <c r="J1189" s="64"/>
    </row>
    <row r="1190" spans="2:15" ht="24.95" customHeight="1" x14ac:dyDescent="0.2">
      <c r="B1190" s="64"/>
      <c r="C1190" s="64"/>
      <c r="D1190" s="64"/>
      <c r="E1190" s="64"/>
      <c r="G1190" s="64"/>
      <c r="H1190" s="64"/>
      <c r="I1190" s="64"/>
      <c r="J1190" s="64"/>
    </row>
    <row r="1191" spans="2:15" ht="24.95" customHeight="1" x14ac:dyDescent="0.2">
      <c r="B1191" s="64"/>
      <c r="C1191" s="64"/>
      <c r="D1191" s="64"/>
      <c r="E1191" s="64"/>
      <c r="F1191" s="64"/>
      <c r="G1191" s="64"/>
      <c r="H1191" s="64"/>
      <c r="I1191" s="64"/>
      <c r="J1191" s="64"/>
      <c r="K1191" s="64"/>
    </row>
    <row r="1192" spans="2:15" ht="24.95" customHeight="1" x14ac:dyDescent="0.2"/>
    <row r="1193" spans="2:15" ht="25.5" customHeight="1" x14ac:dyDescent="0.2">
      <c r="B1193" s="264" t="s">
        <v>171</v>
      </c>
      <c r="C1193" s="264"/>
      <c r="D1193" s="264"/>
      <c r="E1193" s="264"/>
      <c r="F1193" s="264"/>
      <c r="G1193" s="264"/>
      <c r="H1193" s="264"/>
      <c r="I1193" s="264"/>
      <c r="J1193" s="264"/>
      <c r="K1193" s="264"/>
      <c r="L1193" s="264"/>
      <c r="M1193" s="264"/>
    </row>
    <row r="1194" spans="2:15" ht="15" customHeight="1" x14ac:dyDescent="0.2">
      <c r="B1194" s="56"/>
      <c r="C1194" s="56"/>
      <c r="D1194" s="56"/>
      <c r="E1194" s="56"/>
      <c r="F1194" s="56"/>
      <c r="G1194" s="56"/>
    </row>
    <row r="1195" spans="2:15" ht="24.95" customHeight="1" x14ac:dyDescent="0.2">
      <c r="B1195" s="259" t="s">
        <v>13</v>
      </c>
      <c r="C1195" s="259"/>
      <c r="D1195" s="259"/>
      <c r="E1195" s="259"/>
      <c r="F1195" s="259"/>
      <c r="G1195" s="259"/>
      <c r="H1195" s="259"/>
      <c r="I1195" s="38"/>
      <c r="J1195" s="38"/>
      <c r="K1195" s="38"/>
      <c r="L1195" s="38"/>
      <c r="M1195" s="13"/>
      <c r="N1195" s="13"/>
      <c r="O1195" s="13"/>
    </row>
    <row r="1196" spans="2:15" ht="24.95" customHeight="1" x14ac:dyDescent="0.2">
      <c r="B1196" s="130" t="s">
        <v>35</v>
      </c>
      <c r="C1196" s="254" t="s">
        <v>62</v>
      </c>
      <c r="D1196" s="254"/>
      <c r="E1196" s="254" t="s">
        <v>63</v>
      </c>
      <c r="F1196" s="254"/>
      <c r="G1196" s="254" t="s">
        <v>0</v>
      </c>
      <c r="H1196" s="254"/>
      <c r="I1196" s="38"/>
      <c r="J1196" s="38"/>
      <c r="K1196" s="38"/>
      <c r="L1196" s="38"/>
      <c r="M1196" s="13"/>
      <c r="N1196" s="13"/>
      <c r="O1196" s="13"/>
    </row>
    <row r="1197" spans="2:15" ht="24.95" customHeight="1" x14ac:dyDescent="0.2">
      <c r="B1197" s="232" t="s">
        <v>176</v>
      </c>
      <c r="C1197" s="253">
        <v>4568</v>
      </c>
      <c r="D1197" s="253"/>
      <c r="E1197" s="253">
        <v>529</v>
      </c>
      <c r="F1197" s="253"/>
      <c r="G1197" s="252">
        <v>5097</v>
      </c>
      <c r="H1197" s="263"/>
      <c r="I1197" s="38"/>
      <c r="J1197" s="38"/>
      <c r="K1197" s="38"/>
      <c r="L1197" s="38"/>
      <c r="M1197" s="13"/>
      <c r="N1197" s="13"/>
      <c r="O1197" s="13"/>
    </row>
    <row r="1198" spans="2:15" ht="24.95" customHeight="1" x14ac:dyDescent="0.2">
      <c r="B1198" s="232" t="s">
        <v>156</v>
      </c>
      <c r="C1198" s="250">
        <v>25325</v>
      </c>
      <c r="D1198" s="250"/>
      <c r="E1198" s="250">
        <v>2833</v>
      </c>
      <c r="F1198" s="250"/>
      <c r="G1198" s="252">
        <v>28158</v>
      </c>
      <c r="H1198" s="263"/>
      <c r="I1198" s="38"/>
      <c r="J1198" s="38"/>
      <c r="K1198" s="38"/>
      <c r="L1198" s="38"/>
      <c r="M1198" s="13"/>
      <c r="N1198" s="13"/>
      <c r="O1198" s="13"/>
    </row>
    <row r="1199" spans="2:15" ht="24.95" customHeight="1" x14ac:dyDescent="0.2">
      <c r="B1199" s="111" t="s">
        <v>43</v>
      </c>
      <c r="C1199" s="255">
        <f>(C1198-C1197)/C1197</f>
        <v>4.5440017513134849</v>
      </c>
      <c r="D1199" s="255"/>
      <c r="E1199" s="255">
        <f>(E1198-E1197)/E1197</f>
        <v>4.3553875236294894</v>
      </c>
      <c r="F1199" s="255"/>
      <c r="G1199" s="255">
        <f>(G1198-G1197)/G1197</f>
        <v>4.5244261330194231</v>
      </c>
      <c r="H1199" s="255"/>
      <c r="I1199" s="38"/>
      <c r="J1199" s="38"/>
      <c r="K1199" s="38"/>
      <c r="L1199" s="38"/>
      <c r="M1199" s="13"/>
      <c r="N1199" s="13"/>
      <c r="O1199" s="13"/>
    </row>
    <row r="1200" spans="2:15" ht="24.95" customHeight="1" x14ac:dyDescent="0.2"/>
    <row r="1201" spans="2:12" ht="24.95" customHeight="1" x14ac:dyDescent="0.2"/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61" t="s">
        <v>15</v>
      </c>
      <c r="C1212" s="261"/>
      <c r="D1212" s="261"/>
      <c r="E1212" s="261"/>
      <c r="F1212" s="261"/>
      <c r="G1212" s="261"/>
      <c r="H1212" s="261"/>
      <c r="I1212" s="261"/>
      <c r="J1212" s="261"/>
    </row>
    <row r="1213" spans="2:12" ht="24.95" customHeight="1" x14ac:dyDescent="0.2">
      <c r="B1213" s="139" t="s">
        <v>35</v>
      </c>
      <c r="C1213" s="256" t="s">
        <v>64</v>
      </c>
      <c r="D1213" s="256"/>
      <c r="E1213" s="256" t="s">
        <v>65</v>
      </c>
      <c r="F1213" s="256"/>
      <c r="G1213" s="256" t="s">
        <v>1</v>
      </c>
      <c r="H1213" s="256"/>
      <c r="I1213" s="256" t="s">
        <v>18</v>
      </c>
      <c r="J1213" s="256"/>
      <c r="L1213" s="39"/>
    </row>
    <row r="1214" spans="2:12" ht="24.95" customHeight="1" x14ac:dyDescent="0.2">
      <c r="B1214" s="232" t="s">
        <v>176</v>
      </c>
      <c r="C1214" s="302">
        <v>9613</v>
      </c>
      <c r="D1214" s="302"/>
      <c r="E1214" s="302">
        <v>1018</v>
      </c>
      <c r="F1214" s="302"/>
      <c r="G1214" s="252">
        <v>10631</v>
      </c>
      <c r="H1214" s="252"/>
      <c r="I1214" s="311">
        <v>4.3548914399999999E-2</v>
      </c>
      <c r="J1214" s="263"/>
    </row>
    <row r="1215" spans="2:12" ht="24.95" customHeight="1" x14ac:dyDescent="0.2">
      <c r="B1215" s="232" t="s">
        <v>156</v>
      </c>
      <c r="C1215" s="302">
        <v>52674</v>
      </c>
      <c r="D1215" s="302"/>
      <c r="E1215" s="302">
        <v>7073</v>
      </c>
      <c r="F1215" s="302"/>
      <c r="G1215" s="252">
        <v>59747</v>
      </c>
      <c r="H1215" s="252"/>
      <c r="I1215" s="311">
        <v>0.1764556545</v>
      </c>
      <c r="J1215" s="263"/>
    </row>
    <row r="1216" spans="2:12" ht="24.95" customHeight="1" x14ac:dyDescent="0.2">
      <c r="B1216" s="103" t="s">
        <v>43</v>
      </c>
      <c r="C1216" s="257">
        <f>(C1215-C1214)/C1214</f>
        <v>4.4794549048163947</v>
      </c>
      <c r="D1216" s="257"/>
      <c r="E1216" s="257">
        <f>(E1215-E1214)/E1214</f>
        <v>5.9479371316306482</v>
      </c>
      <c r="F1216" s="257"/>
      <c r="G1216" s="257">
        <f>(G1215-G1214)/G1214</f>
        <v>4.6200733703320473</v>
      </c>
      <c r="H1216" s="257"/>
      <c r="I1216" s="257">
        <f>(I1215-I1214)/I1214</f>
        <v>3.0518955967361614</v>
      </c>
      <c r="J1216" s="257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>
      <c r="M1225" s="22">
        <v>16</v>
      </c>
    </row>
    <row r="1226" spans="2:14" s="123" customFormat="1" ht="25.5" customHeight="1" x14ac:dyDescent="0.2">
      <c r="B1226" s="280" t="s">
        <v>172</v>
      </c>
      <c r="C1226" s="280"/>
      <c r="D1226" s="280"/>
      <c r="E1226" s="280"/>
      <c r="F1226" s="280"/>
      <c r="G1226" s="280"/>
      <c r="H1226" s="280"/>
      <c r="I1226" s="280"/>
      <c r="J1226" s="280"/>
      <c r="K1226" s="280"/>
      <c r="L1226" s="280"/>
      <c r="M1226" s="280"/>
    </row>
    <row r="1227" spans="2:14" ht="15" customHeight="1" x14ac:dyDescent="0.2">
      <c r="B1227" s="28"/>
      <c r="C1227" s="32"/>
      <c r="D1227" s="32"/>
      <c r="E1227" s="32"/>
      <c r="F1227" s="32"/>
      <c r="G1227" s="32"/>
      <c r="H1227" s="32"/>
      <c r="I1227" s="32"/>
      <c r="J1227" s="32"/>
      <c r="K1227" s="32"/>
      <c r="L1227" s="32"/>
      <c r="M1227" s="32"/>
      <c r="N1227" s="32"/>
    </row>
    <row r="1228" spans="2:14" ht="24.95" customHeight="1" x14ac:dyDescent="0.2">
      <c r="B1228" s="304" t="s">
        <v>13</v>
      </c>
      <c r="C1228" s="304"/>
      <c r="D1228" s="304"/>
      <c r="E1228" s="304"/>
      <c r="F1228" s="304"/>
      <c r="G1228" s="304"/>
      <c r="H1228" s="304"/>
      <c r="I1228" s="115"/>
      <c r="J1228" s="115"/>
      <c r="K1228" s="115"/>
      <c r="L1228" s="115"/>
      <c r="M1228" s="115"/>
      <c r="N1228" s="115"/>
    </row>
    <row r="1229" spans="2:14" ht="24.95" customHeight="1" x14ac:dyDescent="0.2">
      <c r="B1229" s="91" t="s">
        <v>35</v>
      </c>
      <c r="C1229" s="265" t="s">
        <v>51</v>
      </c>
      <c r="D1229" s="265"/>
      <c r="E1229" s="265" t="s">
        <v>50</v>
      </c>
      <c r="F1229" s="265"/>
      <c r="G1229" s="265" t="s">
        <v>0</v>
      </c>
      <c r="H1229" s="265"/>
    </row>
    <row r="1230" spans="2:14" ht="24.95" customHeight="1" x14ac:dyDescent="0.2">
      <c r="B1230" s="232" t="s">
        <v>159</v>
      </c>
      <c r="C1230" s="302">
        <v>120580</v>
      </c>
      <c r="D1230" s="302"/>
      <c r="E1230" s="302">
        <v>15620</v>
      </c>
      <c r="F1230" s="302"/>
      <c r="G1230" s="252">
        <v>136200</v>
      </c>
      <c r="H1230" s="263"/>
    </row>
    <row r="1231" spans="2:14" ht="24.95" customHeight="1" x14ac:dyDescent="0.2">
      <c r="B1231" s="232" t="s">
        <v>160</v>
      </c>
      <c r="C1231" s="250">
        <v>134185</v>
      </c>
      <c r="D1231" s="250"/>
      <c r="E1231" s="250">
        <v>14088</v>
      </c>
      <c r="F1231" s="250"/>
      <c r="G1231" s="252">
        <v>148273</v>
      </c>
      <c r="H1231" s="263"/>
    </row>
    <row r="1232" spans="2:14" ht="24.95" customHeight="1" x14ac:dyDescent="0.2">
      <c r="B1232" s="111" t="s">
        <v>43</v>
      </c>
      <c r="C1232" s="255">
        <f>(C1231-C1230)/C1230</f>
        <v>0.11282965665947918</v>
      </c>
      <c r="D1232" s="255"/>
      <c r="E1232" s="255">
        <f>(E1231-E1230)/E1230</f>
        <v>-9.807938540332907E-2</v>
      </c>
      <c r="F1232" s="255"/>
      <c r="G1232" s="255">
        <f>(G1231-G1230)/G1230</f>
        <v>8.8641703377386194E-2</v>
      </c>
      <c r="H1232" s="255"/>
    </row>
    <row r="1233" spans="2:15" ht="24.95" customHeight="1" x14ac:dyDescent="0.2">
      <c r="B1233" s="33"/>
      <c r="C1233" s="34"/>
      <c r="D1233" s="34"/>
      <c r="E1233" s="34"/>
      <c r="F1233" s="34"/>
      <c r="G1233" s="34"/>
      <c r="H1233" s="34"/>
      <c r="I1233" s="13"/>
      <c r="J1233" s="13"/>
      <c r="K1233" s="13"/>
      <c r="L1233" s="13"/>
      <c r="M1233" s="13"/>
      <c r="N1233" s="13"/>
      <c r="O1233" s="13"/>
    </row>
    <row r="1234" spans="2:15" ht="24.95" customHeight="1" x14ac:dyDescent="0.2">
      <c r="B1234" s="33"/>
      <c r="C1234" s="34"/>
      <c r="D1234" s="34"/>
      <c r="E1234" s="34"/>
      <c r="F1234" s="34"/>
      <c r="G1234" s="34"/>
      <c r="H1234" s="34"/>
      <c r="I1234" s="13"/>
      <c r="J1234" s="13"/>
      <c r="K1234" s="13"/>
      <c r="L1234" s="13"/>
      <c r="M1234" s="13"/>
      <c r="N1234" s="13"/>
      <c r="O1234" s="13"/>
    </row>
    <row r="1235" spans="2:15" ht="24.95" customHeight="1" x14ac:dyDescent="0.2">
      <c r="B1235" s="33"/>
      <c r="C1235" s="34"/>
      <c r="D1235" s="34"/>
      <c r="E1235" s="34"/>
      <c r="F1235" s="34"/>
      <c r="G1235" s="34"/>
      <c r="H1235" s="34"/>
      <c r="I1235" s="13"/>
      <c r="J1235" s="13"/>
      <c r="K1235" s="13"/>
      <c r="L1235" s="13"/>
      <c r="M1235" s="13"/>
      <c r="N1235" s="13"/>
      <c r="O1235" s="13"/>
    </row>
    <row r="1236" spans="2:15" ht="24.95" customHeight="1" x14ac:dyDescent="0.2">
      <c r="B1236" s="33"/>
      <c r="C1236" s="34"/>
      <c r="D1236" s="34"/>
      <c r="E1236" s="34"/>
      <c r="F1236" s="34"/>
      <c r="G1236" s="34"/>
      <c r="H1236" s="34"/>
      <c r="I1236" s="13"/>
      <c r="J1236" s="13"/>
      <c r="K1236" s="13"/>
      <c r="L1236" s="13"/>
      <c r="M1236" s="13"/>
      <c r="N1236" s="13"/>
      <c r="O1236" s="13"/>
    </row>
    <row r="1237" spans="2:15" ht="24.95" customHeight="1" x14ac:dyDescent="0.2">
      <c r="B1237" s="33"/>
      <c r="C1237" s="34"/>
      <c r="D1237" s="34"/>
      <c r="E1237" s="34"/>
      <c r="F1237" s="34"/>
      <c r="G1237" s="34"/>
      <c r="H1237" s="34"/>
      <c r="I1237" s="13"/>
      <c r="J1237" s="13"/>
      <c r="K1237" s="13"/>
      <c r="L1237" s="13"/>
      <c r="M1237" s="13"/>
      <c r="N1237" s="13"/>
      <c r="O1237" s="13"/>
    </row>
    <row r="1238" spans="2:15" ht="24.95" customHeight="1" x14ac:dyDescent="0.2">
      <c r="B1238" s="33"/>
      <c r="C1238" s="34"/>
      <c r="D1238" s="34"/>
      <c r="E1238" s="34"/>
      <c r="F1238" s="34"/>
      <c r="G1238" s="34"/>
      <c r="H1238" s="34"/>
      <c r="I1238" s="13"/>
      <c r="J1238" s="13"/>
      <c r="K1238" s="13"/>
      <c r="L1238" s="13"/>
      <c r="M1238" s="13"/>
      <c r="N1238" s="13"/>
      <c r="O1238" s="13"/>
    </row>
    <row r="1239" spans="2:15" ht="24.95" customHeight="1" x14ac:dyDescent="0.2">
      <c r="B1239" s="33"/>
      <c r="C1239" s="34"/>
      <c r="D1239" s="34"/>
      <c r="E1239" s="34"/>
      <c r="F1239" s="34"/>
      <c r="G1239" s="34"/>
      <c r="H1239" s="34"/>
      <c r="I1239" s="13"/>
      <c r="J1239" s="13"/>
      <c r="K1239" s="13"/>
      <c r="L1239" s="13"/>
      <c r="M1239" s="13"/>
      <c r="N1239" s="13"/>
      <c r="O1239" s="13"/>
    </row>
    <row r="1240" spans="2:15" ht="24.95" customHeight="1" x14ac:dyDescent="0.2">
      <c r="B1240" s="33"/>
      <c r="C1240" s="34"/>
      <c r="D1240" s="34"/>
      <c r="E1240" s="34"/>
      <c r="F1240" s="34"/>
      <c r="G1240" s="34"/>
      <c r="H1240" s="34"/>
      <c r="I1240" s="13"/>
      <c r="J1240" s="13"/>
      <c r="K1240" s="13"/>
      <c r="L1240" s="13"/>
      <c r="M1240" s="13"/>
      <c r="N1240" s="13"/>
      <c r="O1240" s="13"/>
    </row>
    <row r="1241" spans="2:15" ht="24.95" customHeight="1" x14ac:dyDescent="0.2">
      <c r="B1241" s="33"/>
      <c r="C1241" s="34"/>
      <c r="D1241" s="34"/>
      <c r="E1241" s="34"/>
      <c r="F1241" s="34"/>
      <c r="G1241" s="34"/>
      <c r="H1241" s="34"/>
      <c r="I1241" s="13"/>
      <c r="J1241" s="13"/>
      <c r="K1241" s="13"/>
      <c r="L1241" s="13"/>
      <c r="M1241" s="13"/>
      <c r="N1241" s="13"/>
      <c r="O1241" s="13"/>
    </row>
    <row r="1242" spans="2:15" ht="24.95" customHeight="1" x14ac:dyDescent="0.2"/>
    <row r="1243" spans="2:15" ht="24.95" customHeight="1" x14ac:dyDescent="0.2"/>
    <row r="1244" spans="2:15" ht="24.95" customHeight="1" x14ac:dyDescent="0.2"/>
    <row r="1245" spans="2:15" ht="24.95" customHeight="1" x14ac:dyDescent="0.2"/>
    <row r="1246" spans="2:15" ht="24.95" customHeight="1" x14ac:dyDescent="0.2"/>
    <row r="1247" spans="2:15" ht="24.95" customHeight="1" x14ac:dyDescent="0.2"/>
    <row r="1248" spans="2:15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>
      <c r="B1254" s="261" t="s">
        <v>15</v>
      </c>
      <c r="C1254" s="261"/>
      <c r="D1254" s="261"/>
      <c r="E1254" s="261"/>
      <c r="F1254" s="261"/>
      <c r="G1254" s="261"/>
      <c r="H1254" s="261"/>
      <c r="I1254" s="261"/>
      <c r="J1254" s="261"/>
      <c r="K1254" s="115"/>
    </row>
    <row r="1255" spans="2:12" ht="24.95" customHeight="1" x14ac:dyDescent="0.2">
      <c r="B1255" s="139" t="s">
        <v>35</v>
      </c>
      <c r="C1255" s="256" t="s">
        <v>40</v>
      </c>
      <c r="D1255" s="256"/>
      <c r="E1255" s="256" t="s">
        <v>41</v>
      </c>
      <c r="F1255" s="256"/>
      <c r="G1255" s="256" t="s">
        <v>42</v>
      </c>
      <c r="H1255" s="256"/>
      <c r="I1255" s="256" t="s">
        <v>89</v>
      </c>
      <c r="J1255" s="256"/>
      <c r="L1255" s="39"/>
    </row>
    <row r="1256" spans="2:12" ht="24.95" customHeight="1" x14ac:dyDescent="0.2">
      <c r="B1256" s="232" t="s">
        <v>159</v>
      </c>
      <c r="C1256" s="302">
        <v>279095</v>
      </c>
      <c r="D1256" s="302"/>
      <c r="E1256" s="302">
        <v>31583</v>
      </c>
      <c r="F1256" s="302"/>
      <c r="G1256" s="252">
        <v>310678</v>
      </c>
      <c r="H1256" s="252"/>
      <c r="I1256" s="311">
        <v>0.11623607711174</v>
      </c>
      <c r="J1256" s="263"/>
    </row>
    <row r="1257" spans="2:12" ht="24.95" customHeight="1" x14ac:dyDescent="0.2">
      <c r="B1257" s="232" t="s">
        <v>160</v>
      </c>
      <c r="C1257" s="250">
        <v>326545</v>
      </c>
      <c r="D1257" s="250"/>
      <c r="E1257" s="250">
        <v>52108</v>
      </c>
      <c r="F1257" s="250"/>
      <c r="G1257" s="252">
        <v>378653</v>
      </c>
      <c r="H1257" s="252"/>
      <c r="I1257" s="251">
        <v>0.14011975218530001</v>
      </c>
      <c r="J1257" s="251"/>
    </row>
    <row r="1258" spans="2:12" ht="24.95" customHeight="1" x14ac:dyDescent="0.2">
      <c r="B1258" s="103" t="s">
        <v>43</v>
      </c>
      <c r="C1258" s="257">
        <f>(C1257-C1256)/C1256</f>
        <v>0.17001379458607285</v>
      </c>
      <c r="D1258" s="257"/>
      <c r="E1258" s="257">
        <f>(E1257-E1256)/E1256</f>
        <v>0.64987493271696795</v>
      </c>
      <c r="F1258" s="257"/>
      <c r="G1258" s="257">
        <f>(G1257-G1256)/G1256</f>
        <v>0.21879566625251867</v>
      </c>
      <c r="H1258" s="257"/>
      <c r="I1258" s="257">
        <f>(I1257-I1256)/I1256</f>
        <v>0.2054755775231486</v>
      </c>
      <c r="J1258" s="257"/>
    </row>
    <row r="1259" spans="2:12" ht="24.95" customHeight="1" x14ac:dyDescent="0.2">
      <c r="B1259" s="37"/>
      <c r="C1259" s="38"/>
      <c r="D1259" s="38"/>
      <c r="E1259" s="38"/>
      <c r="F1259" s="38"/>
      <c r="G1259" s="40"/>
      <c r="H1259" s="40"/>
      <c r="I1259" s="40"/>
      <c r="J1259" s="40"/>
      <c r="K1259" s="13"/>
    </row>
    <row r="1260" spans="2:12" ht="24.95" customHeight="1" x14ac:dyDescent="0.2"/>
    <row r="1261" spans="2:12" ht="24.95" customHeight="1" x14ac:dyDescent="0.2"/>
    <row r="1262" spans="2:12" ht="24.95" customHeight="1" x14ac:dyDescent="0.2"/>
    <row r="1263" spans="2:12" ht="24.95" customHeight="1" x14ac:dyDescent="0.2">
      <c r="L1263" s="41"/>
    </row>
    <row r="1264" spans="2:12" ht="24.95" customHeight="1" x14ac:dyDescent="0.2"/>
    <row r="1265" spans="2:15" ht="24.95" customHeight="1" x14ac:dyDescent="0.2"/>
    <row r="1266" spans="2:15" ht="24.95" customHeight="1" x14ac:dyDescent="0.2">
      <c r="L1266" s="27"/>
    </row>
    <row r="1267" spans="2:15" ht="24.95" customHeight="1" x14ac:dyDescent="0.2"/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>
      <c r="O1276" s="31"/>
    </row>
    <row r="1277" spans="2:15" ht="24.95" customHeight="1" x14ac:dyDescent="0.2">
      <c r="O1277" s="31"/>
    </row>
    <row r="1278" spans="2:15" ht="24.95" customHeight="1" x14ac:dyDescent="0.2">
      <c r="O1278" s="31"/>
    </row>
    <row r="1279" spans="2:15" ht="24.95" customHeight="1" x14ac:dyDescent="0.2">
      <c r="B1279" s="58"/>
      <c r="C1279" s="58"/>
      <c r="D1279" s="58"/>
      <c r="E1279" s="58"/>
      <c r="F1279" s="58"/>
      <c r="G1279" s="58"/>
      <c r="H1279" s="58"/>
      <c r="I1279" s="58"/>
      <c r="J1279" s="58"/>
      <c r="K1279" s="58"/>
      <c r="L1279" s="58"/>
      <c r="M1279" s="58"/>
      <c r="N1279" s="58"/>
      <c r="O1279" s="58"/>
    </row>
    <row r="1280" spans="2:15" ht="24.95" customHeight="1" x14ac:dyDescent="0.2">
      <c r="B1280" s="58"/>
      <c r="C1280" s="58"/>
      <c r="D1280" s="58"/>
      <c r="E1280" s="58"/>
      <c r="F1280" s="58"/>
      <c r="G1280" s="58"/>
      <c r="H1280" s="58"/>
      <c r="I1280" s="58"/>
      <c r="J1280" s="58"/>
      <c r="K1280" s="58"/>
      <c r="L1280" s="58"/>
      <c r="M1280" s="58"/>
      <c r="N1280" s="58"/>
      <c r="O1280" s="58"/>
    </row>
    <row r="1281" spans="2:15" ht="24.95" customHeight="1" x14ac:dyDescent="0.2">
      <c r="B1281" s="58"/>
      <c r="C1281" s="58"/>
      <c r="D1281" s="58"/>
      <c r="E1281" s="58"/>
      <c r="F1281" s="58"/>
      <c r="G1281" s="58"/>
      <c r="H1281" s="58"/>
      <c r="I1281" s="58"/>
      <c r="J1281" s="58"/>
      <c r="K1281" s="58"/>
      <c r="L1281" s="58"/>
      <c r="M1281" s="58"/>
      <c r="N1281" s="58"/>
      <c r="O1281" s="58"/>
    </row>
    <row r="1282" spans="2:15" ht="24.95" customHeight="1" x14ac:dyDescent="0.2">
      <c r="B1282" s="58"/>
      <c r="C1282" s="58"/>
      <c r="D1282" s="58"/>
      <c r="E1282" s="58"/>
      <c r="F1282" s="58"/>
      <c r="G1282" s="58"/>
      <c r="H1282" s="58"/>
      <c r="I1282" s="58"/>
      <c r="J1282" s="58"/>
      <c r="K1282" s="58"/>
      <c r="L1282" s="58"/>
      <c r="M1282" s="58"/>
      <c r="N1282" s="58"/>
      <c r="O1282" s="58"/>
    </row>
    <row r="1283" spans="2:15" ht="24.95" customHeight="1" x14ac:dyDescent="0.2">
      <c r="B1283" s="58"/>
      <c r="C1283" s="58"/>
      <c r="D1283" s="58"/>
      <c r="E1283" s="58"/>
      <c r="F1283" s="58"/>
      <c r="G1283" s="58"/>
      <c r="H1283" s="58"/>
      <c r="I1283" s="58"/>
      <c r="J1283" s="58"/>
      <c r="K1283" s="58"/>
      <c r="L1283" s="58"/>
      <c r="M1283" s="58"/>
      <c r="N1283" s="58"/>
      <c r="O1283" s="58"/>
    </row>
    <row r="1284" spans="2:15" ht="24.95" customHeight="1" x14ac:dyDescent="0.2">
      <c r="B1284" s="58"/>
      <c r="C1284" s="58"/>
      <c r="D1284" s="58"/>
      <c r="E1284" s="58"/>
      <c r="F1284" s="58"/>
      <c r="G1284" s="58"/>
      <c r="H1284" s="58"/>
      <c r="I1284" s="58"/>
      <c r="J1284" s="58"/>
      <c r="K1284" s="58"/>
      <c r="L1284" s="58"/>
      <c r="M1284" s="58"/>
      <c r="N1284" s="58"/>
      <c r="O1284" s="58"/>
    </row>
    <row r="1285" spans="2:15" ht="24.95" customHeight="1" x14ac:dyDescent="0.2">
      <c r="B1285" s="58"/>
      <c r="C1285" s="58"/>
      <c r="D1285" s="58"/>
      <c r="E1285" s="58"/>
      <c r="F1285" s="58"/>
      <c r="G1285" s="58"/>
      <c r="H1285" s="58"/>
      <c r="I1285" s="58"/>
      <c r="J1285" s="58"/>
      <c r="K1285" s="58"/>
      <c r="L1285" s="58"/>
      <c r="M1285" s="58"/>
      <c r="N1285" s="58"/>
      <c r="O1285" s="58"/>
    </row>
    <row r="1286" spans="2:15" ht="24.95" customHeight="1" x14ac:dyDescent="0.2">
      <c r="B1286" s="58"/>
      <c r="C1286" s="58"/>
      <c r="D1286" s="58"/>
      <c r="E1286" s="58"/>
      <c r="F1286" s="58"/>
      <c r="G1286" s="58"/>
      <c r="H1286" s="58"/>
      <c r="I1286" s="58"/>
      <c r="J1286" s="58"/>
      <c r="K1286" s="58"/>
      <c r="L1286" s="58"/>
      <c r="M1286" s="58"/>
      <c r="N1286" s="58"/>
      <c r="O1286" s="58"/>
    </row>
    <row r="1287" spans="2:15" ht="24.95" customHeight="1" x14ac:dyDescent="0.2">
      <c r="B1287" s="58"/>
      <c r="C1287" s="58"/>
      <c r="D1287" s="58"/>
      <c r="E1287" s="58"/>
      <c r="F1287" s="58"/>
      <c r="G1287" s="58"/>
      <c r="H1287" s="58"/>
      <c r="I1287" s="58"/>
      <c r="J1287" s="58"/>
      <c r="K1287" s="58"/>
      <c r="M1287" s="31">
        <v>17</v>
      </c>
      <c r="N1287" s="58"/>
    </row>
    <row r="1288" spans="2:15" ht="25.5" customHeight="1" x14ac:dyDescent="0.2">
      <c r="B1288" s="249" t="s">
        <v>124</v>
      </c>
      <c r="C1288" s="249"/>
      <c r="D1288" s="249"/>
      <c r="E1288" s="249"/>
      <c r="F1288" s="249"/>
      <c r="G1288" s="249"/>
      <c r="H1288" s="249"/>
      <c r="I1288" s="249"/>
      <c r="J1288" s="249"/>
      <c r="K1288" s="249"/>
      <c r="L1288" s="249"/>
      <c r="M1288" s="249"/>
    </row>
    <row r="1289" spans="2:15" ht="15" customHeight="1" x14ac:dyDescent="0.2">
      <c r="B1289" s="65"/>
      <c r="C1289" s="65"/>
      <c r="D1289" s="65"/>
      <c r="E1289" s="65"/>
      <c r="F1289" s="65"/>
      <c r="G1289" s="65"/>
      <c r="H1289" s="65"/>
      <c r="I1289" s="65"/>
      <c r="J1289" s="65"/>
      <c r="K1289" s="65"/>
      <c r="L1289" s="65"/>
    </row>
    <row r="1290" spans="2:15" ht="25.5" customHeight="1" x14ac:dyDescent="0.2">
      <c r="B1290" s="249" t="s">
        <v>125</v>
      </c>
      <c r="C1290" s="249"/>
      <c r="D1290" s="249"/>
      <c r="E1290" s="249"/>
      <c r="F1290" s="249"/>
      <c r="G1290" s="249"/>
      <c r="H1290" s="249"/>
      <c r="I1290" s="249"/>
      <c r="J1290" s="249"/>
      <c r="K1290" s="249"/>
      <c r="L1290" s="249"/>
      <c r="M1290" s="249"/>
    </row>
    <row r="1291" spans="2:15" ht="15" customHeight="1" x14ac:dyDescent="0.2">
      <c r="B1291" s="56"/>
      <c r="C1291" s="56"/>
      <c r="D1291" s="56"/>
      <c r="E1291" s="56"/>
      <c r="F1291" s="56"/>
      <c r="G1291" s="56"/>
    </row>
    <row r="1292" spans="2:15" ht="24.95" customHeight="1" x14ac:dyDescent="0.2">
      <c r="B1292" s="260" t="s">
        <v>97</v>
      </c>
      <c r="C1292" s="260"/>
      <c r="D1292" s="260"/>
      <c r="E1292" s="260"/>
      <c r="F1292" s="260"/>
      <c r="G1292" s="260"/>
      <c r="H1292" s="260"/>
      <c r="I1292" s="260"/>
      <c r="J1292" s="260"/>
    </row>
    <row r="1293" spans="2:15" ht="24.95" customHeight="1" x14ac:dyDescent="0.2">
      <c r="B1293" s="293" t="s">
        <v>36</v>
      </c>
      <c r="C1293" s="258" t="s">
        <v>47</v>
      </c>
      <c r="D1293" s="258"/>
      <c r="E1293" s="258"/>
      <c r="F1293" s="258" t="s">
        <v>48</v>
      </c>
      <c r="G1293" s="258"/>
      <c r="H1293" s="258"/>
      <c r="I1293" s="135" t="s">
        <v>52</v>
      </c>
      <c r="J1293" s="137" t="s">
        <v>53</v>
      </c>
      <c r="M1293" s="44"/>
    </row>
    <row r="1294" spans="2:15" ht="24.95" customHeight="1" x14ac:dyDescent="0.2">
      <c r="B1294" s="294"/>
      <c r="C1294" s="133" t="s">
        <v>66</v>
      </c>
      <c r="D1294" s="133" t="s">
        <v>67</v>
      </c>
      <c r="E1294" s="182" t="s">
        <v>68</v>
      </c>
      <c r="F1294" s="133" t="s">
        <v>69</v>
      </c>
      <c r="G1294" s="133" t="s">
        <v>70</v>
      </c>
      <c r="H1294" s="134" t="s">
        <v>71</v>
      </c>
      <c r="I1294" s="136" t="s">
        <v>85</v>
      </c>
      <c r="J1294" s="138" t="s">
        <v>86</v>
      </c>
      <c r="K1294" s="19"/>
      <c r="M1294" s="44"/>
    </row>
    <row r="1295" spans="2:15" ht="24.95" customHeight="1" x14ac:dyDescent="0.2">
      <c r="B1295" s="131" t="s">
        <v>114</v>
      </c>
      <c r="C1295" s="242">
        <v>1934</v>
      </c>
      <c r="D1295" s="242">
        <v>40</v>
      </c>
      <c r="E1295" s="234">
        <v>1974</v>
      </c>
      <c r="F1295" s="242">
        <v>3216</v>
      </c>
      <c r="G1295" s="242">
        <v>50</v>
      </c>
      <c r="H1295" s="235">
        <v>3266</v>
      </c>
      <c r="I1295" s="236">
        <v>0.1588023204</v>
      </c>
      <c r="J1295" s="237">
        <v>1.6545086119554</v>
      </c>
      <c r="K1295" s="46"/>
      <c r="M1295" s="44"/>
    </row>
    <row r="1296" spans="2:15" ht="24.95" customHeight="1" x14ac:dyDescent="0.2">
      <c r="B1296" s="131" t="s">
        <v>5</v>
      </c>
      <c r="C1296" s="242">
        <v>4657</v>
      </c>
      <c r="D1296" s="242">
        <v>1344</v>
      </c>
      <c r="E1296" s="234">
        <v>6001</v>
      </c>
      <c r="F1296" s="242">
        <v>6593</v>
      </c>
      <c r="G1296" s="242">
        <v>2075</v>
      </c>
      <c r="H1296" s="235">
        <v>8668</v>
      </c>
      <c r="I1296" s="236">
        <v>0.40066437500000002</v>
      </c>
      <c r="J1296" s="237">
        <v>1.4444259290118</v>
      </c>
      <c r="K1296" s="46"/>
      <c r="M1296" s="44"/>
    </row>
    <row r="1297" spans="2:14" ht="24.95" customHeight="1" x14ac:dyDescent="0.2">
      <c r="B1297" s="131" t="s">
        <v>22</v>
      </c>
      <c r="C1297" s="242">
        <v>3009</v>
      </c>
      <c r="D1297" s="242">
        <v>593</v>
      </c>
      <c r="E1297" s="234">
        <v>3602</v>
      </c>
      <c r="F1297" s="242">
        <v>5511</v>
      </c>
      <c r="G1297" s="242">
        <v>1454</v>
      </c>
      <c r="H1297" s="235">
        <v>6965</v>
      </c>
      <c r="I1297" s="236">
        <v>0.27263441960000001</v>
      </c>
      <c r="J1297" s="237">
        <v>1.9336479733481</v>
      </c>
      <c r="K1297" s="46"/>
      <c r="M1297" s="44"/>
    </row>
    <row r="1298" spans="2:14" ht="24.95" customHeight="1" x14ac:dyDescent="0.2">
      <c r="B1298" s="131" t="s">
        <v>7</v>
      </c>
      <c r="C1298" s="242">
        <v>421</v>
      </c>
      <c r="D1298" s="242">
        <v>50</v>
      </c>
      <c r="E1298" s="234">
        <v>471</v>
      </c>
      <c r="F1298" s="242">
        <v>2175</v>
      </c>
      <c r="G1298" s="242">
        <v>196</v>
      </c>
      <c r="H1298" s="235">
        <v>2371</v>
      </c>
      <c r="I1298" s="236">
        <v>0.54016651120000003</v>
      </c>
      <c r="J1298" s="237">
        <v>5.0339702760084997</v>
      </c>
      <c r="K1298" s="46"/>
      <c r="M1298" s="44"/>
    </row>
    <row r="1299" spans="2:14" ht="24.95" customHeight="1" x14ac:dyDescent="0.2">
      <c r="B1299" s="131" t="s">
        <v>8</v>
      </c>
      <c r="C1299" s="242">
        <v>1484</v>
      </c>
      <c r="D1299" s="242">
        <v>165</v>
      </c>
      <c r="E1299" s="234">
        <v>1649</v>
      </c>
      <c r="F1299" s="242">
        <v>2880</v>
      </c>
      <c r="G1299" s="242">
        <v>741</v>
      </c>
      <c r="H1299" s="235">
        <v>3621</v>
      </c>
      <c r="I1299" s="236">
        <v>7.6470135699999997E-2</v>
      </c>
      <c r="J1299" s="237">
        <v>2.1958762886597998</v>
      </c>
      <c r="K1299" s="46"/>
      <c r="M1299" s="44"/>
    </row>
    <row r="1300" spans="2:14" ht="24.95" customHeight="1" x14ac:dyDescent="0.2">
      <c r="B1300" s="131" t="s">
        <v>9</v>
      </c>
      <c r="C1300" s="242">
        <v>2882</v>
      </c>
      <c r="D1300" s="242">
        <v>94</v>
      </c>
      <c r="E1300" s="234">
        <v>2976</v>
      </c>
      <c r="F1300" s="242">
        <v>6055</v>
      </c>
      <c r="G1300" s="242">
        <v>181</v>
      </c>
      <c r="H1300" s="235">
        <v>6236</v>
      </c>
      <c r="I1300" s="236">
        <v>0.2076134141</v>
      </c>
      <c r="J1300" s="237">
        <v>2.0954301075269002</v>
      </c>
      <c r="K1300" s="46"/>
      <c r="M1300" s="44"/>
    </row>
    <row r="1301" spans="2:14" ht="24.95" customHeight="1" x14ac:dyDescent="0.2">
      <c r="B1301" s="131" t="s">
        <v>10</v>
      </c>
      <c r="C1301" s="242">
        <v>1441</v>
      </c>
      <c r="D1301" s="242">
        <v>183</v>
      </c>
      <c r="E1301" s="234">
        <v>1624</v>
      </c>
      <c r="F1301" s="242">
        <v>4285</v>
      </c>
      <c r="G1301" s="242">
        <v>483</v>
      </c>
      <c r="H1301" s="235">
        <v>4768</v>
      </c>
      <c r="I1301" s="236">
        <v>0.39815820289999998</v>
      </c>
      <c r="J1301" s="237">
        <v>2.935960591133</v>
      </c>
      <c r="K1301" s="46"/>
      <c r="M1301" s="44"/>
    </row>
    <row r="1302" spans="2:14" ht="24.95" customHeight="1" x14ac:dyDescent="0.2">
      <c r="B1302" s="131" t="s">
        <v>11</v>
      </c>
      <c r="C1302" s="242">
        <v>1993</v>
      </c>
      <c r="D1302" s="242">
        <v>26</v>
      </c>
      <c r="E1302" s="234">
        <v>2019</v>
      </c>
      <c r="F1302" s="242">
        <v>3583</v>
      </c>
      <c r="G1302" s="242">
        <v>26</v>
      </c>
      <c r="H1302" s="235">
        <v>3609</v>
      </c>
      <c r="I1302" s="236">
        <v>0.25495804259999999</v>
      </c>
      <c r="J1302" s="237">
        <v>1.7875185735512999</v>
      </c>
      <c r="K1302" s="46"/>
      <c r="M1302" s="47"/>
    </row>
    <row r="1303" spans="2:14" ht="24.95" customHeight="1" x14ac:dyDescent="0.2">
      <c r="B1303" s="131" t="s">
        <v>12</v>
      </c>
      <c r="C1303" s="242">
        <v>1898</v>
      </c>
      <c r="D1303" s="242">
        <v>118</v>
      </c>
      <c r="E1303" s="234">
        <v>2016</v>
      </c>
      <c r="F1303" s="242">
        <v>4238</v>
      </c>
      <c r="G1303" s="242">
        <v>265</v>
      </c>
      <c r="H1303" s="235">
        <v>4503</v>
      </c>
      <c r="I1303" s="236">
        <v>0.32909843249999998</v>
      </c>
      <c r="J1303" s="237">
        <v>2.2336309523810001</v>
      </c>
      <c r="K1303" s="46"/>
      <c r="M1303" s="47"/>
    </row>
    <row r="1304" spans="2:14" ht="24.95" customHeight="1" x14ac:dyDescent="0.2">
      <c r="B1304" s="132" t="s">
        <v>14</v>
      </c>
      <c r="C1304" s="225">
        <v>19719</v>
      </c>
      <c r="D1304" s="225">
        <v>2613</v>
      </c>
      <c r="E1304" s="238">
        <v>22332</v>
      </c>
      <c r="F1304" s="225">
        <v>38536</v>
      </c>
      <c r="G1304" s="225">
        <v>5471</v>
      </c>
      <c r="H1304" s="239">
        <v>44007</v>
      </c>
      <c r="I1304" s="240">
        <v>0.23242487849999999</v>
      </c>
      <c r="J1304" s="241">
        <v>1.9705803331542</v>
      </c>
      <c r="M1304" s="47"/>
    </row>
    <row r="1305" spans="2:14" ht="24.95" customHeight="1" x14ac:dyDescent="0.2">
      <c r="B1305" s="210"/>
      <c r="C1305" s="53"/>
      <c r="D1305" s="53"/>
      <c r="E1305" s="54"/>
      <c r="F1305" s="53"/>
      <c r="G1305" s="53"/>
      <c r="H1305" s="54"/>
      <c r="I1305" s="62"/>
      <c r="J1305" s="63"/>
      <c r="K1305" s="67"/>
      <c r="L1305" s="67"/>
      <c r="M1305" s="66"/>
      <c r="N1305" s="19"/>
    </row>
    <row r="1306" spans="2:14" ht="24.95" customHeight="1" x14ac:dyDescent="0.2">
      <c r="B1306" s="70"/>
      <c r="C1306" s="70"/>
      <c r="D1306" s="70"/>
      <c r="E1306" s="70"/>
      <c r="F1306" s="70"/>
      <c r="G1306" s="70"/>
      <c r="H1306" s="70"/>
      <c r="I1306" s="70"/>
      <c r="J1306" s="70"/>
      <c r="K1306" s="70"/>
      <c r="L1306" s="70"/>
      <c r="M1306" s="70"/>
      <c r="N1306" s="70"/>
    </row>
    <row r="1307" spans="2:14" ht="24.95" customHeight="1" x14ac:dyDescent="0.2">
      <c r="B1307" s="68"/>
      <c r="C1307" s="68"/>
      <c r="D1307" s="68"/>
      <c r="E1307" s="68"/>
      <c r="F1307" s="68"/>
      <c r="G1307" s="68"/>
      <c r="H1307" s="68"/>
      <c r="I1307" s="68"/>
      <c r="J1307" s="68"/>
      <c r="K1307" s="69"/>
      <c r="L1307" s="69"/>
      <c r="M1307" s="69"/>
      <c r="N1307" s="69"/>
    </row>
    <row r="1308" spans="2:14" ht="24.95" customHeight="1" x14ac:dyDescent="0.2">
      <c r="B1308" s="64"/>
      <c r="C1308" s="64"/>
      <c r="D1308" s="64"/>
      <c r="E1308" s="64"/>
      <c r="G1308" s="64"/>
      <c r="H1308" s="64"/>
      <c r="I1308" s="64"/>
      <c r="J1308" s="64"/>
    </row>
    <row r="1309" spans="2:14" ht="24.95" customHeight="1" x14ac:dyDescent="0.2">
      <c r="B1309" s="64"/>
      <c r="C1309" s="64"/>
      <c r="D1309" s="64"/>
      <c r="E1309" s="64"/>
      <c r="G1309" s="64"/>
      <c r="H1309" s="64"/>
      <c r="I1309" s="64"/>
      <c r="J1309" s="64"/>
    </row>
    <row r="1310" spans="2:14" ht="24.95" customHeight="1" x14ac:dyDescent="0.2">
      <c r="B1310" s="64"/>
      <c r="C1310" s="64"/>
      <c r="D1310" s="64"/>
      <c r="E1310" s="64"/>
      <c r="G1310" s="64"/>
      <c r="H1310" s="64"/>
      <c r="I1310" s="64"/>
      <c r="J1310" s="64"/>
    </row>
    <row r="1311" spans="2:14" ht="24.95" customHeight="1" x14ac:dyDescent="0.2">
      <c r="B1311" s="64"/>
      <c r="C1311" s="64"/>
      <c r="D1311" s="64"/>
      <c r="E1311" s="64"/>
      <c r="G1311" s="64"/>
      <c r="H1311" s="64"/>
      <c r="I1311" s="64"/>
      <c r="J1311" s="64"/>
    </row>
    <row r="1312" spans="2:14" ht="24.95" customHeight="1" x14ac:dyDescent="0.2">
      <c r="B1312" s="64"/>
      <c r="C1312" s="64"/>
      <c r="D1312" s="64"/>
      <c r="E1312" s="64"/>
      <c r="G1312" s="64"/>
      <c r="H1312" s="64"/>
      <c r="I1312" s="64"/>
      <c r="J1312" s="64"/>
    </row>
    <row r="1313" spans="2:15" ht="24.95" customHeight="1" x14ac:dyDescent="0.2">
      <c r="B1313" s="64"/>
      <c r="C1313" s="64"/>
      <c r="D1313" s="64"/>
      <c r="E1313" s="64"/>
      <c r="G1313" s="64"/>
      <c r="H1313" s="64"/>
      <c r="I1313" s="64"/>
      <c r="J1313" s="64"/>
    </row>
    <row r="1314" spans="2:15" ht="24.95" customHeight="1" x14ac:dyDescent="0.2">
      <c r="B1314" s="64"/>
      <c r="C1314" s="64"/>
      <c r="D1314" s="64"/>
      <c r="E1314" s="64"/>
      <c r="G1314" s="64"/>
      <c r="H1314" s="64"/>
      <c r="I1314" s="64"/>
      <c r="J1314" s="64"/>
    </row>
    <row r="1315" spans="2:15" ht="24.95" customHeight="1" x14ac:dyDescent="0.2">
      <c r="B1315" s="64"/>
      <c r="C1315" s="64"/>
      <c r="D1315" s="64"/>
      <c r="E1315" s="64"/>
      <c r="G1315" s="64"/>
      <c r="H1315" s="64"/>
      <c r="I1315" s="64"/>
      <c r="J1315" s="64"/>
    </row>
    <row r="1316" spans="2:15" ht="24.95" customHeight="1" x14ac:dyDescent="0.2">
      <c r="B1316" s="64"/>
      <c r="C1316" s="64"/>
      <c r="D1316" s="64"/>
      <c r="E1316" s="64"/>
      <c r="F1316" s="64"/>
      <c r="G1316" s="64"/>
      <c r="H1316" s="64"/>
      <c r="I1316" s="64"/>
      <c r="J1316" s="64"/>
      <c r="K1316" s="64"/>
    </row>
    <row r="1317" spans="2:15" ht="24.95" customHeight="1" x14ac:dyDescent="0.2"/>
    <row r="1318" spans="2:15" ht="25.5" customHeight="1" x14ac:dyDescent="0.2">
      <c r="B1318" s="264" t="s">
        <v>173</v>
      </c>
      <c r="C1318" s="264"/>
      <c r="D1318" s="264"/>
      <c r="E1318" s="264"/>
      <c r="F1318" s="264"/>
      <c r="G1318" s="264"/>
      <c r="H1318" s="264"/>
      <c r="I1318" s="264"/>
      <c r="J1318" s="264"/>
      <c r="K1318" s="264"/>
      <c r="L1318" s="264"/>
      <c r="M1318" s="264"/>
    </row>
    <row r="1319" spans="2:15" ht="15" customHeight="1" x14ac:dyDescent="0.2">
      <c r="B1319" s="56"/>
      <c r="C1319" s="56"/>
      <c r="D1319" s="56"/>
      <c r="E1319" s="56"/>
      <c r="F1319" s="56"/>
      <c r="G1319" s="56"/>
    </row>
    <row r="1320" spans="2:15" ht="24.95" customHeight="1" x14ac:dyDescent="0.2">
      <c r="B1320" s="259" t="s">
        <v>13</v>
      </c>
      <c r="C1320" s="259"/>
      <c r="D1320" s="259"/>
      <c r="E1320" s="259"/>
      <c r="F1320" s="259"/>
      <c r="G1320" s="259"/>
      <c r="H1320" s="259"/>
      <c r="I1320" s="38"/>
      <c r="J1320" s="38"/>
      <c r="K1320" s="38"/>
      <c r="L1320" s="38"/>
      <c r="M1320" s="13"/>
      <c r="N1320" s="13"/>
      <c r="O1320" s="13"/>
    </row>
    <row r="1321" spans="2:15" ht="24.95" customHeight="1" x14ac:dyDescent="0.2">
      <c r="B1321" s="130" t="s">
        <v>35</v>
      </c>
      <c r="C1321" s="254" t="s">
        <v>62</v>
      </c>
      <c r="D1321" s="254"/>
      <c r="E1321" s="254" t="s">
        <v>63</v>
      </c>
      <c r="F1321" s="254"/>
      <c r="G1321" s="254" t="s">
        <v>0</v>
      </c>
      <c r="H1321" s="254"/>
      <c r="I1321" s="38"/>
      <c r="J1321" s="38"/>
      <c r="K1321" s="38"/>
      <c r="L1321" s="38"/>
      <c r="M1321" s="13"/>
      <c r="N1321" s="13"/>
      <c r="O1321" s="13"/>
    </row>
    <row r="1322" spans="2:15" ht="24.95" customHeight="1" x14ac:dyDescent="0.2">
      <c r="B1322" s="232" t="s">
        <v>176</v>
      </c>
      <c r="C1322" s="302">
        <v>5286</v>
      </c>
      <c r="D1322" s="302"/>
      <c r="E1322" s="302">
        <v>554</v>
      </c>
      <c r="F1322" s="302"/>
      <c r="G1322" s="252">
        <v>5840</v>
      </c>
      <c r="H1322" s="263"/>
      <c r="I1322" s="38"/>
      <c r="J1322" s="38"/>
      <c r="K1322" s="38"/>
      <c r="L1322" s="38"/>
      <c r="M1322" s="13"/>
      <c r="N1322" s="13"/>
      <c r="O1322" s="13"/>
    </row>
    <row r="1323" spans="2:15" ht="24.95" customHeight="1" x14ac:dyDescent="0.2">
      <c r="B1323" s="232" t="s">
        <v>156</v>
      </c>
      <c r="C1323" s="302">
        <v>19719</v>
      </c>
      <c r="D1323" s="302"/>
      <c r="E1323" s="302">
        <v>2613</v>
      </c>
      <c r="F1323" s="302"/>
      <c r="G1323" s="252">
        <v>22332</v>
      </c>
      <c r="H1323" s="263"/>
      <c r="I1323" s="38"/>
      <c r="J1323" s="38"/>
      <c r="K1323" s="38"/>
      <c r="L1323" s="38"/>
      <c r="M1323" s="13"/>
      <c r="N1323" s="13"/>
      <c r="O1323" s="13"/>
    </row>
    <row r="1324" spans="2:15" ht="24.95" customHeight="1" x14ac:dyDescent="0.2">
      <c r="B1324" s="111" t="s">
        <v>43</v>
      </c>
      <c r="C1324" s="255">
        <f>(C1323-C1322)/C1322</f>
        <v>2.7304199772985243</v>
      </c>
      <c r="D1324" s="255"/>
      <c r="E1324" s="255">
        <f>(E1323-E1322)/E1322</f>
        <v>3.7166064981949458</v>
      </c>
      <c r="F1324" s="255"/>
      <c r="G1324" s="255">
        <f>(G1323-G1322)/G1322</f>
        <v>2.8239726027397261</v>
      </c>
      <c r="H1324" s="255"/>
      <c r="I1324" s="38"/>
      <c r="J1324" s="38"/>
      <c r="K1324" s="38"/>
      <c r="L1324" s="38"/>
      <c r="M1324" s="13"/>
      <c r="N1324" s="13"/>
      <c r="O1324" s="13"/>
    </row>
    <row r="1325" spans="2:15" ht="24.95" customHeight="1" x14ac:dyDescent="0.2"/>
    <row r="1326" spans="2:15" ht="24.95" customHeight="1" x14ac:dyDescent="0.2"/>
    <row r="1327" spans="2:15" ht="24.95" customHeight="1" x14ac:dyDescent="0.2"/>
    <row r="1328" spans="2:15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/>
    <row r="1337" spans="2:12" ht="24.95" customHeight="1" x14ac:dyDescent="0.2">
      <c r="B1337" s="261" t="s">
        <v>15</v>
      </c>
      <c r="C1337" s="261"/>
      <c r="D1337" s="261"/>
      <c r="E1337" s="261"/>
      <c r="F1337" s="261"/>
      <c r="G1337" s="261"/>
      <c r="H1337" s="261"/>
      <c r="I1337" s="261"/>
      <c r="J1337" s="261"/>
    </row>
    <row r="1338" spans="2:12" ht="24.95" customHeight="1" x14ac:dyDescent="0.2">
      <c r="B1338" s="139" t="s">
        <v>35</v>
      </c>
      <c r="C1338" s="256" t="s">
        <v>64</v>
      </c>
      <c r="D1338" s="256"/>
      <c r="E1338" s="256" t="s">
        <v>65</v>
      </c>
      <c r="F1338" s="256"/>
      <c r="G1338" s="256" t="s">
        <v>1</v>
      </c>
      <c r="H1338" s="256"/>
      <c r="I1338" s="256" t="s">
        <v>18</v>
      </c>
      <c r="J1338" s="256"/>
      <c r="L1338" s="39"/>
    </row>
    <row r="1339" spans="2:12" ht="24.95" customHeight="1" x14ac:dyDescent="0.2">
      <c r="B1339" s="232" t="s">
        <v>176</v>
      </c>
      <c r="C1339" s="302">
        <v>11470</v>
      </c>
      <c r="D1339" s="302"/>
      <c r="E1339" s="302">
        <v>1341</v>
      </c>
      <c r="F1339" s="302"/>
      <c r="G1339" s="252">
        <v>12811</v>
      </c>
      <c r="H1339" s="252"/>
      <c r="I1339" s="311">
        <v>0.11741825190000001</v>
      </c>
      <c r="J1339" s="263"/>
    </row>
    <row r="1340" spans="2:12" ht="24.95" customHeight="1" x14ac:dyDescent="0.2">
      <c r="B1340" s="232" t="s">
        <v>156</v>
      </c>
      <c r="C1340" s="302">
        <v>38536</v>
      </c>
      <c r="D1340" s="302"/>
      <c r="E1340" s="302">
        <v>5471</v>
      </c>
      <c r="F1340" s="302"/>
      <c r="G1340" s="252">
        <v>44007</v>
      </c>
      <c r="H1340" s="252"/>
      <c r="I1340" s="311">
        <v>0.23242487849999999</v>
      </c>
      <c r="J1340" s="263"/>
    </row>
    <row r="1341" spans="2:12" ht="24.95" customHeight="1" x14ac:dyDescent="0.2">
      <c r="B1341" s="103" t="s">
        <v>43</v>
      </c>
      <c r="C1341" s="257">
        <f>(C1340-C1339)/C1339</f>
        <v>2.3597210113339147</v>
      </c>
      <c r="D1341" s="257"/>
      <c r="E1341" s="257">
        <f>(E1340-E1339)/E1339</f>
        <v>3.0797912005965697</v>
      </c>
      <c r="F1341" s="257"/>
      <c r="G1341" s="257">
        <f>(G1340-G1339)/G1339</f>
        <v>2.4350948403715558</v>
      </c>
      <c r="H1341" s="257"/>
      <c r="I1341" s="257">
        <f>(I1340-I1339)/I1339</f>
        <v>0.9794612399607695</v>
      </c>
      <c r="J1341" s="257"/>
    </row>
    <row r="1342" spans="2:12" ht="24.95" customHeight="1" x14ac:dyDescent="0.2"/>
    <row r="1343" spans="2:12" ht="24.95" customHeight="1" x14ac:dyDescent="0.2"/>
    <row r="1344" spans="2:12" ht="24.95" customHeight="1" x14ac:dyDescent="0.2"/>
    <row r="1345" spans="2:15" ht="24.95" customHeight="1" x14ac:dyDescent="0.2"/>
    <row r="1346" spans="2:15" ht="24.95" customHeight="1" x14ac:dyDescent="0.2"/>
    <row r="1347" spans="2:15" ht="24.95" customHeight="1" x14ac:dyDescent="0.2"/>
    <row r="1348" spans="2:15" ht="24.95" customHeight="1" x14ac:dyDescent="0.2"/>
    <row r="1349" spans="2:15" ht="24.95" customHeight="1" x14ac:dyDescent="0.2"/>
    <row r="1350" spans="2:15" ht="24.95" customHeight="1" x14ac:dyDescent="0.2">
      <c r="M1350" s="22">
        <v>18</v>
      </c>
    </row>
    <row r="1351" spans="2:15" s="123" customFormat="1" ht="25.5" customHeight="1" x14ac:dyDescent="0.2">
      <c r="B1351" s="280" t="s">
        <v>174</v>
      </c>
      <c r="C1351" s="280"/>
      <c r="D1351" s="280"/>
      <c r="E1351" s="280"/>
      <c r="F1351" s="280"/>
      <c r="G1351" s="280"/>
      <c r="H1351" s="280"/>
      <c r="I1351" s="280"/>
      <c r="J1351" s="280"/>
      <c r="K1351" s="280"/>
      <c r="L1351" s="280"/>
      <c r="M1351" s="280"/>
    </row>
    <row r="1352" spans="2:15" ht="15" customHeight="1" x14ac:dyDescent="0.2">
      <c r="B1352" s="28"/>
      <c r="C1352" s="32"/>
      <c r="D1352" s="32"/>
      <c r="E1352" s="32"/>
      <c r="F1352" s="32"/>
      <c r="G1352" s="32"/>
      <c r="H1352" s="32"/>
      <c r="I1352" s="32"/>
      <c r="J1352" s="32"/>
      <c r="K1352" s="32"/>
      <c r="L1352" s="32"/>
      <c r="M1352" s="32"/>
      <c r="N1352" s="32"/>
    </row>
    <row r="1353" spans="2:15" ht="24.95" customHeight="1" x14ac:dyDescent="0.2">
      <c r="B1353" s="304" t="s">
        <v>13</v>
      </c>
      <c r="C1353" s="304"/>
      <c r="D1353" s="304"/>
      <c r="E1353" s="304"/>
      <c r="F1353" s="304"/>
      <c r="G1353" s="304"/>
      <c r="H1353" s="304"/>
      <c r="I1353" s="115"/>
      <c r="J1353" s="115"/>
      <c r="K1353" s="115"/>
      <c r="L1353" s="115"/>
      <c r="M1353" s="115"/>
      <c r="N1353" s="115"/>
    </row>
    <row r="1354" spans="2:15" ht="24.95" customHeight="1" x14ac:dyDescent="0.2">
      <c r="B1354" s="91" t="s">
        <v>35</v>
      </c>
      <c r="C1354" s="265" t="s">
        <v>51</v>
      </c>
      <c r="D1354" s="265"/>
      <c r="E1354" s="265" t="s">
        <v>50</v>
      </c>
      <c r="F1354" s="265"/>
      <c r="G1354" s="265" t="s">
        <v>0</v>
      </c>
      <c r="H1354" s="265"/>
    </row>
    <row r="1355" spans="2:15" ht="24.95" customHeight="1" x14ac:dyDescent="0.2">
      <c r="B1355" s="232" t="s">
        <v>159</v>
      </c>
      <c r="C1355" s="302">
        <v>79134</v>
      </c>
      <c r="D1355" s="302"/>
      <c r="E1355" s="302">
        <v>7916</v>
      </c>
      <c r="F1355" s="302"/>
      <c r="G1355" s="252">
        <v>87050</v>
      </c>
      <c r="H1355" s="252"/>
    </row>
    <row r="1356" spans="2:15" ht="24.95" customHeight="1" x14ac:dyDescent="0.2">
      <c r="B1356" s="232" t="s">
        <v>160</v>
      </c>
      <c r="C1356" s="250">
        <v>109537</v>
      </c>
      <c r="D1356" s="250"/>
      <c r="E1356" s="250">
        <v>11131</v>
      </c>
      <c r="F1356" s="250"/>
      <c r="G1356" s="252">
        <v>120668</v>
      </c>
      <c r="H1356" s="252"/>
    </row>
    <row r="1357" spans="2:15" ht="24.95" customHeight="1" x14ac:dyDescent="0.2">
      <c r="B1357" s="111" t="s">
        <v>43</v>
      </c>
      <c r="C1357" s="255">
        <f>(C1356-C1355)/C1355</f>
        <v>0.38419642631485834</v>
      </c>
      <c r="D1357" s="255"/>
      <c r="E1357" s="255">
        <f>(E1356-E1355)/E1355</f>
        <v>0.40613946437594745</v>
      </c>
      <c r="F1357" s="255"/>
      <c r="G1357" s="255">
        <f>(G1356-G1355)/G1355</f>
        <v>0.38619184376794946</v>
      </c>
      <c r="H1357" s="255"/>
    </row>
    <row r="1358" spans="2:15" ht="24.95" customHeight="1" x14ac:dyDescent="0.2">
      <c r="B1358" s="33"/>
      <c r="C1358" s="34"/>
      <c r="D1358" s="34"/>
      <c r="E1358" s="34"/>
      <c r="F1358" s="34"/>
      <c r="G1358" s="34"/>
      <c r="H1358" s="34"/>
      <c r="I1358" s="13"/>
      <c r="J1358" s="13"/>
      <c r="K1358" s="13"/>
      <c r="L1358" s="13"/>
      <c r="M1358" s="13"/>
      <c r="N1358" s="13"/>
      <c r="O1358" s="13"/>
    </row>
    <row r="1359" spans="2:15" ht="24.95" customHeight="1" x14ac:dyDescent="0.2">
      <c r="B1359" s="33"/>
      <c r="C1359" s="34"/>
      <c r="D1359" s="34"/>
      <c r="E1359" s="34"/>
      <c r="F1359" s="34"/>
      <c r="G1359" s="34"/>
      <c r="H1359" s="34"/>
      <c r="I1359" s="13"/>
      <c r="J1359" s="13"/>
      <c r="K1359" s="13"/>
      <c r="L1359" s="13"/>
      <c r="M1359" s="13"/>
      <c r="N1359" s="13"/>
      <c r="O1359" s="13"/>
    </row>
    <row r="1360" spans="2:15" ht="24.95" customHeight="1" x14ac:dyDescent="0.2">
      <c r="B1360" s="33"/>
      <c r="C1360" s="34"/>
      <c r="D1360" s="34"/>
      <c r="E1360" s="34"/>
      <c r="F1360" s="34"/>
      <c r="G1360" s="34"/>
      <c r="H1360" s="34"/>
      <c r="I1360" s="13"/>
      <c r="J1360" s="13"/>
      <c r="K1360" s="13"/>
      <c r="L1360" s="13"/>
      <c r="M1360" s="13"/>
      <c r="N1360" s="13"/>
      <c r="O1360" s="13"/>
    </row>
    <row r="1361" spans="2:15" ht="24.95" customHeight="1" x14ac:dyDescent="0.2">
      <c r="B1361" s="33"/>
      <c r="C1361" s="34"/>
      <c r="D1361" s="34"/>
      <c r="E1361" s="34"/>
      <c r="F1361" s="34"/>
      <c r="G1361" s="34"/>
      <c r="H1361" s="34"/>
      <c r="I1361" s="13"/>
      <c r="J1361" s="13"/>
      <c r="K1361" s="13"/>
      <c r="L1361" s="13"/>
      <c r="M1361" s="13"/>
      <c r="N1361" s="13"/>
      <c r="O1361" s="13"/>
    </row>
    <row r="1362" spans="2:15" ht="24.95" customHeight="1" x14ac:dyDescent="0.2">
      <c r="B1362" s="33"/>
      <c r="C1362" s="34"/>
      <c r="D1362" s="34"/>
      <c r="E1362" s="34"/>
      <c r="F1362" s="34"/>
      <c r="G1362" s="34"/>
      <c r="H1362" s="34"/>
      <c r="I1362" s="13"/>
      <c r="J1362" s="13"/>
      <c r="K1362" s="13"/>
      <c r="L1362" s="13"/>
      <c r="M1362" s="13"/>
      <c r="N1362" s="13"/>
      <c r="O1362" s="13"/>
    </row>
    <row r="1363" spans="2:15" ht="24.95" customHeight="1" x14ac:dyDescent="0.2">
      <c r="B1363" s="33"/>
      <c r="C1363" s="34"/>
      <c r="D1363" s="34"/>
      <c r="E1363" s="34"/>
      <c r="F1363" s="34"/>
      <c r="G1363" s="34"/>
      <c r="H1363" s="34"/>
      <c r="I1363" s="13"/>
      <c r="J1363" s="13"/>
      <c r="K1363" s="13"/>
      <c r="L1363" s="13"/>
      <c r="M1363" s="13"/>
      <c r="N1363" s="13"/>
      <c r="O1363" s="13"/>
    </row>
    <row r="1364" spans="2:15" ht="24.95" customHeight="1" x14ac:dyDescent="0.2">
      <c r="B1364" s="33"/>
      <c r="C1364" s="34"/>
      <c r="D1364" s="34"/>
      <c r="E1364" s="34"/>
      <c r="F1364" s="34"/>
      <c r="G1364" s="34"/>
      <c r="H1364" s="34"/>
      <c r="I1364" s="13"/>
      <c r="J1364" s="13"/>
      <c r="K1364" s="13"/>
      <c r="L1364" s="13"/>
      <c r="M1364" s="13"/>
      <c r="N1364" s="13"/>
      <c r="O1364" s="13"/>
    </row>
    <row r="1365" spans="2:15" ht="24.95" customHeight="1" x14ac:dyDescent="0.2">
      <c r="B1365" s="33"/>
      <c r="C1365" s="34"/>
      <c r="D1365" s="34"/>
      <c r="E1365" s="34"/>
      <c r="F1365" s="34"/>
      <c r="G1365" s="34"/>
      <c r="H1365" s="34"/>
      <c r="I1365" s="13"/>
      <c r="J1365" s="13"/>
      <c r="K1365" s="13"/>
      <c r="L1365" s="13"/>
      <c r="M1365" s="13"/>
      <c r="N1365" s="13"/>
      <c r="O1365" s="13"/>
    </row>
    <row r="1366" spans="2:15" ht="24.95" customHeight="1" x14ac:dyDescent="0.2">
      <c r="B1366" s="33"/>
      <c r="C1366" s="34"/>
      <c r="D1366" s="34"/>
      <c r="E1366" s="34"/>
      <c r="F1366" s="34"/>
      <c r="G1366" s="34"/>
      <c r="H1366" s="34"/>
      <c r="I1366" s="13"/>
      <c r="J1366" s="13"/>
      <c r="K1366" s="13"/>
      <c r="L1366" s="13"/>
      <c r="M1366" s="13"/>
      <c r="N1366" s="13"/>
      <c r="O1366" s="13"/>
    </row>
    <row r="1367" spans="2:15" ht="24.95" customHeight="1" x14ac:dyDescent="0.2"/>
    <row r="1368" spans="2:15" ht="24.95" customHeight="1" x14ac:dyDescent="0.2"/>
    <row r="1369" spans="2:15" ht="24.95" customHeight="1" x14ac:dyDescent="0.2"/>
    <row r="1370" spans="2:15" ht="24.95" customHeight="1" x14ac:dyDescent="0.2"/>
    <row r="1371" spans="2:15" ht="24.95" customHeight="1" x14ac:dyDescent="0.2"/>
    <row r="1372" spans="2:15" ht="24.95" customHeight="1" x14ac:dyDescent="0.2"/>
    <row r="1373" spans="2:15" ht="24.95" customHeight="1" x14ac:dyDescent="0.2"/>
    <row r="1374" spans="2:15" ht="24.95" customHeight="1" x14ac:dyDescent="0.2"/>
    <row r="1375" spans="2:15" ht="24.95" customHeight="1" x14ac:dyDescent="0.2"/>
    <row r="1376" spans="2:15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61" t="s">
        <v>15</v>
      </c>
      <c r="C1379" s="261"/>
      <c r="D1379" s="261"/>
      <c r="E1379" s="261"/>
      <c r="F1379" s="261"/>
      <c r="G1379" s="261"/>
      <c r="H1379" s="261"/>
      <c r="I1379" s="261"/>
      <c r="J1379" s="261"/>
      <c r="K1379" s="13"/>
    </row>
    <row r="1380" spans="2:12" ht="24.95" customHeight="1" x14ac:dyDescent="0.2">
      <c r="B1380" s="139" t="s">
        <v>35</v>
      </c>
      <c r="C1380" s="256" t="s">
        <v>40</v>
      </c>
      <c r="D1380" s="256"/>
      <c r="E1380" s="256" t="s">
        <v>41</v>
      </c>
      <c r="F1380" s="256"/>
      <c r="G1380" s="256" t="s">
        <v>42</v>
      </c>
      <c r="H1380" s="256"/>
      <c r="I1380" s="256" t="s">
        <v>89</v>
      </c>
      <c r="J1380" s="256"/>
      <c r="L1380" s="39"/>
    </row>
    <row r="1381" spans="2:12" ht="24.95" customHeight="1" x14ac:dyDescent="0.2">
      <c r="B1381" s="232" t="s">
        <v>159</v>
      </c>
      <c r="C1381" s="302">
        <v>196157</v>
      </c>
      <c r="D1381" s="302"/>
      <c r="E1381" s="302">
        <v>18092</v>
      </c>
      <c r="F1381" s="302"/>
      <c r="G1381" s="252">
        <v>214249</v>
      </c>
      <c r="H1381" s="252"/>
      <c r="I1381" s="311">
        <v>0.16177858446575</v>
      </c>
      <c r="J1381" s="263"/>
    </row>
    <row r="1382" spans="2:12" ht="24.95" customHeight="1" x14ac:dyDescent="0.2">
      <c r="B1382" s="232" t="s">
        <v>160</v>
      </c>
      <c r="C1382" s="250">
        <v>262094</v>
      </c>
      <c r="D1382" s="250"/>
      <c r="E1382" s="250">
        <v>26790</v>
      </c>
      <c r="F1382" s="250"/>
      <c r="G1382" s="252">
        <v>288884</v>
      </c>
      <c r="H1382" s="252"/>
      <c r="I1382" s="251">
        <v>0.19431571832440001</v>
      </c>
      <c r="J1382" s="251"/>
    </row>
    <row r="1383" spans="2:12" ht="24.95" customHeight="1" x14ac:dyDescent="0.2">
      <c r="B1383" s="103" t="s">
        <v>43</v>
      </c>
      <c r="C1383" s="257">
        <f>(C1382-C1381)/C1381</f>
        <v>0.3361440070963565</v>
      </c>
      <c r="D1383" s="257"/>
      <c r="E1383" s="257">
        <f>(E1382-E1381)/E1381</f>
        <v>0.48076497899624143</v>
      </c>
      <c r="F1383" s="257"/>
      <c r="G1383" s="257">
        <f>(G1382-G1381)/G1381</f>
        <v>0.34835635172159496</v>
      </c>
      <c r="H1383" s="257"/>
      <c r="I1383" s="257">
        <f>(I1382-I1381)/I1381</f>
        <v>0.20112139048625696</v>
      </c>
      <c r="J1383" s="257"/>
    </row>
    <row r="1384" spans="2:12" ht="24.95" customHeight="1" x14ac:dyDescent="0.2">
      <c r="B1384" s="37"/>
      <c r="C1384" s="38"/>
      <c r="D1384" s="38"/>
      <c r="E1384" s="38"/>
      <c r="F1384" s="38"/>
      <c r="G1384" s="40"/>
      <c r="H1384" s="40"/>
      <c r="I1384" s="40"/>
      <c r="J1384" s="40"/>
      <c r="K1384" s="13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4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27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31"/>
    </row>
    <row r="1402" spans="2:15" ht="24.95" customHeight="1" x14ac:dyDescent="0.2">
      <c r="O1402" s="31"/>
    </row>
    <row r="1403" spans="2:15" ht="24.95" customHeight="1" x14ac:dyDescent="0.2">
      <c r="O1403" s="31"/>
    </row>
    <row r="1404" spans="2:15" ht="24.95" customHeight="1" x14ac:dyDescent="0.2">
      <c r="B1404" s="58"/>
      <c r="C1404" s="58"/>
      <c r="D1404" s="58"/>
      <c r="E1404" s="58"/>
      <c r="F1404" s="58"/>
      <c r="G1404" s="58"/>
      <c r="H1404" s="58"/>
      <c r="I1404" s="58"/>
      <c r="J1404" s="58"/>
      <c r="K1404" s="58"/>
      <c r="L1404" s="58"/>
      <c r="M1404" s="58"/>
      <c r="N1404" s="58"/>
      <c r="O1404" s="58"/>
    </row>
    <row r="1405" spans="2:15" ht="24.95" customHeight="1" x14ac:dyDescent="0.2">
      <c r="B1405" s="58"/>
      <c r="C1405" s="58"/>
      <c r="D1405" s="58"/>
      <c r="E1405" s="58"/>
      <c r="F1405" s="58"/>
      <c r="G1405" s="58"/>
      <c r="H1405" s="58"/>
      <c r="I1405" s="58"/>
      <c r="J1405" s="58"/>
      <c r="K1405" s="58"/>
      <c r="L1405" s="58"/>
      <c r="M1405" s="58"/>
      <c r="N1405" s="58"/>
      <c r="O1405" s="58"/>
    </row>
    <row r="1406" spans="2:15" ht="24.95" customHeight="1" x14ac:dyDescent="0.2">
      <c r="B1406" s="58"/>
      <c r="C1406" s="58"/>
      <c r="D1406" s="58"/>
      <c r="E1406" s="58"/>
      <c r="F1406" s="58"/>
      <c r="G1406" s="58"/>
      <c r="H1406" s="58"/>
      <c r="I1406" s="58"/>
      <c r="J1406" s="58"/>
      <c r="K1406" s="58"/>
      <c r="L1406" s="58"/>
      <c r="M1406" s="58"/>
      <c r="N1406" s="58"/>
      <c r="O1406" s="58"/>
    </row>
    <row r="1407" spans="2:15" ht="24.95" customHeight="1" x14ac:dyDescent="0.2">
      <c r="B1407" s="58"/>
      <c r="C1407" s="58"/>
      <c r="D1407" s="58"/>
      <c r="E1407" s="58"/>
      <c r="F1407" s="58"/>
      <c r="G1407" s="58"/>
      <c r="H1407" s="58"/>
      <c r="I1407" s="58"/>
      <c r="J1407" s="58"/>
      <c r="K1407" s="58"/>
      <c r="L1407" s="58"/>
      <c r="M1407" s="58"/>
      <c r="N1407" s="58"/>
      <c r="O1407" s="58"/>
    </row>
    <row r="1408" spans="2:15" ht="24.95" customHeight="1" x14ac:dyDescent="0.2">
      <c r="B1408" s="58"/>
      <c r="C1408" s="58"/>
      <c r="D1408" s="58"/>
      <c r="E1408" s="58"/>
      <c r="F1408" s="58"/>
      <c r="G1408" s="58"/>
      <c r="H1408" s="58"/>
      <c r="I1408" s="58"/>
      <c r="J1408" s="58"/>
      <c r="K1408" s="58"/>
      <c r="L1408" s="58"/>
      <c r="M1408" s="58"/>
      <c r="N1408" s="58"/>
      <c r="O1408" s="58"/>
    </row>
    <row r="1409" spans="2:15" ht="24.95" customHeight="1" x14ac:dyDescent="0.2">
      <c r="B1409" s="58"/>
      <c r="C1409" s="58"/>
      <c r="D1409" s="58"/>
      <c r="E1409" s="58"/>
      <c r="F1409" s="58"/>
      <c r="G1409" s="58"/>
      <c r="H1409" s="58"/>
      <c r="I1409" s="58"/>
      <c r="J1409" s="58"/>
      <c r="K1409" s="58"/>
      <c r="L1409" s="58"/>
      <c r="M1409" s="58"/>
      <c r="N1409" s="58"/>
      <c r="O1409" s="58"/>
    </row>
    <row r="1410" spans="2:15" ht="24.95" customHeight="1" x14ac:dyDescent="0.2">
      <c r="B1410" s="58"/>
      <c r="C1410" s="58"/>
      <c r="D1410" s="58"/>
      <c r="E1410" s="58"/>
      <c r="F1410" s="58"/>
      <c r="G1410" s="58"/>
      <c r="H1410" s="58"/>
      <c r="I1410" s="58"/>
      <c r="J1410" s="58"/>
      <c r="K1410" s="58"/>
      <c r="L1410" s="58"/>
      <c r="M1410" s="58"/>
      <c r="N1410" s="58"/>
      <c r="O1410" s="58"/>
    </row>
    <row r="1411" spans="2:15" ht="24.95" customHeight="1" x14ac:dyDescent="0.2">
      <c r="B1411" s="58"/>
      <c r="C1411" s="58"/>
      <c r="D1411" s="58"/>
      <c r="E1411" s="58"/>
      <c r="F1411" s="58"/>
      <c r="G1411" s="58"/>
      <c r="H1411" s="58"/>
      <c r="I1411" s="58"/>
      <c r="J1411" s="58"/>
      <c r="K1411" s="58"/>
      <c r="L1411" s="58"/>
      <c r="M1411" s="58"/>
      <c r="N1411" s="58"/>
      <c r="O1411" s="58"/>
    </row>
    <row r="1412" spans="2:15" ht="24.95" customHeight="1" x14ac:dyDescent="0.2">
      <c r="B1412" s="58"/>
      <c r="C1412" s="58"/>
      <c r="D1412" s="58"/>
      <c r="E1412" s="58"/>
      <c r="F1412" s="58"/>
      <c r="G1412" s="58"/>
      <c r="H1412" s="58"/>
      <c r="I1412" s="58"/>
      <c r="J1412" s="58"/>
      <c r="K1412" s="58"/>
      <c r="M1412" s="31">
        <v>19</v>
      </c>
      <c r="N1412" s="58"/>
    </row>
    <row r="1413" spans="2:15" ht="50.1" customHeight="1" x14ac:dyDescent="0.2">
      <c r="B1413" s="313" t="s">
        <v>39</v>
      </c>
      <c r="C1413" s="313"/>
      <c r="D1413" s="313"/>
      <c r="E1413" s="313"/>
      <c r="F1413" s="313"/>
      <c r="G1413" s="313"/>
      <c r="H1413" s="313"/>
      <c r="I1413" s="313"/>
      <c r="J1413" s="313"/>
      <c r="K1413" s="313"/>
      <c r="L1413" s="313"/>
      <c r="M1413" s="313"/>
    </row>
    <row r="1414" spans="2:15" ht="15" customHeight="1" x14ac:dyDescent="0.2"/>
    <row r="1415" spans="2:15" ht="25.5" customHeight="1" x14ac:dyDescent="0.2">
      <c r="B1415" s="269" t="s">
        <v>84</v>
      </c>
      <c r="C1415" s="269"/>
      <c r="D1415" s="269"/>
      <c r="E1415" s="269"/>
      <c r="F1415" s="269"/>
      <c r="G1415" s="269"/>
      <c r="H1415" s="269"/>
      <c r="I1415" s="269"/>
      <c r="J1415" s="269"/>
      <c r="K1415" s="269"/>
      <c r="L1415" s="269"/>
      <c r="M1415" s="269"/>
    </row>
    <row r="1416" spans="2:15" ht="15" customHeight="1" x14ac:dyDescent="0.2">
      <c r="B1416" s="189"/>
      <c r="C1416" s="189"/>
      <c r="D1416" s="189"/>
      <c r="E1416" s="71"/>
      <c r="F1416" s="71"/>
      <c r="G1416" s="71"/>
    </row>
    <row r="1417" spans="2:15" ht="24.95" customHeight="1" x14ac:dyDescent="0.2">
      <c r="B1417" s="312" t="s">
        <v>175</v>
      </c>
      <c r="C1417" s="312"/>
      <c r="D1417" s="312"/>
      <c r="E1417" s="193" t="s">
        <v>153</v>
      </c>
      <c r="F1417" s="193" t="s">
        <v>155</v>
      </c>
      <c r="G1417" s="194" t="s">
        <v>43</v>
      </c>
      <c r="M1417" s="166"/>
      <c r="N1417" s="167"/>
    </row>
    <row r="1418" spans="2:15" ht="24.95" customHeight="1" x14ac:dyDescent="0.2">
      <c r="B1418" s="279" t="s">
        <v>59</v>
      </c>
      <c r="C1418" s="285" t="s">
        <v>23</v>
      </c>
      <c r="D1418" s="285"/>
      <c r="E1418" s="211">
        <v>1891</v>
      </c>
      <c r="F1418" s="211">
        <f>I1488</f>
        <v>1852</v>
      </c>
      <c r="G1418" s="192">
        <f>(F1418-E1418)/E1418</f>
        <v>-2.0624008461131677E-2</v>
      </c>
      <c r="M1418" s="322"/>
      <c r="N1418" s="168"/>
    </row>
    <row r="1419" spans="2:15" ht="24.95" customHeight="1" x14ac:dyDescent="0.2">
      <c r="B1419" s="275"/>
      <c r="C1419" s="272" t="s">
        <v>29</v>
      </c>
      <c r="D1419" s="272"/>
      <c r="E1419" s="212">
        <v>71432</v>
      </c>
      <c r="F1419" s="212">
        <f>J1488</f>
        <v>70491</v>
      </c>
      <c r="G1419" s="176">
        <f t="shared" ref="G1419:G1431" si="4">(F1419-E1419)/E1419</f>
        <v>-1.3173367678351439E-2</v>
      </c>
      <c r="M1419" s="322"/>
      <c r="N1419" s="168"/>
    </row>
    <row r="1420" spans="2:15" ht="24.95" customHeight="1" x14ac:dyDescent="0.2">
      <c r="B1420" s="275" t="s">
        <v>116</v>
      </c>
      <c r="C1420" s="272" t="s">
        <v>23</v>
      </c>
      <c r="D1420" s="272"/>
      <c r="E1420" s="212">
        <v>120</v>
      </c>
      <c r="F1420" s="212">
        <f>I1516</f>
        <v>122</v>
      </c>
      <c r="G1420" s="176">
        <f t="shared" si="4"/>
        <v>1.6666666666666666E-2</v>
      </c>
      <c r="M1420" s="323"/>
      <c r="N1420" s="169"/>
    </row>
    <row r="1421" spans="2:15" ht="24.95" customHeight="1" x14ac:dyDescent="0.2">
      <c r="B1421" s="275"/>
      <c r="C1421" s="272" t="s">
        <v>29</v>
      </c>
      <c r="D1421" s="272"/>
      <c r="E1421" s="212">
        <v>42627</v>
      </c>
      <c r="F1421" s="212">
        <f>J1516</f>
        <v>42780</v>
      </c>
      <c r="G1421" s="176">
        <f t="shared" si="4"/>
        <v>3.5892744035470477E-3</v>
      </c>
      <c r="K1421" s="170"/>
      <c r="L1421" s="170"/>
      <c r="M1421" s="323"/>
      <c r="N1421" s="169"/>
    </row>
    <row r="1422" spans="2:15" ht="24.95" customHeight="1" x14ac:dyDescent="0.2">
      <c r="B1422" s="275" t="s">
        <v>20</v>
      </c>
      <c r="C1422" s="272" t="s">
        <v>23</v>
      </c>
      <c r="D1422" s="272"/>
      <c r="E1422" s="212">
        <v>4151</v>
      </c>
      <c r="F1422" s="212">
        <f>K1551</f>
        <v>4156</v>
      </c>
      <c r="G1422" s="176">
        <f t="shared" si="4"/>
        <v>1.2045290291496024E-3</v>
      </c>
      <c r="M1422" s="29"/>
    </row>
    <row r="1423" spans="2:15" ht="24.95" customHeight="1" x14ac:dyDescent="0.2">
      <c r="B1423" s="275"/>
      <c r="C1423" s="272" t="s">
        <v>29</v>
      </c>
      <c r="D1423" s="272"/>
      <c r="E1423" s="212">
        <v>37070</v>
      </c>
      <c r="F1423" s="212">
        <f>L1551</f>
        <v>37149</v>
      </c>
      <c r="G1423" s="176">
        <f t="shared" si="4"/>
        <v>2.1311033180469383E-3</v>
      </c>
      <c r="L1423" s="72"/>
      <c r="M1423" s="29"/>
    </row>
    <row r="1424" spans="2:15" ht="24.95" customHeight="1" x14ac:dyDescent="0.2">
      <c r="B1424" s="275" t="s">
        <v>58</v>
      </c>
      <c r="C1424" s="272" t="s">
        <v>23</v>
      </c>
      <c r="D1424" s="272"/>
      <c r="E1424" s="212">
        <v>325</v>
      </c>
      <c r="F1424" s="212">
        <f>K1613</f>
        <v>324</v>
      </c>
      <c r="G1424" s="176">
        <f t="shared" si="4"/>
        <v>-3.0769230769230769E-3</v>
      </c>
      <c r="L1424" s="72"/>
      <c r="M1424" s="72"/>
    </row>
    <row r="1425" spans="2:7" ht="24.95" customHeight="1" x14ac:dyDescent="0.2">
      <c r="B1425" s="275"/>
      <c r="C1425" s="272" t="s">
        <v>29</v>
      </c>
      <c r="D1425" s="272"/>
      <c r="E1425" s="212">
        <v>13211</v>
      </c>
      <c r="F1425" s="212">
        <f>L1613</f>
        <v>13461</v>
      </c>
      <c r="G1425" s="176">
        <f t="shared" si="4"/>
        <v>1.8923624252516841E-2</v>
      </c>
    </row>
    <row r="1426" spans="2:7" ht="24.95" customHeight="1" x14ac:dyDescent="0.2">
      <c r="B1426" s="275" t="s">
        <v>108</v>
      </c>
      <c r="C1426" s="272" t="s">
        <v>23</v>
      </c>
      <c r="D1426" s="272"/>
      <c r="E1426" s="212">
        <v>2428</v>
      </c>
      <c r="F1426" s="212">
        <f>M1641</f>
        <v>2684</v>
      </c>
      <c r="G1426" s="176">
        <f t="shared" si="4"/>
        <v>0.10543657331136738</v>
      </c>
    </row>
    <row r="1427" spans="2:7" ht="24.95" customHeight="1" x14ac:dyDescent="0.2">
      <c r="B1427" s="275"/>
      <c r="C1427" s="272" t="s">
        <v>29</v>
      </c>
      <c r="D1427" s="272"/>
      <c r="E1427" s="212">
        <v>16072</v>
      </c>
      <c r="F1427" s="212">
        <f>M1642</f>
        <v>17968</v>
      </c>
      <c r="G1427" s="176">
        <f t="shared" si="4"/>
        <v>0.11796913887506222</v>
      </c>
    </row>
    <row r="1428" spans="2:7" ht="24.95" customHeight="1" x14ac:dyDescent="0.2">
      <c r="B1428" s="275" t="s">
        <v>109</v>
      </c>
      <c r="C1428" s="272" t="s">
        <v>23</v>
      </c>
      <c r="D1428" s="272"/>
      <c r="E1428" s="212">
        <v>399</v>
      </c>
      <c r="F1428" s="212">
        <f t="shared" ref="F1428:F1429" si="5">M1676</f>
        <v>428</v>
      </c>
      <c r="G1428" s="176">
        <f t="shared" si="4"/>
        <v>7.2681704260651625E-2</v>
      </c>
    </row>
    <row r="1429" spans="2:7" ht="24.95" customHeight="1" x14ac:dyDescent="0.2">
      <c r="B1429" s="275"/>
      <c r="C1429" s="272" t="s">
        <v>29</v>
      </c>
      <c r="D1429" s="272"/>
      <c r="E1429" s="212">
        <v>7251</v>
      </c>
      <c r="F1429" s="212">
        <f t="shared" si="5"/>
        <v>7877</v>
      </c>
      <c r="G1429" s="176">
        <f t="shared" si="4"/>
        <v>8.6332919597296928E-2</v>
      </c>
    </row>
    <row r="1430" spans="2:7" ht="24.95" customHeight="1" x14ac:dyDescent="0.2">
      <c r="B1430" s="276" t="s">
        <v>14</v>
      </c>
      <c r="C1430" s="273" t="s">
        <v>23</v>
      </c>
      <c r="D1430" s="273"/>
      <c r="E1430" s="185">
        <f>SUM(E1418,E1420,E1422,E1424,E1426,E1428)</f>
        <v>9314</v>
      </c>
      <c r="F1430" s="185">
        <f>SUM(F1418,F1420,F1422,F1424,F1426,F1428)</f>
        <v>9566</v>
      </c>
      <c r="G1430" s="191">
        <f t="shared" si="4"/>
        <v>2.7056044663946746E-2</v>
      </c>
    </row>
    <row r="1431" spans="2:7" ht="24.95" customHeight="1" x14ac:dyDescent="0.2">
      <c r="B1431" s="277"/>
      <c r="C1431" s="274" t="s">
        <v>29</v>
      </c>
      <c r="D1431" s="274"/>
      <c r="E1431" s="95">
        <f>SUM(E1419,E1421,E1423,E1425,E1427,E1429)</f>
        <v>187663</v>
      </c>
      <c r="F1431" s="95">
        <f>SUM(F1419,F1421,F1423,F1425,F1427,F1429)</f>
        <v>189726</v>
      </c>
      <c r="G1431" s="190">
        <f t="shared" si="4"/>
        <v>1.0993109989715607E-2</v>
      </c>
    </row>
    <row r="1432" spans="2:7" ht="24.95" customHeight="1" x14ac:dyDescent="0.2"/>
    <row r="1433" spans="2:7" ht="24.95" customHeight="1" x14ac:dyDescent="0.2"/>
    <row r="1434" spans="2:7" ht="24.95" customHeight="1" x14ac:dyDescent="0.2"/>
    <row r="1435" spans="2:7" ht="24.95" customHeight="1" x14ac:dyDescent="0.2"/>
    <row r="1436" spans="2:7" ht="24.95" customHeight="1" x14ac:dyDescent="0.2"/>
    <row r="1437" spans="2:7" ht="24.95" customHeight="1" x14ac:dyDescent="0.2"/>
    <row r="1438" spans="2:7" ht="24.95" customHeight="1" x14ac:dyDescent="0.2"/>
    <row r="1439" spans="2:7" ht="24.95" customHeight="1" x14ac:dyDescent="0.2"/>
    <row r="1440" spans="2:7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75" customHeight="1" x14ac:dyDescent="0.2"/>
    <row r="1455" ht="24.9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/>
    <row r="1474" spans="2:13" ht="24.95" customHeight="1" x14ac:dyDescent="0.2">
      <c r="M1474" s="22">
        <v>20</v>
      </c>
    </row>
    <row r="1475" spans="2:13" ht="25.5" customHeight="1" x14ac:dyDescent="0.2">
      <c r="B1475" s="269" t="s">
        <v>80</v>
      </c>
      <c r="C1475" s="269"/>
      <c r="D1475" s="269"/>
      <c r="E1475" s="269"/>
      <c r="F1475" s="269"/>
      <c r="G1475" s="269"/>
      <c r="H1475" s="269"/>
      <c r="I1475" s="269"/>
      <c r="J1475" s="269"/>
      <c r="K1475" s="269"/>
      <c r="L1475" s="269"/>
      <c r="M1475" s="269"/>
    </row>
    <row r="1476" spans="2:13" ht="15" customHeight="1" x14ac:dyDescent="0.2">
      <c r="C1476" s="13"/>
      <c r="D1476" s="13"/>
      <c r="E1476" s="13"/>
    </row>
    <row r="1477" spans="2:13" ht="24.95" customHeight="1" x14ac:dyDescent="0.2">
      <c r="B1477" s="293" t="s">
        <v>36</v>
      </c>
      <c r="C1477" s="278" t="s">
        <v>19</v>
      </c>
      <c r="D1477" s="278"/>
      <c r="E1477" s="278" t="s">
        <v>152</v>
      </c>
      <c r="F1477" s="278"/>
      <c r="G1477" s="278" t="s">
        <v>17</v>
      </c>
      <c r="H1477" s="278"/>
      <c r="I1477" s="278" t="s">
        <v>14</v>
      </c>
      <c r="J1477" s="278"/>
    </row>
    <row r="1478" spans="2:13" ht="24.95" customHeight="1" x14ac:dyDescent="0.2">
      <c r="B1478" s="294"/>
      <c r="C1478" s="151" t="s">
        <v>23</v>
      </c>
      <c r="D1478" s="152" t="s">
        <v>29</v>
      </c>
      <c r="E1478" s="151" t="s">
        <v>23</v>
      </c>
      <c r="F1478" s="152" t="s">
        <v>29</v>
      </c>
      <c r="G1478" s="151" t="s">
        <v>23</v>
      </c>
      <c r="H1478" s="152" t="s">
        <v>29</v>
      </c>
      <c r="I1478" s="151" t="s">
        <v>23</v>
      </c>
      <c r="J1478" s="152" t="s">
        <v>29</v>
      </c>
    </row>
    <row r="1479" spans="2:13" ht="24.95" customHeight="1" x14ac:dyDescent="0.2">
      <c r="B1479" s="88" t="s">
        <v>114</v>
      </c>
      <c r="C1479" s="178">
        <v>55</v>
      </c>
      <c r="D1479" s="178">
        <v>3944</v>
      </c>
      <c r="E1479" s="178">
        <v>83</v>
      </c>
      <c r="F1479" s="178">
        <v>1909</v>
      </c>
      <c r="G1479" s="178">
        <v>12</v>
      </c>
      <c r="H1479" s="178">
        <v>189</v>
      </c>
      <c r="I1479" s="124">
        <f>C1479+E1479+G1479</f>
        <v>150</v>
      </c>
      <c r="J1479" s="180">
        <f>D1479+F1479+H1479</f>
        <v>6042</v>
      </c>
    </row>
    <row r="1480" spans="2:13" ht="24.95" customHeight="1" x14ac:dyDescent="0.2">
      <c r="B1480" s="88" t="s">
        <v>5</v>
      </c>
      <c r="C1480" s="178">
        <v>131</v>
      </c>
      <c r="D1480" s="178">
        <v>7889</v>
      </c>
      <c r="E1480" s="178">
        <v>116</v>
      </c>
      <c r="F1480" s="178">
        <v>2717</v>
      </c>
      <c r="G1480" s="178">
        <v>75</v>
      </c>
      <c r="H1480" s="178">
        <v>1105</v>
      </c>
      <c r="I1480" s="124">
        <f t="shared" ref="I1480:J1488" si="6">C1480+E1480+G1480</f>
        <v>322</v>
      </c>
      <c r="J1480" s="180">
        <f>D1480+F1480+H1480</f>
        <v>11711</v>
      </c>
    </row>
    <row r="1481" spans="2:13" ht="24.95" customHeight="1" x14ac:dyDescent="0.2">
      <c r="B1481" s="88" t="s">
        <v>22</v>
      </c>
      <c r="C1481" s="178">
        <v>94</v>
      </c>
      <c r="D1481" s="178">
        <v>7005</v>
      </c>
      <c r="E1481" s="178">
        <v>202</v>
      </c>
      <c r="F1481" s="178">
        <v>4674</v>
      </c>
      <c r="G1481" s="178">
        <v>131</v>
      </c>
      <c r="H1481" s="178">
        <v>1504</v>
      </c>
      <c r="I1481" s="124">
        <f t="shared" si="6"/>
        <v>427</v>
      </c>
      <c r="J1481" s="180">
        <f t="shared" ref="J1481:J1487" si="7">D1481+F1481+H1481</f>
        <v>13183</v>
      </c>
    </row>
    <row r="1482" spans="2:13" ht="24.95" customHeight="1" x14ac:dyDescent="0.2">
      <c r="B1482" s="88" t="s">
        <v>7</v>
      </c>
      <c r="C1482" s="178">
        <v>32</v>
      </c>
      <c r="D1482" s="178">
        <v>2057</v>
      </c>
      <c r="E1482" s="178">
        <v>61</v>
      </c>
      <c r="F1482" s="178">
        <v>1340</v>
      </c>
      <c r="G1482" s="178">
        <v>22</v>
      </c>
      <c r="H1482" s="178">
        <v>272</v>
      </c>
      <c r="I1482" s="124">
        <f t="shared" si="6"/>
        <v>115</v>
      </c>
      <c r="J1482" s="180">
        <f t="shared" si="7"/>
        <v>3669</v>
      </c>
    </row>
    <row r="1483" spans="2:13" ht="24.95" customHeight="1" x14ac:dyDescent="0.2">
      <c r="B1483" s="88" t="s">
        <v>8</v>
      </c>
      <c r="C1483" s="178">
        <v>108</v>
      </c>
      <c r="D1483" s="178">
        <v>8850</v>
      </c>
      <c r="E1483" s="178">
        <v>110</v>
      </c>
      <c r="F1483" s="178">
        <v>2680</v>
      </c>
      <c r="G1483" s="178">
        <v>48</v>
      </c>
      <c r="H1483" s="178">
        <v>595</v>
      </c>
      <c r="I1483" s="124">
        <f t="shared" si="6"/>
        <v>266</v>
      </c>
      <c r="J1483" s="180">
        <f t="shared" si="7"/>
        <v>12125</v>
      </c>
    </row>
    <row r="1484" spans="2:13" ht="24.95" customHeight="1" x14ac:dyDescent="0.2">
      <c r="B1484" s="88" t="s">
        <v>9</v>
      </c>
      <c r="C1484" s="178">
        <v>63</v>
      </c>
      <c r="D1484" s="178">
        <v>4436</v>
      </c>
      <c r="E1484" s="178">
        <v>74</v>
      </c>
      <c r="F1484" s="178">
        <v>1924</v>
      </c>
      <c r="G1484" s="178">
        <v>28</v>
      </c>
      <c r="H1484" s="178">
        <v>339</v>
      </c>
      <c r="I1484" s="124">
        <f t="shared" si="6"/>
        <v>165</v>
      </c>
      <c r="J1484" s="180">
        <f t="shared" si="7"/>
        <v>6699</v>
      </c>
    </row>
    <row r="1485" spans="2:13" ht="24.95" customHeight="1" x14ac:dyDescent="0.2">
      <c r="B1485" s="88" t="s">
        <v>10</v>
      </c>
      <c r="C1485" s="178">
        <v>38</v>
      </c>
      <c r="D1485" s="178">
        <v>2036</v>
      </c>
      <c r="E1485" s="178">
        <v>81</v>
      </c>
      <c r="F1485" s="178">
        <v>1948</v>
      </c>
      <c r="G1485" s="178">
        <v>18</v>
      </c>
      <c r="H1485" s="178">
        <v>207</v>
      </c>
      <c r="I1485" s="124">
        <f t="shared" si="6"/>
        <v>137</v>
      </c>
      <c r="J1485" s="180">
        <f t="shared" si="7"/>
        <v>4191</v>
      </c>
    </row>
    <row r="1486" spans="2:13" ht="24.95" customHeight="1" x14ac:dyDescent="0.2">
      <c r="B1486" s="88" t="s">
        <v>11</v>
      </c>
      <c r="C1486" s="178">
        <v>76</v>
      </c>
      <c r="D1486" s="178">
        <v>7292</v>
      </c>
      <c r="E1486" s="178">
        <v>57</v>
      </c>
      <c r="F1486" s="178">
        <v>1486</v>
      </c>
      <c r="G1486" s="178">
        <v>34</v>
      </c>
      <c r="H1486" s="178">
        <v>512</v>
      </c>
      <c r="I1486" s="124">
        <f t="shared" si="6"/>
        <v>167</v>
      </c>
      <c r="J1486" s="180">
        <f t="shared" si="7"/>
        <v>9290</v>
      </c>
    </row>
    <row r="1487" spans="2:13" ht="24.95" customHeight="1" x14ac:dyDescent="0.2">
      <c r="B1487" s="89" t="s">
        <v>12</v>
      </c>
      <c r="C1487" s="178">
        <v>42</v>
      </c>
      <c r="D1487" s="178">
        <v>2362</v>
      </c>
      <c r="E1487" s="178">
        <v>47</v>
      </c>
      <c r="F1487" s="178">
        <v>1084</v>
      </c>
      <c r="G1487" s="178">
        <v>14</v>
      </c>
      <c r="H1487" s="178">
        <v>135</v>
      </c>
      <c r="I1487" s="124">
        <f t="shared" si="6"/>
        <v>103</v>
      </c>
      <c r="J1487" s="180">
        <f t="shared" si="7"/>
        <v>3581</v>
      </c>
    </row>
    <row r="1488" spans="2:13" ht="24.95" customHeight="1" x14ac:dyDescent="0.2">
      <c r="B1488" s="94" t="s">
        <v>14</v>
      </c>
      <c r="C1488" s="96">
        <f t="shared" ref="C1488:H1488" si="8">SUM(C1479:C1487)</f>
        <v>639</v>
      </c>
      <c r="D1488" s="96">
        <f t="shared" si="8"/>
        <v>45871</v>
      </c>
      <c r="E1488" s="96">
        <f t="shared" si="8"/>
        <v>831</v>
      </c>
      <c r="F1488" s="96">
        <f t="shared" si="8"/>
        <v>19762</v>
      </c>
      <c r="G1488" s="96">
        <f t="shared" si="8"/>
        <v>382</v>
      </c>
      <c r="H1488" s="96">
        <f t="shared" si="8"/>
        <v>4858</v>
      </c>
      <c r="I1488" s="96">
        <f t="shared" si="6"/>
        <v>1852</v>
      </c>
      <c r="J1488" s="96">
        <f t="shared" si="6"/>
        <v>70491</v>
      </c>
    </row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/>
    <row r="1502" spans="2:15" ht="24.95" customHeight="1" x14ac:dyDescent="0.2">
      <c r="O1502" s="22"/>
    </row>
    <row r="1503" spans="2:15" ht="25.5" customHeight="1" x14ac:dyDescent="0.2">
      <c r="B1503" s="269" t="s">
        <v>117</v>
      </c>
      <c r="C1503" s="269"/>
      <c r="D1503" s="269"/>
      <c r="E1503" s="269"/>
      <c r="F1503" s="269"/>
      <c r="G1503" s="269"/>
      <c r="H1503" s="269"/>
      <c r="I1503" s="269"/>
      <c r="J1503" s="269"/>
      <c r="K1503" s="269"/>
      <c r="L1503" s="269"/>
      <c r="M1503" s="269"/>
    </row>
    <row r="1504" spans="2:15" ht="15" customHeight="1" x14ac:dyDescent="0.2"/>
    <row r="1505" spans="2:10" ht="24.95" customHeight="1" x14ac:dyDescent="0.2">
      <c r="B1505" s="293" t="s">
        <v>36</v>
      </c>
      <c r="C1505" s="278" t="s">
        <v>24</v>
      </c>
      <c r="D1505" s="278"/>
      <c r="E1505" s="278" t="s">
        <v>25</v>
      </c>
      <c r="F1505" s="278"/>
      <c r="G1505" s="278" t="s">
        <v>26</v>
      </c>
      <c r="H1505" s="278"/>
      <c r="I1505" s="278" t="s">
        <v>14</v>
      </c>
      <c r="J1505" s="278"/>
    </row>
    <row r="1506" spans="2:10" ht="24.95" customHeight="1" x14ac:dyDescent="0.2">
      <c r="B1506" s="294"/>
      <c r="C1506" s="151" t="s">
        <v>23</v>
      </c>
      <c r="D1506" s="152" t="s">
        <v>29</v>
      </c>
      <c r="E1506" s="151" t="s">
        <v>23</v>
      </c>
      <c r="F1506" s="152" t="s">
        <v>29</v>
      </c>
      <c r="G1506" s="151" t="s">
        <v>23</v>
      </c>
      <c r="H1506" s="152" t="s">
        <v>29</v>
      </c>
      <c r="I1506" s="151" t="s">
        <v>23</v>
      </c>
      <c r="J1506" s="152" t="s">
        <v>29</v>
      </c>
    </row>
    <row r="1507" spans="2:10" ht="24.95" customHeight="1" x14ac:dyDescent="0.2">
      <c r="B1507" s="88" t="s">
        <v>114</v>
      </c>
      <c r="C1507" s="178">
        <v>1</v>
      </c>
      <c r="D1507" s="178">
        <v>528</v>
      </c>
      <c r="E1507" s="178">
        <v>16</v>
      </c>
      <c r="F1507" s="178">
        <v>6698</v>
      </c>
      <c r="G1507" s="129">
        <v>0</v>
      </c>
      <c r="H1507" s="129">
        <v>0</v>
      </c>
      <c r="I1507" s="124">
        <f t="shared" ref="I1507:J1516" si="9">C1507+E1507+G1507</f>
        <v>17</v>
      </c>
      <c r="J1507" s="180">
        <f t="shared" si="9"/>
        <v>7226</v>
      </c>
    </row>
    <row r="1508" spans="2:10" ht="24.95" customHeight="1" x14ac:dyDescent="0.2">
      <c r="B1508" s="88" t="s">
        <v>5</v>
      </c>
      <c r="C1508" s="178">
        <v>5</v>
      </c>
      <c r="D1508" s="178">
        <v>2769</v>
      </c>
      <c r="E1508" s="178">
        <v>14</v>
      </c>
      <c r="F1508" s="178">
        <v>4755</v>
      </c>
      <c r="G1508" s="129">
        <v>0</v>
      </c>
      <c r="H1508" s="129">
        <v>0</v>
      </c>
      <c r="I1508" s="124">
        <f t="shared" si="9"/>
        <v>19</v>
      </c>
      <c r="J1508" s="180">
        <f t="shared" si="9"/>
        <v>7524</v>
      </c>
    </row>
    <row r="1509" spans="2:10" ht="24.95" customHeight="1" x14ac:dyDescent="0.2">
      <c r="B1509" s="88" t="s">
        <v>22</v>
      </c>
      <c r="C1509" s="178">
        <v>3</v>
      </c>
      <c r="D1509" s="178">
        <v>1135</v>
      </c>
      <c r="E1509" s="178">
        <v>34</v>
      </c>
      <c r="F1509" s="178">
        <v>7925</v>
      </c>
      <c r="G1509" s="129">
        <v>0</v>
      </c>
      <c r="H1509" s="129">
        <v>0</v>
      </c>
      <c r="I1509" s="124">
        <f t="shared" si="9"/>
        <v>37</v>
      </c>
      <c r="J1509" s="180">
        <f t="shared" si="9"/>
        <v>9060</v>
      </c>
    </row>
    <row r="1510" spans="2:10" ht="24.95" customHeight="1" x14ac:dyDescent="0.2">
      <c r="B1510" s="88" t="s">
        <v>7</v>
      </c>
      <c r="C1510" s="178">
        <v>0</v>
      </c>
      <c r="D1510" s="178">
        <v>0</v>
      </c>
      <c r="E1510" s="178">
        <v>4</v>
      </c>
      <c r="F1510" s="178">
        <v>1283</v>
      </c>
      <c r="G1510" s="129">
        <v>0</v>
      </c>
      <c r="H1510" s="129">
        <v>0</v>
      </c>
      <c r="I1510" s="124">
        <f t="shared" si="9"/>
        <v>4</v>
      </c>
      <c r="J1510" s="180">
        <f t="shared" si="9"/>
        <v>1283</v>
      </c>
    </row>
    <row r="1511" spans="2:10" ht="24.95" customHeight="1" x14ac:dyDescent="0.2">
      <c r="B1511" s="88" t="s">
        <v>8</v>
      </c>
      <c r="C1511" s="178">
        <v>2</v>
      </c>
      <c r="D1511" s="178">
        <v>1062</v>
      </c>
      <c r="E1511" s="178">
        <v>18</v>
      </c>
      <c r="F1511" s="178">
        <v>4555</v>
      </c>
      <c r="G1511" s="129">
        <v>0</v>
      </c>
      <c r="H1511" s="129">
        <v>0</v>
      </c>
      <c r="I1511" s="124">
        <f t="shared" si="9"/>
        <v>20</v>
      </c>
      <c r="J1511" s="180">
        <f t="shared" si="9"/>
        <v>5617</v>
      </c>
    </row>
    <row r="1512" spans="2:10" ht="24.95" customHeight="1" x14ac:dyDescent="0.2">
      <c r="B1512" s="88" t="s">
        <v>9</v>
      </c>
      <c r="C1512" s="178">
        <v>3</v>
      </c>
      <c r="D1512" s="178">
        <v>1687</v>
      </c>
      <c r="E1512" s="178">
        <v>3</v>
      </c>
      <c r="F1512" s="178">
        <v>649</v>
      </c>
      <c r="G1512" s="129">
        <v>0</v>
      </c>
      <c r="H1512" s="129">
        <v>0</v>
      </c>
      <c r="I1512" s="124">
        <f t="shared" si="9"/>
        <v>6</v>
      </c>
      <c r="J1512" s="180">
        <f t="shared" si="9"/>
        <v>2336</v>
      </c>
    </row>
    <row r="1513" spans="2:10" ht="24.95" customHeight="1" x14ac:dyDescent="0.2">
      <c r="B1513" s="88" t="s">
        <v>10</v>
      </c>
      <c r="C1513" s="178">
        <v>6</v>
      </c>
      <c r="D1513" s="178">
        <v>3800</v>
      </c>
      <c r="E1513" s="178">
        <v>2</v>
      </c>
      <c r="F1513" s="178">
        <v>840</v>
      </c>
      <c r="G1513" s="129">
        <v>0</v>
      </c>
      <c r="H1513" s="129">
        <v>0</v>
      </c>
      <c r="I1513" s="124">
        <f t="shared" si="9"/>
        <v>8</v>
      </c>
      <c r="J1513" s="180">
        <f t="shared" si="9"/>
        <v>4640</v>
      </c>
    </row>
    <row r="1514" spans="2:10" ht="24.95" customHeight="1" x14ac:dyDescent="0.2">
      <c r="B1514" s="88" t="s">
        <v>11</v>
      </c>
      <c r="C1514" s="178">
        <v>3</v>
      </c>
      <c r="D1514" s="178">
        <v>1248</v>
      </c>
      <c r="E1514" s="178">
        <v>1</v>
      </c>
      <c r="F1514" s="178">
        <v>38</v>
      </c>
      <c r="G1514" s="129">
        <v>0</v>
      </c>
      <c r="H1514" s="129">
        <v>0</v>
      </c>
      <c r="I1514" s="124">
        <f t="shared" si="9"/>
        <v>4</v>
      </c>
      <c r="J1514" s="180">
        <f t="shared" si="9"/>
        <v>1286</v>
      </c>
    </row>
    <row r="1515" spans="2:10" ht="24.95" customHeight="1" x14ac:dyDescent="0.2">
      <c r="B1515" s="89" t="s">
        <v>12</v>
      </c>
      <c r="C1515" s="178">
        <v>1</v>
      </c>
      <c r="D1515" s="178">
        <v>248</v>
      </c>
      <c r="E1515" s="178">
        <v>6</v>
      </c>
      <c r="F1515" s="178">
        <v>3560</v>
      </c>
      <c r="G1515" s="129">
        <v>0</v>
      </c>
      <c r="H1515" s="129">
        <v>0</v>
      </c>
      <c r="I1515" s="124">
        <f t="shared" si="9"/>
        <v>7</v>
      </c>
      <c r="J1515" s="180">
        <f t="shared" si="9"/>
        <v>3808</v>
      </c>
    </row>
    <row r="1516" spans="2:10" ht="24.95" customHeight="1" x14ac:dyDescent="0.2">
      <c r="B1516" s="94" t="s">
        <v>14</v>
      </c>
      <c r="C1516" s="96">
        <f t="shared" ref="C1516:H1516" si="10">SUM(C1507:C1515)</f>
        <v>24</v>
      </c>
      <c r="D1516" s="96">
        <f t="shared" si="10"/>
        <v>12477</v>
      </c>
      <c r="E1516" s="96">
        <f t="shared" si="10"/>
        <v>98</v>
      </c>
      <c r="F1516" s="96">
        <f t="shared" si="10"/>
        <v>30303</v>
      </c>
      <c r="G1516" s="96">
        <f t="shared" si="10"/>
        <v>0</v>
      </c>
      <c r="H1516" s="96">
        <f t="shared" si="10"/>
        <v>0</v>
      </c>
      <c r="I1516" s="96">
        <f t="shared" si="9"/>
        <v>122</v>
      </c>
      <c r="J1516" s="96">
        <f t="shared" si="9"/>
        <v>42780</v>
      </c>
    </row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ht="24.95" customHeight="1" x14ac:dyDescent="0.2"/>
    <row r="1522" ht="24.95" customHeight="1" x14ac:dyDescent="0.2"/>
    <row r="1523" ht="24.95" customHeight="1" x14ac:dyDescent="0.2"/>
    <row r="1524" ht="24.95" customHeight="1" x14ac:dyDescent="0.2"/>
    <row r="1525" ht="24.95" customHeight="1" x14ac:dyDescent="0.2"/>
    <row r="1526" ht="24.95" customHeight="1" x14ac:dyDescent="0.2"/>
    <row r="1527" ht="24.95" customHeight="1" x14ac:dyDescent="0.2"/>
    <row r="1528" ht="24.95" customHeight="1" x14ac:dyDescent="0.2"/>
    <row r="1529" ht="24.95" customHeight="1" x14ac:dyDescent="0.2"/>
    <row r="1530" ht="24.95" customHeight="1" x14ac:dyDescent="0.2"/>
    <row r="1531" ht="24.95" customHeight="1" x14ac:dyDescent="0.2"/>
    <row r="1532" ht="24.75" customHeight="1" x14ac:dyDescent="0.2"/>
    <row r="1533" ht="24.95" customHeight="1" x14ac:dyDescent="0.2"/>
    <row r="1534" ht="24.95" customHeight="1" x14ac:dyDescent="0.2"/>
    <row r="1535" ht="24.95" customHeight="1" x14ac:dyDescent="0.2"/>
    <row r="1536" ht="24.95" customHeight="1" x14ac:dyDescent="0.2"/>
    <row r="1537" spans="2:15" ht="24.95" customHeight="1" x14ac:dyDescent="0.2">
      <c r="M1537" s="22">
        <v>21</v>
      </c>
    </row>
    <row r="1538" spans="2:15" ht="25.5" customHeight="1" x14ac:dyDescent="0.2">
      <c r="B1538" s="269" t="s">
        <v>81</v>
      </c>
      <c r="C1538" s="269"/>
      <c r="D1538" s="269"/>
      <c r="E1538" s="269"/>
      <c r="F1538" s="269"/>
      <c r="G1538" s="269"/>
      <c r="H1538" s="269"/>
      <c r="I1538" s="269"/>
      <c r="J1538" s="269"/>
      <c r="K1538" s="269"/>
      <c r="L1538" s="269"/>
      <c r="M1538" s="269"/>
    </row>
    <row r="1539" spans="2:15" ht="15" customHeight="1" x14ac:dyDescent="0.2"/>
    <row r="1540" spans="2:15" ht="24.95" customHeight="1" x14ac:dyDescent="0.2">
      <c r="B1540" s="293" t="s">
        <v>36</v>
      </c>
      <c r="C1540" s="278" t="s">
        <v>27</v>
      </c>
      <c r="D1540" s="278"/>
      <c r="E1540" s="278" t="s">
        <v>28</v>
      </c>
      <c r="F1540" s="278"/>
      <c r="G1540" s="278" t="s">
        <v>54</v>
      </c>
      <c r="H1540" s="278"/>
      <c r="I1540" s="278" t="s">
        <v>44</v>
      </c>
      <c r="J1540" s="278"/>
      <c r="K1540" s="278" t="s">
        <v>14</v>
      </c>
      <c r="L1540" s="278"/>
    </row>
    <row r="1541" spans="2:15" ht="24.95" customHeight="1" x14ac:dyDescent="0.2">
      <c r="B1541" s="294"/>
      <c r="C1541" s="151" t="s">
        <v>60</v>
      </c>
      <c r="D1541" s="152" t="s">
        <v>29</v>
      </c>
      <c r="E1541" s="151" t="s">
        <v>60</v>
      </c>
      <c r="F1541" s="152" t="s">
        <v>29</v>
      </c>
      <c r="G1541" s="151" t="s">
        <v>60</v>
      </c>
      <c r="H1541" s="152" t="s">
        <v>29</v>
      </c>
      <c r="I1541" s="151" t="s">
        <v>60</v>
      </c>
      <c r="J1541" s="152" t="s">
        <v>29</v>
      </c>
      <c r="K1541" s="151" t="s">
        <v>60</v>
      </c>
      <c r="L1541" s="152" t="s">
        <v>29</v>
      </c>
    </row>
    <row r="1542" spans="2:15" ht="24.95" customHeight="1" x14ac:dyDescent="0.2">
      <c r="B1542" s="88" t="s">
        <v>114</v>
      </c>
      <c r="C1542" s="178">
        <v>8</v>
      </c>
      <c r="D1542" s="178">
        <v>71</v>
      </c>
      <c r="E1542" s="178">
        <v>898</v>
      </c>
      <c r="F1542" s="178">
        <v>5610</v>
      </c>
      <c r="G1542" s="178">
        <v>58</v>
      </c>
      <c r="H1542" s="178">
        <v>1269</v>
      </c>
      <c r="I1542" s="178">
        <v>24</v>
      </c>
      <c r="J1542" s="178">
        <v>739</v>
      </c>
      <c r="K1542" s="124">
        <f>C1542+E1542+G1542+I1542</f>
        <v>988</v>
      </c>
      <c r="L1542" s="124">
        <f>D1542+F1542+H1542+J1542</f>
        <v>7689</v>
      </c>
    </row>
    <row r="1543" spans="2:15" ht="24.95" customHeight="1" x14ac:dyDescent="0.2">
      <c r="B1543" s="88" t="s">
        <v>5</v>
      </c>
      <c r="C1543" s="178">
        <v>28</v>
      </c>
      <c r="D1543" s="178">
        <v>233</v>
      </c>
      <c r="E1543" s="178">
        <v>342</v>
      </c>
      <c r="F1543" s="178">
        <v>3109</v>
      </c>
      <c r="G1543" s="178">
        <v>76</v>
      </c>
      <c r="H1543" s="178">
        <v>1244</v>
      </c>
      <c r="I1543" s="178">
        <v>19</v>
      </c>
      <c r="J1543" s="178">
        <v>391</v>
      </c>
      <c r="K1543" s="124">
        <f t="shared" ref="K1543:K1550" si="11">C1543+E1543+G1543+I1543</f>
        <v>465</v>
      </c>
      <c r="L1543" s="124">
        <f t="shared" ref="L1543:L1550" si="12">D1543+F1543+H1543+J1543</f>
        <v>4977</v>
      </c>
    </row>
    <row r="1544" spans="2:15" ht="24.95" customHeight="1" x14ac:dyDescent="0.2">
      <c r="B1544" s="88" t="s">
        <v>22</v>
      </c>
      <c r="C1544" s="178">
        <v>35</v>
      </c>
      <c r="D1544" s="178">
        <v>276</v>
      </c>
      <c r="E1544" s="178">
        <v>404</v>
      </c>
      <c r="F1544" s="178">
        <v>2230</v>
      </c>
      <c r="G1544" s="178">
        <v>103</v>
      </c>
      <c r="H1544" s="178">
        <v>1896</v>
      </c>
      <c r="I1544" s="178">
        <v>8</v>
      </c>
      <c r="J1544" s="178">
        <v>169</v>
      </c>
      <c r="K1544" s="124">
        <f t="shared" si="11"/>
        <v>550</v>
      </c>
      <c r="L1544" s="124">
        <f t="shared" si="12"/>
        <v>4571</v>
      </c>
    </row>
    <row r="1545" spans="2:15" ht="24.95" customHeight="1" x14ac:dyDescent="0.2">
      <c r="B1545" s="88" t="s">
        <v>7</v>
      </c>
      <c r="C1545" s="178">
        <v>4</v>
      </c>
      <c r="D1545" s="178">
        <v>38</v>
      </c>
      <c r="E1545" s="178">
        <v>202</v>
      </c>
      <c r="F1545" s="178">
        <v>1446</v>
      </c>
      <c r="G1545" s="178">
        <v>39</v>
      </c>
      <c r="H1545" s="178">
        <v>713</v>
      </c>
      <c r="I1545" s="178">
        <v>10</v>
      </c>
      <c r="J1545" s="178">
        <v>247</v>
      </c>
      <c r="K1545" s="124">
        <f t="shared" si="11"/>
        <v>255</v>
      </c>
      <c r="L1545" s="124">
        <f t="shared" si="12"/>
        <v>2444</v>
      </c>
    </row>
    <row r="1546" spans="2:15" ht="24.95" customHeight="1" x14ac:dyDescent="0.2">
      <c r="B1546" s="88" t="s">
        <v>8</v>
      </c>
      <c r="C1546" s="178">
        <v>15</v>
      </c>
      <c r="D1546" s="178">
        <v>93</v>
      </c>
      <c r="E1546" s="178">
        <v>486</v>
      </c>
      <c r="F1546" s="178">
        <v>3153</v>
      </c>
      <c r="G1546" s="178">
        <v>52</v>
      </c>
      <c r="H1546" s="178">
        <v>1004</v>
      </c>
      <c r="I1546" s="178">
        <v>13</v>
      </c>
      <c r="J1546" s="178">
        <v>335</v>
      </c>
      <c r="K1546" s="124">
        <f t="shared" si="11"/>
        <v>566</v>
      </c>
      <c r="L1546" s="124">
        <f t="shared" si="12"/>
        <v>4585</v>
      </c>
    </row>
    <row r="1547" spans="2:15" ht="24.95" customHeight="1" x14ac:dyDescent="0.2">
      <c r="B1547" s="88" t="s">
        <v>9</v>
      </c>
      <c r="C1547" s="178">
        <v>12</v>
      </c>
      <c r="D1547" s="178">
        <v>90</v>
      </c>
      <c r="E1547" s="178">
        <v>398</v>
      </c>
      <c r="F1547" s="178">
        <v>2952</v>
      </c>
      <c r="G1547" s="178">
        <v>46</v>
      </c>
      <c r="H1547" s="178">
        <v>915</v>
      </c>
      <c r="I1547" s="178">
        <v>16</v>
      </c>
      <c r="J1547" s="178">
        <v>323</v>
      </c>
      <c r="K1547" s="124">
        <f t="shared" si="11"/>
        <v>472</v>
      </c>
      <c r="L1547" s="124">
        <f t="shared" si="12"/>
        <v>4280</v>
      </c>
    </row>
    <row r="1548" spans="2:15" ht="24.95" customHeight="1" x14ac:dyDescent="0.2">
      <c r="B1548" s="88" t="s">
        <v>10</v>
      </c>
      <c r="C1548" s="178">
        <v>14</v>
      </c>
      <c r="D1548" s="178">
        <v>123</v>
      </c>
      <c r="E1548" s="178">
        <v>293</v>
      </c>
      <c r="F1548" s="178">
        <v>2307</v>
      </c>
      <c r="G1548" s="178">
        <v>55</v>
      </c>
      <c r="H1548" s="178">
        <v>961</v>
      </c>
      <c r="I1548" s="178">
        <v>18</v>
      </c>
      <c r="J1548" s="178">
        <v>387</v>
      </c>
      <c r="K1548" s="124">
        <f t="shared" si="11"/>
        <v>380</v>
      </c>
      <c r="L1548" s="124">
        <f t="shared" si="12"/>
        <v>3778</v>
      </c>
    </row>
    <row r="1549" spans="2:15" ht="24.95" customHeight="1" x14ac:dyDescent="0.2">
      <c r="B1549" s="88" t="s">
        <v>11</v>
      </c>
      <c r="C1549" s="178">
        <v>2</v>
      </c>
      <c r="D1549" s="178">
        <v>17</v>
      </c>
      <c r="E1549" s="178">
        <v>159</v>
      </c>
      <c r="F1549" s="178">
        <v>1166</v>
      </c>
      <c r="G1549" s="178">
        <v>33</v>
      </c>
      <c r="H1549" s="178">
        <v>691</v>
      </c>
      <c r="I1549" s="178">
        <v>12</v>
      </c>
      <c r="J1549" s="178">
        <v>253</v>
      </c>
      <c r="K1549" s="124">
        <f t="shared" si="11"/>
        <v>206</v>
      </c>
      <c r="L1549" s="124">
        <f t="shared" si="12"/>
        <v>2127</v>
      </c>
    </row>
    <row r="1550" spans="2:15" ht="24.95" customHeight="1" x14ac:dyDescent="0.2">
      <c r="B1550" s="89" t="s">
        <v>12</v>
      </c>
      <c r="C1550" s="178">
        <v>4</v>
      </c>
      <c r="D1550" s="178">
        <v>32</v>
      </c>
      <c r="E1550" s="178">
        <v>201</v>
      </c>
      <c r="F1550" s="178">
        <v>1362</v>
      </c>
      <c r="G1550" s="178">
        <v>51</v>
      </c>
      <c r="H1550" s="178">
        <v>927</v>
      </c>
      <c r="I1550" s="178">
        <v>18</v>
      </c>
      <c r="J1550" s="178">
        <v>377</v>
      </c>
      <c r="K1550" s="124">
        <f t="shared" si="11"/>
        <v>274</v>
      </c>
      <c r="L1550" s="124">
        <f t="shared" si="12"/>
        <v>2698</v>
      </c>
    </row>
    <row r="1551" spans="2:15" ht="24.95" customHeight="1" x14ac:dyDescent="0.2">
      <c r="B1551" s="94" t="s">
        <v>14</v>
      </c>
      <c r="C1551" s="96">
        <f t="shared" ref="C1551:L1551" si="13">SUM(C1542:C1550)</f>
        <v>122</v>
      </c>
      <c r="D1551" s="96">
        <f t="shared" si="13"/>
        <v>973</v>
      </c>
      <c r="E1551" s="96">
        <f t="shared" si="13"/>
        <v>3383</v>
      </c>
      <c r="F1551" s="96">
        <f t="shared" si="13"/>
        <v>23335</v>
      </c>
      <c r="G1551" s="96">
        <f t="shared" si="13"/>
        <v>513</v>
      </c>
      <c r="H1551" s="96">
        <f t="shared" si="13"/>
        <v>9620</v>
      </c>
      <c r="I1551" s="96">
        <f t="shared" si="13"/>
        <v>138</v>
      </c>
      <c r="J1551" s="96">
        <f t="shared" si="13"/>
        <v>3221</v>
      </c>
      <c r="K1551" s="96">
        <f t="shared" si="13"/>
        <v>4156</v>
      </c>
      <c r="L1551" s="96">
        <f t="shared" si="13"/>
        <v>37149</v>
      </c>
    </row>
    <row r="1552" spans="2:15" ht="24.95" customHeight="1" x14ac:dyDescent="0.2">
      <c r="B1552" s="295" t="s">
        <v>154</v>
      </c>
      <c r="C1552" s="295"/>
      <c r="D1552" s="295"/>
      <c r="E1552" s="295"/>
      <c r="F1552" s="295"/>
      <c r="G1552" s="295"/>
      <c r="H1552" s="295"/>
      <c r="I1552" s="295"/>
      <c r="J1552" s="295"/>
      <c r="K1552" s="295"/>
      <c r="L1552" s="295"/>
      <c r="M1552" s="75"/>
      <c r="N1552" s="75"/>
      <c r="O1552" s="75"/>
    </row>
    <row r="1553" spans="2:11" ht="24.95" customHeight="1" x14ac:dyDescent="0.2">
      <c r="B1553" s="76"/>
      <c r="C1553" s="44"/>
      <c r="D1553" s="44"/>
      <c r="E1553" s="44"/>
      <c r="F1553" s="44"/>
      <c r="G1553" s="44"/>
      <c r="H1553" s="44"/>
      <c r="I1553" s="77"/>
      <c r="J1553" s="77"/>
      <c r="K1553" s="77"/>
    </row>
    <row r="1554" spans="2:11" ht="24.95" customHeight="1" x14ac:dyDescent="0.2">
      <c r="B1554" s="78"/>
      <c r="C1554" s="77"/>
      <c r="D1554" s="77"/>
      <c r="E1554" s="77"/>
      <c r="F1554" s="77"/>
      <c r="G1554" s="77"/>
      <c r="H1554" s="77"/>
      <c r="I1554" s="77"/>
      <c r="J1554" s="77"/>
      <c r="K1554" s="77"/>
    </row>
    <row r="1555" spans="2:11" ht="24.95" customHeight="1" x14ac:dyDescent="0.2"/>
    <row r="1556" spans="2:11" ht="24.95" customHeight="1" x14ac:dyDescent="0.2"/>
    <row r="1557" spans="2:11" ht="24.95" customHeight="1" x14ac:dyDescent="0.2"/>
    <row r="1558" spans="2:11" ht="24.95" customHeight="1" x14ac:dyDescent="0.2"/>
    <row r="1559" spans="2:11" ht="24.95" customHeight="1" x14ac:dyDescent="0.2"/>
    <row r="1560" spans="2:11" ht="24.95" customHeight="1" x14ac:dyDescent="0.2"/>
    <row r="1561" spans="2:11" ht="24.95" customHeight="1" x14ac:dyDescent="0.2"/>
    <row r="1562" spans="2:11" ht="24.95" customHeight="1" x14ac:dyDescent="0.2"/>
    <row r="1563" spans="2:11" ht="24.95" customHeight="1" x14ac:dyDescent="0.2"/>
    <row r="1564" spans="2:11" ht="24.95" customHeight="1" x14ac:dyDescent="0.2"/>
    <row r="1565" spans="2:11" ht="24.95" customHeight="1" x14ac:dyDescent="0.2"/>
    <row r="1566" spans="2:11" ht="24.95" customHeight="1" x14ac:dyDescent="0.2"/>
    <row r="1567" spans="2:11" ht="24.95" customHeight="1" x14ac:dyDescent="0.2"/>
    <row r="1568" spans="2:11" ht="24.95" customHeight="1" x14ac:dyDescent="0.2"/>
    <row r="1569" spans="8:8" ht="24.95" customHeight="1" x14ac:dyDescent="0.2"/>
    <row r="1570" spans="8:8" ht="24.95" customHeight="1" x14ac:dyDescent="0.2"/>
    <row r="1571" spans="8:8" ht="24.95" customHeight="1" x14ac:dyDescent="0.2">
      <c r="H1571" s="10">
        <f>SUM(H1566:H1570)</f>
        <v>0</v>
      </c>
    </row>
    <row r="1572" spans="8:8" ht="24.95" customHeight="1" x14ac:dyDescent="0.2"/>
    <row r="1573" spans="8:8" ht="24.95" customHeight="1" x14ac:dyDescent="0.2"/>
    <row r="1574" spans="8:8" ht="24.95" customHeight="1" x14ac:dyDescent="0.2"/>
    <row r="1575" spans="8:8" ht="24.95" customHeight="1" x14ac:dyDescent="0.2"/>
    <row r="1576" spans="8:8" ht="24.95" customHeight="1" x14ac:dyDescent="0.2"/>
    <row r="1577" spans="8:8" ht="24.95" customHeight="1" x14ac:dyDescent="0.2"/>
    <row r="1578" spans="8:8" ht="24.95" customHeight="1" x14ac:dyDescent="0.2"/>
    <row r="1579" spans="8:8" ht="24.95" customHeight="1" x14ac:dyDescent="0.2"/>
    <row r="1580" spans="8:8" ht="24.95" customHeight="1" x14ac:dyDescent="0.2"/>
    <row r="1581" spans="8:8" ht="24.95" customHeight="1" x14ac:dyDescent="0.2"/>
    <row r="1582" spans="8:8" ht="24.95" customHeight="1" x14ac:dyDescent="0.2"/>
    <row r="1583" spans="8:8" ht="24.95" customHeight="1" x14ac:dyDescent="0.2"/>
    <row r="1584" spans="8:8" ht="24.95" customHeight="1" x14ac:dyDescent="0.2"/>
    <row r="1585" spans="2:13" ht="24.95" customHeight="1" x14ac:dyDescent="0.2"/>
    <row r="1586" spans="2:13" ht="24.95" customHeight="1" x14ac:dyDescent="0.2"/>
    <row r="1587" spans="2:13" ht="24.95" customHeight="1" x14ac:dyDescent="0.2"/>
    <row r="1588" spans="2:13" ht="24.95" customHeight="1" x14ac:dyDescent="0.2"/>
    <row r="1589" spans="2:13" ht="24.95" customHeight="1" x14ac:dyDescent="0.2"/>
    <row r="1590" spans="2:13" ht="24.95" customHeight="1" x14ac:dyDescent="0.2"/>
    <row r="1591" spans="2:13" ht="24.95" customHeight="1" x14ac:dyDescent="0.2"/>
    <row r="1592" spans="2:13" ht="24.95" customHeight="1" x14ac:dyDescent="0.2"/>
    <row r="1593" spans="2:13" ht="24.95" customHeight="1" x14ac:dyDescent="0.2"/>
    <row r="1594" spans="2:13" ht="24.95" customHeight="1" x14ac:dyDescent="0.2"/>
    <row r="1595" spans="2:13" ht="24.95" customHeight="1" x14ac:dyDescent="0.2"/>
    <row r="1596" spans="2:13" ht="24.95" customHeight="1" x14ac:dyDescent="0.2"/>
    <row r="1597" spans="2:13" ht="24.95" customHeight="1" x14ac:dyDescent="0.2"/>
    <row r="1598" spans="2:13" ht="24.95" customHeight="1" x14ac:dyDescent="0.2"/>
    <row r="1599" spans="2:13" ht="24.95" customHeight="1" x14ac:dyDescent="0.2">
      <c r="M1599" s="22">
        <v>22</v>
      </c>
    </row>
    <row r="1600" spans="2:13" ht="25.5" customHeight="1" x14ac:dyDescent="0.2">
      <c r="B1600" s="269" t="s">
        <v>78</v>
      </c>
      <c r="C1600" s="269"/>
      <c r="D1600" s="269"/>
      <c r="E1600" s="269"/>
      <c r="F1600" s="269"/>
      <c r="G1600" s="269"/>
      <c r="H1600" s="269"/>
      <c r="I1600" s="269"/>
      <c r="J1600" s="269"/>
      <c r="K1600" s="269"/>
      <c r="L1600" s="269"/>
      <c r="M1600" s="269"/>
    </row>
    <row r="1601" spans="2:15" ht="15" customHeight="1" x14ac:dyDescent="0.2">
      <c r="B1601" s="79"/>
      <c r="C1601" s="80"/>
      <c r="D1601" s="80"/>
      <c r="E1601" s="80"/>
      <c r="F1601" s="80"/>
      <c r="G1601" s="80"/>
      <c r="H1601" s="80"/>
      <c r="I1601" s="80"/>
      <c r="J1601" s="80"/>
      <c r="K1601" s="80"/>
      <c r="L1601" s="80"/>
      <c r="M1601" s="80"/>
      <c r="N1601" s="80"/>
      <c r="O1601" s="13"/>
    </row>
    <row r="1602" spans="2:15" ht="24.95" customHeight="1" x14ac:dyDescent="0.2">
      <c r="B1602" s="293" t="s">
        <v>36</v>
      </c>
      <c r="C1602" s="278" t="s">
        <v>74</v>
      </c>
      <c r="D1602" s="278"/>
      <c r="E1602" s="278" t="s">
        <v>61</v>
      </c>
      <c r="F1602" s="278"/>
      <c r="G1602" s="278" t="s">
        <v>76</v>
      </c>
      <c r="H1602" s="278"/>
      <c r="I1602" s="278" t="s">
        <v>75</v>
      </c>
      <c r="J1602" s="278"/>
      <c r="K1602" s="278" t="s">
        <v>14</v>
      </c>
      <c r="L1602" s="278"/>
    </row>
    <row r="1603" spans="2:15" ht="24.95" customHeight="1" x14ac:dyDescent="0.2">
      <c r="B1603" s="294"/>
      <c r="C1603" s="151" t="s">
        <v>60</v>
      </c>
      <c r="D1603" s="152" t="s">
        <v>29</v>
      </c>
      <c r="E1603" s="151" t="s">
        <v>60</v>
      </c>
      <c r="F1603" s="152" t="s">
        <v>29</v>
      </c>
      <c r="G1603" s="151" t="s">
        <v>60</v>
      </c>
      <c r="H1603" s="152" t="s">
        <v>29</v>
      </c>
      <c r="I1603" s="151" t="s">
        <v>60</v>
      </c>
      <c r="J1603" s="152" t="s">
        <v>29</v>
      </c>
      <c r="K1603" s="151" t="s">
        <v>60</v>
      </c>
      <c r="L1603" s="152" t="s">
        <v>29</v>
      </c>
    </row>
    <row r="1604" spans="2:15" ht="24.95" customHeight="1" x14ac:dyDescent="0.2">
      <c r="B1604" s="88" t="s">
        <v>114</v>
      </c>
      <c r="C1604" s="178">
        <v>5</v>
      </c>
      <c r="D1604" s="178">
        <v>454</v>
      </c>
      <c r="E1604" s="178">
        <v>11</v>
      </c>
      <c r="F1604" s="178">
        <v>387</v>
      </c>
      <c r="G1604" s="178">
        <v>0</v>
      </c>
      <c r="H1604" s="178">
        <v>0</v>
      </c>
      <c r="I1604" s="178">
        <v>0</v>
      </c>
      <c r="J1604" s="178">
        <v>0</v>
      </c>
      <c r="K1604" s="124">
        <f>C1604+E1604+G1604+I1604</f>
        <v>16</v>
      </c>
      <c r="L1604" s="124">
        <f>D1604+F1604+H1604+J1604</f>
        <v>841</v>
      </c>
    </row>
    <row r="1605" spans="2:15" ht="24.95" customHeight="1" x14ac:dyDescent="0.2">
      <c r="B1605" s="88" t="s">
        <v>5</v>
      </c>
      <c r="C1605" s="178">
        <v>13</v>
      </c>
      <c r="D1605" s="178">
        <v>711</v>
      </c>
      <c r="E1605" s="178">
        <v>33</v>
      </c>
      <c r="F1605" s="178">
        <v>1402</v>
      </c>
      <c r="G1605" s="178">
        <v>8</v>
      </c>
      <c r="H1605" s="178">
        <v>251</v>
      </c>
      <c r="I1605" s="178">
        <v>17</v>
      </c>
      <c r="J1605" s="178">
        <v>481</v>
      </c>
      <c r="K1605" s="124">
        <f t="shared" ref="K1605:K1612" si="14">C1605+E1605+G1605+I1605</f>
        <v>71</v>
      </c>
      <c r="L1605" s="124">
        <f t="shared" ref="L1605:L1612" si="15">D1605+F1605+H1605+J1605</f>
        <v>2845</v>
      </c>
    </row>
    <row r="1606" spans="2:15" ht="24.95" customHeight="1" x14ac:dyDescent="0.2">
      <c r="B1606" s="88" t="s">
        <v>22</v>
      </c>
      <c r="C1606" s="178">
        <v>19</v>
      </c>
      <c r="D1606" s="178">
        <v>980</v>
      </c>
      <c r="E1606" s="178">
        <v>53</v>
      </c>
      <c r="F1606" s="178">
        <v>1953</v>
      </c>
      <c r="G1606" s="178">
        <v>14</v>
      </c>
      <c r="H1606" s="178">
        <v>451</v>
      </c>
      <c r="I1606" s="178">
        <v>36</v>
      </c>
      <c r="J1606" s="178">
        <v>1229</v>
      </c>
      <c r="K1606" s="124">
        <f t="shared" si="14"/>
        <v>122</v>
      </c>
      <c r="L1606" s="124">
        <f t="shared" si="15"/>
        <v>4613</v>
      </c>
    </row>
    <row r="1607" spans="2:15" ht="24.95" customHeight="1" x14ac:dyDescent="0.2">
      <c r="B1607" s="88" t="s">
        <v>7</v>
      </c>
      <c r="C1607" s="178">
        <v>4</v>
      </c>
      <c r="D1607" s="178">
        <v>225</v>
      </c>
      <c r="E1607" s="178">
        <v>11</v>
      </c>
      <c r="F1607" s="178">
        <v>452</v>
      </c>
      <c r="G1607" s="178">
        <v>11</v>
      </c>
      <c r="H1607" s="178">
        <v>349</v>
      </c>
      <c r="I1607" s="178">
        <v>7</v>
      </c>
      <c r="J1607" s="178">
        <v>243</v>
      </c>
      <c r="K1607" s="124">
        <f t="shared" si="14"/>
        <v>33</v>
      </c>
      <c r="L1607" s="124">
        <f t="shared" si="15"/>
        <v>1269</v>
      </c>
    </row>
    <row r="1608" spans="2:15" ht="24.95" customHeight="1" x14ac:dyDescent="0.2">
      <c r="B1608" s="88" t="s">
        <v>8</v>
      </c>
      <c r="C1608" s="178">
        <v>3</v>
      </c>
      <c r="D1608" s="178">
        <v>131</v>
      </c>
      <c r="E1608" s="178">
        <v>12</v>
      </c>
      <c r="F1608" s="178">
        <v>385</v>
      </c>
      <c r="G1608" s="178">
        <v>0</v>
      </c>
      <c r="H1608" s="178">
        <v>0</v>
      </c>
      <c r="I1608" s="178">
        <v>3</v>
      </c>
      <c r="J1608" s="178">
        <v>44</v>
      </c>
      <c r="K1608" s="124">
        <f t="shared" si="14"/>
        <v>18</v>
      </c>
      <c r="L1608" s="124">
        <f t="shared" si="15"/>
        <v>560</v>
      </c>
    </row>
    <row r="1609" spans="2:15" ht="24.95" customHeight="1" x14ac:dyDescent="0.2">
      <c r="B1609" s="88" t="s">
        <v>9</v>
      </c>
      <c r="C1609" s="178">
        <v>4</v>
      </c>
      <c r="D1609" s="178">
        <v>354</v>
      </c>
      <c r="E1609" s="178">
        <v>16</v>
      </c>
      <c r="F1609" s="178">
        <v>1211</v>
      </c>
      <c r="G1609" s="178">
        <v>0</v>
      </c>
      <c r="H1609" s="178">
        <v>0</v>
      </c>
      <c r="I1609" s="178">
        <v>0</v>
      </c>
      <c r="J1609" s="178">
        <v>0</v>
      </c>
      <c r="K1609" s="124">
        <f t="shared" si="14"/>
        <v>20</v>
      </c>
      <c r="L1609" s="124">
        <f t="shared" si="15"/>
        <v>1565</v>
      </c>
    </row>
    <row r="1610" spans="2:15" ht="24.95" customHeight="1" x14ac:dyDescent="0.2">
      <c r="B1610" s="88" t="s">
        <v>10</v>
      </c>
      <c r="C1610" s="178">
        <v>1</v>
      </c>
      <c r="D1610" s="178">
        <v>60</v>
      </c>
      <c r="E1610" s="178">
        <v>13</v>
      </c>
      <c r="F1610" s="178">
        <v>553</v>
      </c>
      <c r="G1610" s="178">
        <v>0</v>
      </c>
      <c r="H1610" s="178">
        <v>0</v>
      </c>
      <c r="I1610" s="178">
        <v>1</v>
      </c>
      <c r="J1610" s="178">
        <v>8</v>
      </c>
      <c r="K1610" s="124">
        <f t="shared" si="14"/>
        <v>15</v>
      </c>
      <c r="L1610" s="124">
        <f t="shared" si="15"/>
        <v>621</v>
      </c>
    </row>
    <row r="1611" spans="2:15" ht="24.95" customHeight="1" x14ac:dyDescent="0.2">
      <c r="B1611" s="88" t="s">
        <v>11</v>
      </c>
      <c r="C1611" s="178">
        <v>2</v>
      </c>
      <c r="D1611" s="178">
        <v>147</v>
      </c>
      <c r="E1611" s="178">
        <v>12</v>
      </c>
      <c r="F1611" s="178">
        <v>719</v>
      </c>
      <c r="G1611" s="178">
        <v>0</v>
      </c>
      <c r="H1611" s="178">
        <v>0</v>
      </c>
      <c r="I1611" s="178">
        <v>3</v>
      </c>
      <c r="J1611" s="178">
        <v>93</v>
      </c>
      <c r="K1611" s="124">
        <f t="shared" si="14"/>
        <v>17</v>
      </c>
      <c r="L1611" s="124">
        <f t="shared" si="15"/>
        <v>959</v>
      </c>
    </row>
    <row r="1612" spans="2:15" ht="24.95" customHeight="1" x14ac:dyDescent="0.2">
      <c r="B1612" s="89" t="s">
        <v>12</v>
      </c>
      <c r="C1612" s="178">
        <v>0</v>
      </c>
      <c r="D1612" s="178">
        <v>0</v>
      </c>
      <c r="E1612" s="178">
        <v>3</v>
      </c>
      <c r="F1612" s="178">
        <v>41</v>
      </c>
      <c r="G1612" s="178">
        <v>0</v>
      </c>
      <c r="H1612" s="178">
        <v>0</v>
      </c>
      <c r="I1612" s="178">
        <v>9</v>
      </c>
      <c r="J1612" s="178">
        <v>147</v>
      </c>
      <c r="K1612" s="124">
        <f t="shared" si="14"/>
        <v>12</v>
      </c>
      <c r="L1612" s="124">
        <f t="shared" si="15"/>
        <v>188</v>
      </c>
    </row>
    <row r="1613" spans="2:15" ht="24.95" customHeight="1" x14ac:dyDescent="0.2">
      <c r="B1613" s="94" t="s">
        <v>14</v>
      </c>
      <c r="C1613" s="96">
        <f t="shared" ref="C1613:L1613" si="16">SUM(C1604:C1612)</f>
        <v>51</v>
      </c>
      <c r="D1613" s="96">
        <f t="shared" si="16"/>
        <v>3062</v>
      </c>
      <c r="E1613" s="96">
        <f t="shared" si="16"/>
        <v>164</v>
      </c>
      <c r="F1613" s="96">
        <f t="shared" si="16"/>
        <v>7103</v>
      </c>
      <c r="G1613" s="96">
        <f t="shared" si="16"/>
        <v>33</v>
      </c>
      <c r="H1613" s="96">
        <f t="shared" si="16"/>
        <v>1051</v>
      </c>
      <c r="I1613" s="96">
        <f t="shared" si="16"/>
        <v>76</v>
      </c>
      <c r="J1613" s="96">
        <f t="shared" si="16"/>
        <v>2245</v>
      </c>
      <c r="K1613" s="96">
        <f t="shared" si="16"/>
        <v>324</v>
      </c>
      <c r="L1613" s="96">
        <f t="shared" si="16"/>
        <v>13461</v>
      </c>
    </row>
    <row r="1614" spans="2:15" ht="24.95" customHeight="1" x14ac:dyDescent="0.2"/>
    <row r="1615" spans="2:15" ht="24.95" customHeight="1" x14ac:dyDescent="0.2"/>
    <row r="1616" spans="2:15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/>
    <row r="1626" spans="2:14" ht="24.95" customHeight="1" x14ac:dyDescent="0.2"/>
    <row r="1627" spans="2:14" ht="24.95" customHeight="1" x14ac:dyDescent="0.2">
      <c r="L1627" s="22"/>
    </row>
    <row r="1628" spans="2:14" ht="25.5" customHeight="1" x14ac:dyDescent="0.2">
      <c r="B1628" s="269" t="s">
        <v>93</v>
      </c>
      <c r="C1628" s="269"/>
      <c r="D1628" s="269"/>
      <c r="E1628" s="269"/>
      <c r="F1628" s="269"/>
      <c r="G1628" s="269"/>
      <c r="H1628" s="269"/>
      <c r="I1628" s="269"/>
      <c r="J1628" s="269"/>
      <c r="K1628" s="269"/>
      <c r="L1628" s="269"/>
      <c r="M1628" s="269"/>
    </row>
    <row r="1629" spans="2:14" ht="15" customHeight="1" x14ac:dyDescent="0.2"/>
    <row r="1630" spans="2:14" ht="24.95" customHeight="1" x14ac:dyDescent="0.2">
      <c r="B1630" s="174" t="s">
        <v>36</v>
      </c>
      <c r="C1630" s="174"/>
      <c r="D1630" s="174" t="s">
        <v>114</v>
      </c>
      <c r="E1630" s="174" t="s">
        <v>5</v>
      </c>
      <c r="F1630" s="174" t="s">
        <v>22</v>
      </c>
      <c r="G1630" s="174" t="s">
        <v>7</v>
      </c>
      <c r="H1630" s="174" t="s">
        <v>8</v>
      </c>
      <c r="I1630" s="174" t="s">
        <v>9</v>
      </c>
      <c r="J1630" s="174" t="s">
        <v>10</v>
      </c>
      <c r="K1630" s="174" t="s">
        <v>11</v>
      </c>
      <c r="L1630" s="174" t="s">
        <v>12</v>
      </c>
      <c r="M1630" s="174" t="s">
        <v>14</v>
      </c>
    </row>
    <row r="1631" spans="2:14" ht="24.95" customHeight="1" x14ac:dyDescent="0.2">
      <c r="B1631" s="271" t="s">
        <v>98</v>
      </c>
      <c r="C1631" s="187" t="s">
        <v>60</v>
      </c>
      <c r="D1631" s="178">
        <v>186</v>
      </c>
      <c r="E1631" s="178">
        <v>56</v>
      </c>
      <c r="F1631" s="178">
        <v>119</v>
      </c>
      <c r="G1631" s="178">
        <v>22</v>
      </c>
      <c r="H1631" s="178">
        <v>30</v>
      </c>
      <c r="I1631" s="178">
        <v>193</v>
      </c>
      <c r="J1631" s="178">
        <v>37</v>
      </c>
      <c r="K1631" s="178">
        <v>48</v>
      </c>
      <c r="L1631" s="178">
        <v>88</v>
      </c>
      <c r="M1631" s="113">
        <f t="shared" ref="M1631:M1640" si="17">SUM(D1631:L1631)</f>
        <v>779</v>
      </c>
      <c r="N1631" s="73"/>
    </row>
    <row r="1632" spans="2:14" ht="24.95" customHeight="1" x14ac:dyDescent="0.2">
      <c r="B1632" s="270"/>
      <c r="C1632" s="188" t="s">
        <v>29</v>
      </c>
      <c r="D1632" s="178">
        <v>1790</v>
      </c>
      <c r="E1632" s="178">
        <v>512</v>
      </c>
      <c r="F1632" s="178">
        <v>818</v>
      </c>
      <c r="G1632" s="178">
        <v>227</v>
      </c>
      <c r="H1632" s="178">
        <v>239</v>
      </c>
      <c r="I1632" s="178">
        <v>2177</v>
      </c>
      <c r="J1632" s="178">
        <v>290</v>
      </c>
      <c r="K1632" s="178">
        <v>415</v>
      </c>
      <c r="L1632" s="178">
        <v>620</v>
      </c>
      <c r="M1632" s="175">
        <f t="shared" si="17"/>
        <v>7088</v>
      </c>
      <c r="N1632" s="74"/>
    </row>
    <row r="1633" spans="2:14" ht="24.95" customHeight="1" x14ac:dyDescent="0.2">
      <c r="B1633" s="270" t="s">
        <v>99</v>
      </c>
      <c r="C1633" s="188" t="s">
        <v>60</v>
      </c>
      <c r="D1633" s="178">
        <v>2</v>
      </c>
      <c r="E1633" s="178">
        <v>1</v>
      </c>
      <c r="F1633" s="178">
        <v>0</v>
      </c>
      <c r="G1633" s="178">
        <v>0</v>
      </c>
      <c r="H1633" s="178">
        <v>1</v>
      </c>
      <c r="I1633" s="178">
        <v>0</v>
      </c>
      <c r="J1633" s="178">
        <v>1</v>
      </c>
      <c r="K1633" s="178">
        <v>0</v>
      </c>
      <c r="L1633" s="178">
        <v>40</v>
      </c>
      <c r="M1633" s="175">
        <f t="shared" si="17"/>
        <v>45</v>
      </c>
      <c r="N1633" s="9"/>
    </row>
    <row r="1634" spans="2:14" ht="24.95" customHeight="1" x14ac:dyDescent="0.2">
      <c r="B1634" s="270"/>
      <c r="C1634" s="188" t="s">
        <v>29</v>
      </c>
      <c r="D1634" s="178">
        <v>9</v>
      </c>
      <c r="E1634" s="178">
        <v>4</v>
      </c>
      <c r="F1634" s="178">
        <v>0</v>
      </c>
      <c r="G1634" s="178">
        <v>0</v>
      </c>
      <c r="H1634" s="178">
        <v>4</v>
      </c>
      <c r="I1634" s="178">
        <v>0</v>
      </c>
      <c r="J1634" s="178">
        <v>23</v>
      </c>
      <c r="K1634" s="178">
        <v>0</v>
      </c>
      <c r="L1634" s="178">
        <v>148</v>
      </c>
      <c r="M1634" s="175">
        <f t="shared" si="17"/>
        <v>188</v>
      </c>
      <c r="N1634" s="9"/>
    </row>
    <row r="1635" spans="2:14" ht="24.95" customHeight="1" x14ac:dyDescent="0.2">
      <c r="B1635" s="270" t="s">
        <v>100</v>
      </c>
      <c r="C1635" s="188" t="s">
        <v>60</v>
      </c>
      <c r="D1635" s="178">
        <v>110</v>
      </c>
      <c r="E1635" s="178">
        <v>19</v>
      </c>
      <c r="F1635" s="178">
        <v>12</v>
      </c>
      <c r="G1635" s="178">
        <v>6</v>
      </c>
      <c r="H1635" s="178">
        <v>22</v>
      </c>
      <c r="I1635" s="178">
        <v>82</v>
      </c>
      <c r="J1635" s="178">
        <v>8</v>
      </c>
      <c r="K1635" s="178">
        <v>19</v>
      </c>
      <c r="L1635" s="178">
        <v>13</v>
      </c>
      <c r="M1635" s="175">
        <f t="shared" si="17"/>
        <v>291</v>
      </c>
    </row>
    <row r="1636" spans="2:14" ht="24.95" customHeight="1" x14ac:dyDescent="0.2">
      <c r="B1636" s="270"/>
      <c r="C1636" s="188" t="s">
        <v>29</v>
      </c>
      <c r="D1636" s="178">
        <v>1067</v>
      </c>
      <c r="E1636" s="178">
        <v>166</v>
      </c>
      <c r="F1636" s="178">
        <v>97</v>
      </c>
      <c r="G1636" s="178">
        <v>50</v>
      </c>
      <c r="H1636" s="178">
        <v>205</v>
      </c>
      <c r="I1636" s="178">
        <v>848</v>
      </c>
      <c r="J1636" s="178">
        <v>61</v>
      </c>
      <c r="K1636" s="178">
        <v>153</v>
      </c>
      <c r="L1636" s="178">
        <v>91</v>
      </c>
      <c r="M1636" s="175">
        <f t="shared" si="17"/>
        <v>2738</v>
      </c>
    </row>
    <row r="1637" spans="2:14" ht="24.95" customHeight="1" x14ac:dyDescent="0.2">
      <c r="B1637" s="270" t="s">
        <v>101</v>
      </c>
      <c r="C1637" s="188" t="s">
        <v>60</v>
      </c>
      <c r="D1637" s="178">
        <v>219</v>
      </c>
      <c r="E1637" s="178">
        <v>160</v>
      </c>
      <c r="F1637" s="178">
        <v>332</v>
      </c>
      <c r="G1637" s="178">
        <v>27</v>
      </c>
      <c r="H1637" s="178">
        <v>350</v>
      </c>
      <c r="I1637" s="178">
        <v>47</v>
      </c>
      <c r="J1637" s="178">
        <v>80</v>
      </c>
      <c r="K1637" s="178">
        <v>152</v>
      </c>
      <c r="L1637" s="178">
        <v>176</v>
      </c>
      <c r="M1637" s="175">
        <f t="shared" si="17"/>
        <v>1543</v>
      </c>
    </row>
    <row r="1638" spans="2:14" ht="24.95" customHeight="1" x14ac:dyDescent="0.2">
      <c r="B1638" s="270"/>
      <c r="C1638" s="188" t="s">
        <v>29</v>
      </c>
      <c r="D1638" s="178">
        <v>1080</v>
      </c>
      <c r="E1638" s="178">
        <v>813</v>
      </c>
      <c r="F1638" s="178">
        <v>1713</v>
      </c>
      <c r="G1638" s="178">
        <v>122</v>
      </c>
      <c r="H1638" s="178">
        <v>1716</v>
      </c>
      <c r="I1638" s="178">
        <v>229</v>
      </c>
      <c r="J1638" s="178">
        <v>434</v>
      </c>
      <c r="K1638" s="178">
        <v>735</v>
      </c>
      <c r="L1638" s="178">
        <v>900</v>
      </c>
      <c r="M1638" s="175">
        <f t="shared" si="17"/>
        <v>7742</v>
      </c>
    </row>
    <row r="1639" spans="2:14" ht="24.95" customHeight="1" x14ac:dyDescent="0.2">
      <c r="B1639" s="270" t="s">
        <v>102</v>
      </c>
      <c r="C1639" s="188" t="s">
        <v>60</v>
      </c>
      <c r="D1639" s="178">
        <v>4</v>
      </c>
      <c r="E1639" s="178">
        <v>8</v>
      </c>
      <c r="F1639" s="178">
        <v>0</v>
      </c>
      <c r="G1639" s="178">
        <v>0</v>
      </c>
      <c r="H1639" s="178">
        <v>2</v>
      </c>
      <c r="I1639" s="178">
        <v>8</v>
      </c>
      <c r="J1639" s="178">
        <v>0</v>
      </c>
      <c r="K1639" s="178">
        <v>2</v>
      </c>
      <c r="L1639" s="178">
        <v>2</v>
      </c>
      <c r="M1639" s="175">
        <f t="shared" si="17"/>
        <v>26</v>
      </c>
    </row>
    <row r="1640" spans="2:14" ht="24.95" customHeight="1" x14ac:dyDescent="0.2">
      <c r="B1640" s="286"/>
      <c r="C1640" s="186" t="s">
        <v>29</v>
      </c>
      <c r="D1640" s="178">
        <v>85</v>
      </c>
      <c r="E1640" s="178">
        <v>47</v>
      </c>
      <c r="F1640" s="178">
        <v>0</v>
      </c>
      <c r="G1640" s="178">
        <v>0</v>
      </c>
      <c r="H1640" s="178">
        <v>6</v>
      </c>
      <c r="I1640" s="178">
        <v>49</v>
      </c>
      <c r="J1640" s="178">
        <v>0</v>
      </c>
      <c r="K1640" s="178">
        <v>18</v>
      </c>
      <c r="L1640" s="178">
        <v>7</v>
      </c>
      <c r="M1640" s="179">
        <f t="shared" si="17"/>
        <v>212</v>
      </c>
    </row>
    <row r="1641" spans="2:14" ht="24.95" customHeight="1" x14ac:dyDescent="0.2">
      <c r="B1641" s="284" t="s">
        <v>14</v>
      </c>
      <c r="C1641" s="184" t="s">
        <v>60</v>
      </c>
      <c r="D1641" s="185">
        <f>D1631+D1633+D1635+D1639+D1637</f>
        <v>521</v>
      </c>
      <c r="E1641" s="185">
        <f t="shared" ref="E1641:L1641" si="18">E1631+E1633+E1635+E1639+E1637</f>
        <v>244</v>
      </c>
      <c r="F1641" s="185">
        <f t="shared" si="18"/>
        <v>463</v>
      </c>
      <c r="G1641" s="185">
        <f t="shared" si="18"/>
        <v>55</v>
      </c>
      <c r="H1641" s="185">
        <f t="shared" si="18"/>
        <v>405</v>
      </c>
      <c r="I1641" s="185">
        <f t="shared" si="18"/>
        <v>330</v>
      </c>
      <c r="J1641" s="185">
        <f t="shared" si="18"/>
        <v>126</v>
      </c>
      <c r="K1641" s="185">
        <f t="shared" si="18"/>
        <v>221</v>
      </c>
      <c r="L1641" s="185">
        <f t="shared" si="18"/>
        <v>319</v>
      </c>
      <c r="M1641" s="185">
        <f>M1631+M1633+M1635+M1639+M1637</f>
        <v>2684</v>
      </c>
    </row>
    <row r="1642" spans="2:14" ht="24.95" customHeight="1" x14ac:dyDescent="0.2">
      <c r="B1642" s="284"/>
      <c r="C1642" s="183" t="s">
        <v>29</v>
      </c>
      <c r="D1642" s="95">
        <f>D1632+D1634+D1636+D1640+D1638</f>
        <v>4031</v>
      </c>
      <c r="E1642" s="95">
        <f t="shared" ref="E1642:L1642" si="19">E1632+E1634+E1636+E1640+E1638</f>
        <v>1542</v>
      </c>
      <c r="F1642" s="95">
        <f t="shared" si="19"/>
        <v>2628</v>
      </c>
      <c r="G1642" s="95">
        <f t="shared" si="19"/>
        <v>399</v>
      </c>
      <c r="H1642" s="95">
        <f t="shared" si="19"/>
        <v>2170</v>
      </c>
      <c r="I1642" s="95">
        <f t="shared" si="19"/>
        <v>3303</v>
      </c>
      <c r="J1642" s="95">
        <f t="shared" si="19"/>
        <v>808</v>
      </c>
      <c r="K1642" s="95">
        <f t="shared" si="19"/>
        <v>1321</v>
      </c>
      <c r="L1642" s="95">
        <f t="shared" si="19"/>
        <v>1766</v>
      </c>
      <c r="M1642" s="95">
        <f>M1632+M1634+M1636+M1640+M1638</f>
        <v>17968</v>
      </c>
    </row>
    <row r="1643" spans="2:14" ht="24.95" customHeight="1" x14ac:dyDescent="0.2"/>
    <row r="1644" spans="2:14" ht="24.95" customHeight="1" x14ac:dyDescent="0.2"/>
    <row r="1645" spans="2:14" ht="24.95" customHeight="1" x14ac:dyDescent="0.2">
      <c r="B1645" s="88"/>
    </row>
    <row r="1646" spans="2:14" ht="24.95" customHeight="1" x14ac:dyDescent="0.2">
      <c r="B1646" s="88"/>
    </row>
    <row r="1647" spans="2:14" ht="24.95" customHeight="1" x14ac:dyDescent="0.2">
      <c r="B1647" s="88"/>
    </row>
    <row r="1648" spans="2:14" ht="24.95" customHeight="1" x14ac:dyDescent="0.2">
      <c r="B1648" s="90"/>
    </row>
    <row r="1649" spans="2:15" ht="24.95" customHeight="1" x14ac:dyDescent="0.2">
      <c r="B1649" s="90"/>
    </row>
    <row r="1650" spans="2:15" ht="24.95" customHeight="1" x14ac:dyDescent="0.2"/>
    <row r="1651" spans="2:15" ht="24.95" customHeight="1" x14ac:dyDescent="0.2"/>
    <row r="1652" spans="2:15" ht="24.95" customHeight="1" x14ac:dyDescent="0.2">
      <c r="M1652" s="73"/>
      <c r="N1652" s="73"/>
    </row>
    <row r="1653" spans="2:15" ht="24.95" customHeight="1" x14ac:dyDescent="0.2">
      <c r="M1653" s="74"/>
      <c r="N1653" s="74"/>
    </row>
    <row r="1654" spans="2:15" ht="24.95" customHeight="1" x14ac:dyDescent="0.2">
      <c r="B1654" s="89"/>
      <c r="C1654" s="153"/>
      <c r="D1654" s="153"/>
      <c r="E1654" s="153"/>
      <c r="F1654" s="153"/>
      <c r="G1654" s="153"/>
      <c r="H1654" s="153"/>
      <c r="I1654" s="153"/>
      <c r="J1654" s="153"/>
      <c r="K1654" s="153"/>
      <c r="L1654" s="177"/>
      <c r="N1654" s="9"/>
    </row>
    <row r="1655" spans="2:15" ht="24.95" customHeight="1" x14ac:dyDescent="0.2">
      <c r="B1655" s="89"/>
      <c r="C1655" s="153"/>
      <c r="D1655" s="153"/>
      <c r="E1655" s="153"/>
      <c r="F1655" s="153"/>
      <c r="G1655" s="153"/>
      <c r="H1655" s="153"/>
      <c r="I1655" s="153"/>
      <c r="J1655" s="153"/>
      <c r="K1655" s="153"/>
      <c r="L1655" s="177"/>
      <c r="N1655" s="9"/>
    </row>
    <row r="1656" spans="2:15" ht="24.95" customHeight="1" x14ac:dyDescent="0.2">
      <c r="B1656" s="89"/>
      <c r="C1656" s="153"/>
      <c r="D1656" s="153"/>
      <c r="E1656" s="153"/>
      <c r="F1656" s="153"/>
      <c r="G1656" s="153"/>
      <c r="H1656" s="153"/>
      <c r="I1656" s="153"/>
      <c r="J1656" s="153"/>
      <c r="K1656" s="153"/>
      <c r="L1656" s="177"/>
    </row>
    <row r="1657" spans="2:15" ht="24.95" customHeight="1" x14ac:dyDescent="0.2">
      <c r="B1657" s="89"/>
      <c r="C1657" s="153"/>
      <c r="D1657" s="153"/>
      <c r="E1657" s="153"/>
      <c r="F1657" s="153"/>
      <c r="G1657" s="153"/>
      <c r="H1657" s="153"/>
      <c r="I1657" s="153"/>
      <c r="J1657" s="153"/>
      <c r="K1657" s="153"/>
      <c r="L1657" s="177"/>
    </row>
    <row r="1658" spans="2:15" ht="24.95" customHeight="1" x14ac:dyDescent="0.2">
      <c r="B1658" s="89"/>
      <c r="C1658" s="177"/>
      <c r="D1658" s="177"/>
      <c r="E1658" s="177"/>
      <c r="F1658" s="177"/>
      <c r="G1658" s="177"/>
      <c r="H1658" s="177"/>
      <c r="I1658" s="177"/>
      <c r="J1658" s="177"/>
      <c r="K1658" s="177"/>
      <c r="L1658" s="177"/>
    </row>
    <row r="1659" spans="2:15" ht="24.95" customHeight="1" x14ac:dyDescent="0.2">
      <c r="B1659" s="19"/>
      <c r="C1659" s="19"/>
      <c r="D1659" s="19"/>
      <c r="E1659" s="19"/>
      <c r="F1659" s="19"/>
      <c r="G1659" s="19"/>
      <c r="H1659" s="19"/>
      <c r="I1659" s="19"/>
      <c r="J1659" s="19"/>
      <c r="K1659" s="19"/>
      <c r="L1659" s="19"/>
    </row>
    <row r="1660" spans="2:15" ht="24.95" customHeight="1" x14ac:dyDescent="0.2"/>
    <row r="1661" spans="2:15" ht="24.95" customHeight="1" x14ac:dyDescent="0.2"/>
    <row r="1662" spans="2:15" ht="24.95" customHeight="1" x14ac:dyDescent="0.2">
      <c r="M1662" s="22">
        <v>23</v>
      </c>
    </row>
    <row r="1663" spans="2:15" ht="25.5" customHeight="1" x14ac:dyDescent="0.2">
      <c r="B1663" s="269" t="s">
        <v>95</v>
      </c>
      <c r="C1663" s="269"/>
      <c r="D1663" s="269"/>
      <c r="E1663" s="269"/>
      <c r="F1663" s="269"/>
      <c r="G1663" s="269"/>
      <c r="H1663" s="269"/>
      <c r="I1663" s="269"/>
      <c r="J1663" s="269"/>
      <c r="K1663" s="269"/>
      <c r="L1663" s="269"/>
      <c r="M1663" s="269"/>
    </row>
    <row r="1664" spans="2:15" ht="15" customHeight="1" x14ac:dyDescent="0.2">
      <c r="B1664" s="79"/>
      <c r="C1664" s="80"/>
      <c r="D1664" s="80"/>
      <c r="E1664" s="80"/>
      <c r="F1664" s="80"/>
      <c r="G1664" s="80"/>
      <c r="H1664" s="80"/>
      <c r="I1664" s="80"/>
      <c r="J1664" s="80"/>
      <c r="K1664" s="80"/>
      <c r="L1664" s="80"/>
      <c r="M1664" s="80"/>
      <c r="N1664" s="80"/>
      <c r="O1664" s="13"/>
    </row>
    <row r="1665" spans="2:14" ht="24.95" customHeight="1" x14ac:dyDescent="0.2">
      <c r="B1665" s="174" t="s">
        <v>36</v>
      </c>
      <c r="C1665" s="174"/>
      <c r="D1665" s="174" t="s">
        <v>114</v>
      </c>
      <c r="E1665" s="174" t="s">
        <v>5</v>
      </c>
      <c r="F1665" s="174" t="s">
        <v>22</v>
      </c>
      <c r="G1665" s="174" t="s">
        <v>7</v>
      </c>
      <c r="H1665" s="174" t="s">
        <v>8</v>
      </c>
      <c r="I1665" s="174" t="s">
        <v>9</v>
      </c>
      <c r="J1665" s="174" t="s">
        <v>10</v>
      </c>
      <c r="K1665" s="174" t="s">
        <v>11</v>
      </c>
      <c r="L1665" s="174" t="s">
        <v>12</v>
      </c>
      <c r="M1665" s="174" t="s">
        <v>14</v>
      </c>
    </row>
    <row r="1666" spans="2:14" ht="24.95" customHeight="1" x14ac:dyDescent="0.2">
      <c r="B1666" s="271" t="s">
        <v>103</v>
      </c>
      <c r="C1666" s="187" t="s">
        <v>60</v>
      </c>
      <c r="D1666" s="178">
        <v>44</v>
      </c>
      <c r="E1666" s="178">
        <v>30</v>
      </c>
      <c r="F1666" s="178">
        <v>41</v>
      </c>
      <c r="G1666" s="178">
        <v>2</v>
      </c>
      <c r="H1666" s="178">
        <v>74</v>
      </c>
      <c r="I1666" s="178">
        <v>37</v>
      </c>
      <c r="J1666" s="178">
        <v>12</v>
      </c>
      <c r="K1666" s="178">
        <v>21</v>
      </c>
      <c r="L1666" s="178">
        <v>21</v>
      </c>
      <c r="M1666" s="113">
        <f t="shared" ref="M1666:M1675" si="20">SUM(D1666:L1666)</f>
        <v>282</v>
      </c>
      <c r="N1666" s="73"/>
    </row>
    <row r="1667" spans="2:14" ht="24.95" customHeight="1" x14ac:dyDescent="0.2">
      <c r="B1667" s="270"/>
      <c r="C1667" s="188" t="s">
        <v>29</v>
      </c>
      <c r="D1667" s="178">
        <v>495</v>
      </c>
      <c r="E1667" s="178">
        <v>604</v>
      </c>
      <c r="F1667" s="178">
        <v>745</v>
      </c>
      <c r="G1667" s="178">
        <v>40</v>
      </c>
      <c r="H1667" s="178">
        <v>1350</v>
      </c>
      <c r="I1667" s="178">
        <v>754</v>
      </c>
      <c r="J1667" s="178">
        <v>193</v>
      </c>
      <c r="K1667" s="178">
        <v>363</v>
      </c>
      <c r="L1667" s="178">
        <v>405</v>
      </c>
      <c r="M1667" s="175">
        <f t="shared" si="20"/>
        <v>4949</v>
      </c>
      <c r="N1667" s="74"/>
    </row>
    <row r="1668" spans="2:14" ht="24.95" customHeight="1" x14ac:dyDescent="0.2">
      <c r="B1668" s="270" t="s">
        <v>104</v>
      </c>
      <c r="C1668" s="188" t="s">
        <v>60</v>
      </c>
      <c r="D1668" s="178">
        <v>24</v>
      </c>
      <c r="E1668" s="178">
        <v>13</v>
      </c>
      <c r="F1668" s="178">
        <v>8</v>
      </c>
      <c r="G1668" s="178">
        <v>8</v>
      </c>
      <c r="H1668" s="178">
        <v>17</v>
      </c>
      <c r="I1668" s="178">
        <v>21</v>
      </c>
      <c r="J1668" s="178">
        <v>16</v>
      </c>
      <c r="K1668" s="178">
        <v>9</v>
      </c>
      <c r="L1668" s="178">
        <v>8</v>
      </c>
      <c r="M1668" s="175">
        <f t="shared" si="20"/>
        <v>124</v>
      </c>
      <c r="N1668" s="9"/>
    </row>
    <row r="1669" spans="2:14" ht="24.95" customHeight="1" x14ac:dyDescent="0.2">
      <c r="B1669" s="270"/>
      <c r="C1669" s="188" t="s">
        <v>29</v>
      </c>
      <c r="D1669" s="178">
        <v>405</v>
      </c>
      <c r="E1669" s="178">
        <v>259</v>
      </c>
      <c r="F1669" s="178">
        <v>213</v>
      </c>
      <c r="G1669" s="178">
        <v>131</v>
      </c>
      <c r="H1669" s="178">
        <v>368</v>
      </c>
      <c r="I1669" s="178">
        <v>373</v>
      </c>
      <c r="J1669" s="178">
        <v>309</v>
      </c>
      <c r="K1669" s="178">
        <v>139</v>
      </c>
      <c r="L1669" s="178">
        <v>71</v>
      </c>
      <c r="M1669" s="175">
        <f t="shared" si="20"/>
        <v>2268</v>
      </c>
      <c r="N1669" s="9"/>
    </row>
    <row r="1670" spans="2:14" ht="24.95" customHeight="1" x14ac:dyDescent="0.2">
      <c r="B1670" s="270" t="s">
        <v>105</v>
      </c>
      <c r="C1670" s="188" t="s">
        <v>60</v>
      </c>
      <c r="D1670" s="178">
        <v>3</v>
      </c>
      <c r="E1670" s="178">
        <v>2</v>
      </c>
      <c r="F1670" s="178">
        <v>6</v>
      </c>
      <c r="G1670" s="178">
        <v>3</v>
      </c>
      <c r="H1670" s="178">
        <v>1</v>
      </c>
      <c r="I1670" s="178">
        <v>1</v>
      </c>
      <c r="J1670" s="178">
        <v>1</v>
      </c>
      <c r="K1670" s="178">
        <v>2</v>
      </c>
      <c r="L1670" s="178">
        <v>0</v>
      </c>
      <c r="M1670" s="175">
        <f t="shared" si="20"/>
        <v>19</v>
      </c>
    </row>
    <row r="1671" spans="2:14" ht="24.95" customHeight="1" x14ac:dyDescent="0.2">
      <c r="B1671" s="270"/>
      <c r="C1671" s="188" t="s">
        <v>29</v>
      </c>
      <c r="D1671" s="178">
        <v>86</v>
      </c>
      <c r="E1671" s="178">
        <v>22</v>
      </c>
      <c r="F1671" s="178">
        <v>142</v>
      </c>
      <c r="G1671" s="178">
        <v>94</v>
      </c>
      <c r="H1671" s="178">
        <v>21</v>
      </c>
      <c r="I1671" s="178">
        <v>16</v>
      </c>
      <c r="J1671" s="178">
        <v>3</v>
      </c>
      <c r="K1671" s="178">
        <v>43</v>
      </c>
      <c r="L1671" s="178">
        <v>0</v>
      </c>
      <c r="M1671" s="175">
        <f t="shared" si="20"/>
        <v>427</v>
      </c>
    </row>
    <row r="1672" spans="2:14" ht="24.95" customHeight="1" x14ac:dyDescent="0.2">
      <c r="B1672" s="270" t="s">
        <v>106</v>
      </c>
      <c r="C1672" s="188" t="s">
        <v>60</v>
      </c>
      <c r="D1672" s="178">
        <v>0</v>
      </c>
      <c r="E1672" s="178">
        <v>0</v>
      </c>
      <c r="F1672" s="178">
        <v>0</v>
      </c>
      <c r="G1672" s="178">
        <v>0</v>
      </c>
      <c r="H1672" s="178">
        <v>0</v>
      </c>
      <c r="I1672" s="178">
        <v>0</v>
      </c>
      <c r="J1672" s="178">
        <v>0</v>
      </c>
      <c r="K1672" s="178">
        <v>0</v>
      </c>
      <c r="L1672" s="178">
        <v>0</v>
      </c>
      <c r="M1672" s="175">
        <f t="shared" si="20"/>
        <v>0</v>
      </c>
    </row>
    <row r="1673" spans="2:14" ht="24.95" customHeight="1" x14ac:dyDescent="0.2">
      <c r="B1673" s="270"/>
      <c r="C1673" s="188" t="s">
        <v>29</v>
      </c>
      <c r="D1673" s="178">
        <v>0</v>
      </c>
      <c r="E1673" s="178">
        <v>0</v>
      </c>
      <c r="F1673" s="178">
        <v>0</v>
      </c>
      <c r="G1673" s="178">
        <v>0</v>
      </c>
      <c r="H1673" s="178">
        <v>0</v>
      </c>
      <c r="I1673" s="178">
        <v>0</v>
      </c>
      <c r="J1673" s="178">
        <v>0</v>
      </c>
      <c r="K1673" s="178">
        <v>0</v>
      </c>
      <c r="L1673" s="178">
        <v>0</v>
      </c>
      <c r="M1673" s="175">
        <f t="shared" si="20"/>
        <v>0</v>
      </c>
    </row>
    <row r="1674" spans="2:14" ht="24.95" customHeight="1" x14ac:dyDescent="0.2">
      <c r="B1674" s="270" t="s">
        <v>107</v>
      </c>
      <c r="C1674" s="188" t="s">
        <v>60</v>
      </c>
      <c r="D1674" s="178">
        <v>0</v>
      </c>
      <c r="E1674" s="178">
        <v>0</v>
      </c>
      <c r="F1674" s="178">
        <v>2</v>
      </c>
      <c r="G1674" s="178">
        <v>0</v>
      </c>
      <c r="H1674" s="178">
        <v>1</v>
      </c>
      <c r="I1674" s="178">
        <v>0</v>
      </c>
      <c r="J1674" s="178">
        <v>0</v>
      </c>
      <c r="K1674" s="178">
        <v>0</v>
      </c>
      <c r="L1674" s="178">
        <v>0</v>
      </c>
      <c r="M1674" s="175">
        <f t="shared" si="20"/>
        <v>3</v>
      </c>
    </row>
    <row r="1675" spans="2:14" ht="24.95" customHeight="1" x14ac:dyDescent="0.2">
      <c r="B1675" s="286"/>
      <c r="C1675" s="186" t="s">
        <v>29</v>
      </c>
      <c r="D1675" s="178">
        <v>0</v>
      </c>
      <c r="E1675" s="178">
        <v>0</v>
      </c>
      <c r="F1675" s="178">
        <v>17</v>
      </c>
      <c r="G1675" s="178">
        <v>0</v>
      </c>
      <c r="H1675" s="178">
        <v>216</v>
      </c>
      <c r="I1675" s="178">
        <v>0</v>
      </c>
      <c r="J1675" s="178">
        <v>0</v>
      </c>
      <c r="K1675" s="178">
        <v>0</v>
      </c>
      <c r="L1675" s="178">
        <v>0</v>
      </c>
      <c r="M1675" s="179">
        <f t="shared" si="20"/>
        <v>233</v>
      </c>
    </row>
    <row r="1676" spans="2:14" ht="24.95" customHeight="1" x14ac:dyDescent="0.2">
      <c r="B1676" s="284" t="s">
        <v>14</v>
      </c>
      <c r="C1676" s="184" t="s">
        <v>60</v>
      </c>
      <c r="D1676" s="185">
        <f>D1666+D1668+D1670+D1674+D1672</f>
        <v>71</v>
      </c>
      <c r="E1676" s="185">
        <f t="shared" ref="E1676:L1676" si="21">E1666+E1668+E1670+E1674+E1672</f>
        <v>45</v>
      </c>
      <c r="F1676" s="185">
        <f t="shared" si="21"/>
        <v>57</v>
      </c>
      <c r="G1676" s="185">
        <f t="shared" si="21"/>
        <v>13</v>
      </c>
      <c r="H1676" s="185">
        <f t="shared" si="21"/>
        <v>93</v>
      </c>
      <c r="I1676" s="185">
        <f t="shared" si="21"/>
        <v>59</v>
      </c>
      <c r="J1676" s="185">
        <f t="shared" si="21"/>
        <v>29</v>
      </c>
      <c r="K1676" s="185">
        <f t="shared" si="21"/>
        <v>32</v>
      </c>
      <c r="L1676" s="185">
        <f t="shared" si="21"/>
        <v>29</v>
      </c>
      <c r="M1676" s="185">
        <f>M1666+M1668+M1670+M1674+M1672</f>
        <v>428</v>
      </c>
    </row>
    <row r="1677" spans="2:14" ht="24.95" customHeight="1" x14ac:dyDescent="0.2">
      <c r="B1677" s="284"/>
      <c r="C1677" s="183" t="s">
        <v>29</v>
      </c>
      <c r="D1677" s="95">
        <f>D1667+D1669+D1671+D1675+D1673</f>
        <v>986</v>
      </c>
      <c r="E1677" s="95">
        <f t="shared" ref="E1677:L1677" si="22">E1667+E1669+E1671+E1675+E1673</f>
        <v>885</v>
      </c>
      <c r="F1677" s="95">
        <f t="shared" si="22"/>
        <v>1117</v>
      </c>
      <c r="G1677" s="95">
        <f t="shared" si="22"/>
        <v>265</v>
      </c>
      <c r="H1677" s="95">
        <f t="shared" si="22"/>
        <v>1955</v>
      </c>
      <c r="I1677" s="95">
        <f t="shared" si="22"/>
        <v>1143</v>
      </c>
      <c r="J1677" s="95">
        <f t="shared" si="22"/>
        <v>505</v>
      </c>
      <c r="K1677" s="95">
        <f t="shared" si="22"/>
        <v>545</v>
      </c>
      <c r="L1677" s="95">
        <f t="shared" si="22"/>
        <v>476</v>
      </c>
      <c r="M1677" s="95">
        <f>M1667+M1669+M1671+M1675+M1673</f>
        <v>7877</v>
      </c>
    </row>
    <row r="1678" spans="2:14" ht="24.95" customHeight="1" x14ac:dyDescent="0.2"/>
    <row r="1679" spans="2:14" ht="24.95" customHeight="1" x14ac:dyDescent="0.2"/>
    <row r="1680" spans="2:14" ht="24.95" customHeight="1" x14ac:dyDescent="0.2">
      <c r="B1680" s="88"/>
    </row>
    <row r="1681" spans="2:14" ht="24.95" customHeight="1" x14ac:dyDescent="0.2">
      <c r="B1681" s="88"/>
    </row>
    <row r="1682" spans="2:14" ht="24.95" customHeight="1" x14ac:dyDescent="0.2">
      <c r="B1682" s="88"/>
    </row>
    <row r="1683" spans="2:14" ht="24.95" customHeight="1" x14ac:dyDescent="0.2">
      <c r="B1683" s="90"/>
    </row>
    <row r="1684" spans="2:14" ht="24.95" customHeight="1" x14ac:dyDescent="0.2">
      <c r="B1684" s="90"/>
    </row>
    <row r="1685" spans="2:14" ht="24.95" customHeight="1" x14ac:dyDescent="0.2"/>
    <row r="1686" spans="2:14" ht="24.95" customHeight="1" x14ac:dyDescent="0.2"/>
    <row r="1687" spans="2:14" ht="24.95" customHeight="1" x14ac:dyDescent="0.2">
      <c r="M1687" s="73"/>
      <c r="N1687" s="73"/>
    </row>
    <row r="1688" spans="2:14" ht="24.95" customHeight="1" x14ac:dyDescent="0.2">
      <c r="M1688" s="74"/>
      <c r="N1688" s="74"/>
    </row>
    <row r="1689" spans="2:14" ht="24.95" customHeight="1" x14ac:dyDescent="0.2">
      <c r="B1689" s="89"/>
      <c r="C1689" s="153"/>
      <c r="D1689" s="153"/>
      <c r="E1689" s="153"/>
      <c r="F1689" s="153"/>
      <c r="G1689" s="153"/>
      <c r="H1689" s="153"/>
      <c r="I1689" s="153"/>
      <c r="J1689" s="153"/>
      <c r="K1689" s="153"/>
      <c r="L1689" s="177"/>
      <c r="N1689" s="9"/>
    </row>
    <row r="1690" spans="2:14" ht="24.95" customHeight="1" x14ac:dyDescent="0.2">
      <c r="B1690" s="89"/>
      <c r="C1690" s="153"/>
      <c r="D1690" s="153"/>
      <c r="E1690" s="153"/>
      <c r="F1690" s="153"/>
      <c r="G1690" s="153"/>
      <c r="H1690" s="153"/>
      <c r="I1690" s="153"/>
      <c r="J1690" s="153"/>
      <c r="K1690" s="153"/>
      <c r="L1690" s="177"/>
      <c r="N1690" s="9"/>
    </row>
    <row r="1691" spans="2:14" ht="24.95" customHeight="1" x14ac:dyDescent="0.2">
      <c r="B1691" s="89"/>
      <c r="C1691" s="153"/>
      <c r="D1691" s="153"/>
      <c r="E1691" s="153"/>
      <c r="F1691" s="153"/>
      <c r="G1691" s="153"/>
      <c r="H1691" s="153"/>
      <c r="I1691" s="153"/>
      <c r="J1691" s="153"/>
      <c r="K1691" s="153"/>
      <c r="L1691" s="177"/>
    </row>
    <row r="1692" spans="2:14" ht="25.5" customHeight="1" x14ac:dyDescent="0.2">
      <c r="B1692" s="269" t="s">
        <v>113</v>
      </c>
      <c r="C1692" s="269"/>
      <c r="D1692" s="269"/>
      <c r="E1692" s="269"/>
      <c r="F1692" s="269"/>
      <c r="G1692" s="269"/>
      <c r="H1692" s="269"/>
      <c r="I1692" s="269"/>
      <c r="J1692" s="269"/>
      <c r="K1692" s="269"/>
      <c r="L1692" s="269"/>
      <c r="M1692" s="269"/>
    </row>
    <row r="1693" spans="2:14" ht="15" customHeight="1" x14ac:dyDescent="0.2"/>
    <row r="1694" spans="2:14" ht="24.95" customHeight="1" x14ac:dyDescent="0.2">
      <c r="B1694" s="154" t="s">
        <v>49</v>
      </c>
      <c r="C1694" s="150" t="s">
        <v>114</v>
      </c>
      <c r="D1694" s="150" t="s">
        <v>21</v>
      </c>
      <c r="E1694" s="150" t="s">
        <v>22</v>
      </c>
      <c r="F1694" s="150" t="s">
        <v>7</v>
      </c>
      <c r="G1694" s="150" t="s">
        <v>8</v>
      </c>
      <c r="H1694" s="150" t="s">
        <v>9</v>
      </c>
      <c r="I1694" s="150" t="s">
        <v>10</v>
      </c>
      <c r="J1694" s="150" t="s">
        <v>11</v>
      </c>
      <c r="K1694" s="150" t="s">
        <v>12</v>
      </c>
      <c r="L1694" s="150" t="s">
        <v>14</v>
      </c>
    </row>
    <row r="1695" spans="2:14" ht="24.95" customHeight="1" x14ac:dyDescent="0.2">
      <c r="B1695" s="88" t="s">
        <v>23</v>
      </c>
      <c r="C1695" s="141">
        <v>608</v>
      </c>
      <c r="D1695" s="141">
        <v>856</v>
      </c>
      <c r="E1695" s="141">
        <v>1287</v>
      </c>
      <c r="F1695" s="141">
        <v>346</v>
      </c>
      <c r="G1695" s="141">
        <v>740</v>
      </c>
      <c r="H1695" s="141">
        <v>539</v>
      </c>
      <c r="I1695" s="141">
        <v>349</v>
      </c>
      <c r="J1695" s="141">
        <v>889</v>
      </c>
      <c r="K1695" s="141">
        <v>406</v>
      </c>
      <c r="L1695" s="142">
        <f>SUM(C1695:K1695)</f>
        <v>6020</v>
      </c>
      <c r="N1695" s="46"/>
    </row>
    <row r="1696" spans="2:14" ht="24.95" customHeight="1" x14ac:dyDescent="0.2">
      <c r="B1696" s="155" t="s">
        <v>29</v>
      </c>
      <c r="C1696" s="110">
        <v>60172</v>
      </c>
      <c r="D1696" s="110">
        <v>73313</v>
      </c>
      <c r="E1696" s="110">
        <v>77758</v>
      </c>
      <c r="F1696" s="110">
        <v>30161</v>
      </c>
      <c r="G1696" s="110">
        <v>58130</v>
      </c>
      <c r="H1696" s="110">
        <v>59257</v>
      </c>
      <c r="I1696" s="110">
        <v>29363</v>
      </c>
      <c r="J1696" s="110">
        <v>95755</v>
      </c>
      <c r="K1696" s="110">
        <v>35006</v>
      </c>
      <c r="L1696" s="143">
        <f>SUM(C1696:K1696)</f>
        <v>518915</v>
      </c>
    </row>
    <row r="1697" spans="2:14" ht="24.95" customHeight="1" x14ac:dyDescent="0.2">
      <c r="B1697" s="45"/>
      <c r="C1697" s="35"/>
      <c r="D1697" s="35"/>
      <c r="E1697" s="35"/>
      <c r="F1697" s="35"/>
      <c r="G1697" s="35"/>
      <c r="H1697" s="35"/>
      <c r="I1697" s="35"/>
      <c r="J1697" s="35"/>
      <c r="K1697" s="35"/>
      <c r="L1697" s="36"/>
      <c r="N1697" s="81"/>
    </row>
    <row r="1698" spans="2:14" ht="24.95" customHeight="1" x14ac:dyDescent="0.2">
      <c r="B1698" s="45"/>
      <c r="C1698" s="82"/>
      <c r="D1698" s="82"/>
      <c r="E1698" s="82"/>
      <c r="F1698" s="82"/>
      <c r="G1698" s="82"/>
      <c r="H1698" s="82"/>
      <c r="I1698" s="82"/>
      <c r="J1698" s="82"/>
      <c r="K1698" s="82"/>
      <c r="L1698" s="83"/>
    </row>
    <row r="1699" spans="2:14" ht="24.95" customHeight="1" x14ac:dyDescent="0.2"/>
    <row r="1700" spans="2:14" ht="24.95" customHeight="1" x14ac:dyDescent="0.2"/>
    <row r="1701" spans="2:14" ht="24.95" customHeight="1" x14ac:dyDescent="0.2"/>
    <row r="1702" spans="2:14" ht="24.95" customHeight="1" x14ac:dyDescent="0.2"/>
    <row r="1703" spans="2:14" ht="24.95" customHeight="1" x14ac:dyDescent="0.2"/>
    <row r="1704" spans="2:14" ht="24.95" customHeight="1" x14ac:dyDescent="0.2"/>
    <row r="1705" spans="2:14" ht="24.95" customHeight="1" x14ac:dyDescent="0.2"/>
    <row r="1706" spans="2:14" ht="24.95" customHeight="1" x14ac:dyDescent="0.2"/>
    <row r="1707" spans="2:14" ht="24.95" customHeight="1" x14ac:dyDescent="0.2"/>
    <row r="1708" spans="2:14" ht="24.95" customHeight="1" x14ac:dyDescent="0.2">
      <c r="H1708" s="72"/>
    </row>
    <row r="1709" spans="2:14" ht="24.95" customHeight="1" x14ac:dyDescent="0.2"/>
    <row r="1710" spans="2:14" ht="24.95" customHeight="1" x14ac:dyDescent="0.2"/>
    <row r="1711" spans="2:14" ht="24.95" customHeight="1" x14ac:dyDescent="0.2"/>
    <row r="1712" spans="2:14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x14ac:dyDescent="0.2"/>
    <row r="1722" spans="1:13" ht="24.95" customHeight="1" x14ac:dyDescent="0.2"/>
    <row r="1723" spans="1:13" ht="24.95" customHeight="1" x14ac:dyDescent="0.2"/>
    <row r="1724" spans="1:13" ht="24.95" customHeight="1" x14ac:dyDescent="0.2"/>
    <row r="1725" spans="1:13" ht="24.95" customHeight="1" thickBot="1" x14ac:dyDescent="0.25">
      <c r="M1725" s="22">
        <v>24</v>
      </c>
    </row>
    <row r="1726" spans="1:13" ht="20.100000000000001" customHeight="1" thickTop="1" x14ac:dyDescent="0.2">
      <c r="A1726" s="19"/>
      <c r="B1726" s="298" t="s">
        <v>91</v>
      </c>
      <c r="C1726" s="299"/>
      <c r="D1726" s="299"/>
      <c r="E1726" s="299"/>
      <c r="F1726" s="299"/>
      <c r="G1726" s="299"/>
      <c r="H1726" s="299"/>
      <c r="I1726" s="299"/>
      <c r="J1726" s="299"/>
      <c r="K1726" s="299"/>
      <c r="L1726" s="299"/>
      <c r="M1726" s="208"/>
    </row>
    <row r="1727" spans="1:13" ht="20.100000000000001" customHeight="1" thickBot="1" x14ac:dyDescent="0.25">
      <c r="A1727" s="19"/>
      <c r="B1727" s="300" t="s">
        <v>90</v>
      </c>
      <c r="C1727" s="301"/>
      <c r="D1727" s="301"/>
      <c r="E1727" s="301"/>
      <c r="F1727" s="301"/>
      <c r="G1727" s="301"/>
      <c r="H1727" s="301"/>
      <c r="I1727" s="301"/>
      <c r="J1727" s="301"/>
      <c r="K1727" s="301"/>
      <c r="L1727" s="301"/>
      <c r="M1727" s="209"/>
    </row>
    <row r="1728" spans="1:13" ht="20.100000000000001" customHeight="1" thickTop="1" thickBot="1" x14ac:dyDescent="0.25">
      <c r="A1728" s="19"/>
      <c r="B1728" s="207"/>
      <c r="C1728" s="162"/>
      <c r="D1728" s="162"/>
      <c r="E1728" s="162"/>
      <c r="F1728" s="162"/>
      <c r="G1728" s="162"/>
      <c r="H1728" s="162"/>
      <c r="I1728" s="162"/>
      <c r="J1728" s="162"/>
      <c r="K1728" s="162"/>
      <c r="L1728" s="162"/>
      <c r="M1728" s="207"/>
    </row>
    <row r="1729" spans="1:13" ht="20.100000000000001" customHeight="1" thickTop="1" x14ac:dyDescent="0.2">
      <c r="A1729" s="159"/>
      <c r="B1729" s="165"/>
      <c r="C1729" s="161"/>
      <c r="D1729" s="161"/>
      <c r="E1729" s="161"/>
      <c r="F1729" s="161"/>
      <c r="G1729" s="161"/>
      <c r="H1729" s="161"/>
      <c r="I1729" s="161"/>
      <c r="J1729" s="161"/>
      <c r="K1729" s="161"/>
      <c r="L1729" s="161"/>
      <c r="M1729" s="195"/>
    </row>
    <row r="1730" spans="1:13" s="156" customFormat="1" ht="20.100000000000001" customHeight="1" x14ac:dyDescent="0.2">
      <c r="A1730" s="160"/>
      <c r="B1730" s="164" t="s">
        <v>30</v>
      </c>
      <c r="C1730" s="163"/>
      <c r="D1730" s="163"/>
      <c r="E1730" s="163"/>
      <c r="F1730" s="163"/>
      <c r="G1730" s="163"/>
      <c r="H1730" s="163"/>
      <c r="I1730" s="163"/>
      <c r="J1730" s="163"/>
      <c r="K1730" s="163"/>
      <c r="L1730" s="163"/>
      <c r="M1730" s="160"/>
    </row>
    <row r="1731" spans="1:13" s="156" customFormat="1" ht="20.100000000000001" customHeight="1" x14ac:dyDescent="0.2">
      <c r="A1731" s="160"/>
      <c r="B1731" s="157"/>
      <c r="C1731" s="158"/>
      <c r="D1731" s="158"/>
      <c r="E1731" s="158"/>
      <c r="F1731" s="158"/>
      <c r="G1731" s="158"/>
      <c r="H1731" s="158"/>
      <c r="I1731" s="158"/>
      <c r="J1731" s="158"/>
      <c r="K1731" s="158"/>
      <c r="L1731" s="163"/>
      <c r="M1731" s="160"/>
    </row>
    <row r="1732" spans="1:13" s="156" customFormat="1" ht="20.100000000000001" customHeight="1" x14ac:dyDescent="0.2">
      <c r="A1732" s="160"/>
      <c r="B1732" s="281" t="s">
        <v>141</v>
      </c>
      <c r="C1732" s="282"/>
      <c r="D1732" s="283" t="s">
        <v>130</v>
      </c>
      <c r="E1732" s="283"/>
      <c r="F1732" s="283"/>
      <c r="G1732" s="283"/>
      <c r="H1732" s="283"/>
      <c r="I1732" s="283"/>
      <c r="J1732" s="283"/>
      <c r="K1732" s="283"/>
      <c r="L1732" s="283"/>
      <c r="M1732" s="160"/>
    </row>
    <row r="1733" spans="1:13" s="156" customFormat="1" ht="20.100000000000001" customHeight="1" x14ac:dyDescent="0.2">
      <c r="A1733" s="160"/>
      <c r="B1733" s="281"/>
      <c r="C1733" s="282"/>
      <c r="D1733" s="283"/>
      <c r="E1733" s="283"/>
      <c r="F1733" s="283"/>
      <c r="G1733" s="283"/>
      <c r="H1733" s="283"/>
      <c r="I1733" s="283"/>
      <c r="J1733" s="283"/>
      <c r="K1733" s="283"/>
      <c r="L1733" s="283"/>
      <c r="M1733" s="160"/>
    </row>
    <row r="1734" spans="1:13" s="156" customFormat="1" ht="20.100000000000001" customHeight="1" x14ac:dyDescent="0.2">
      <c r="A1734" s="160"/>
      <c r="B1734" s="281" t="s">
        <v>142</v>
      </c>
      <c r="C1734" s="282"/>
      <c r="D1734" s="283" t="s">
        <v>131</v>
      </c>
      <c r="E1734" s="283"/>
      <c r="F1734" s="283"/>
      <c r="G1734" s="283"/>
      <c r="H1734" s="283"/>
      <c r="I1734" s="283"/>
      <c r="J1734" s="283"/>
      <c r="K1734" s="283"/>
      <c r="L1734" s="283"/>
      <c r="M1734" s="160"/>
    </row>
    <row r="1735" spans="1:13" ht="20.100000000000001" customHeight="1" x14ac:dyDescent="0.2">
      <c r="A1735" s="159"/>
      <c r="B1735" s="281"/>
      <c r="C1735" s="282"/>
      <c r="D1735" s="283"/>
      <c r="E1735" s="283"/>
      <c r="F1735" s="283"/>
      <c r="G1735" s="283"/>
      <c r="H1735" s="283"/>
      <c r="I1735" s="283"/>
      <c r="J1735" s="283"/>
      <c r="K1735" s="283"/>
      <c r="L1735" s="283"/>
      <c r="M1735" s="160"/>
    </row>
    <row r="1736" spans="1:13" ht="20.100000000000001" customHeight="1" x14ac:dyDescent="0.2">
      <c r="A1736" s="159"/>
      <c r="B1736" s="281" t="s">
        <v>143</v>
      </c>
      <c r="C1736" s="282"/>
      <c r="D1736" s="283" t="s">
        <v>132</v>
      </c>
      <c r="E1736" s="283"/>
      <c r="F1736" s="283"/>
      <c r="G1736" s="283"/>
      <c r="H1736" s="283"/>
      <c r="I1736" s="283"/>
      <c r="J1736" s="283"/>
      <c r="K1736" s="283"/>
      <c r="L1736" s="283"/>
      <c r="M1736" s="160"/>
    </row>
    <row r="1737" spans="1:13" s="156" customFormat="1" ht="20.100000000000001" customHeight="1" x14ac:dyDescent="0.2">
      <c r="A1737" s="160"/>
      <c r="B1737" s="281"/>
      <c r="C1737" s="282"/>
      <c r="D1737" s="283"/>
      <c r="E1737" s="283"/>
      <c r="F1737" s="283"/>
      <c r="G1737" s="283"/>
      <c r="H1737" s="283"/>
      <c r="I1737" s="283"/>
      <c r="J1737" s="283"/>
      <c r="K1737" s="283"/>
      <c r="L1737" s="283"/>
      <c r="M1737" s="160"/>
    </row>
    <row r="1738" spans="1:13" s="156" customFormat="1" ht="20.100000000000001" customHeight="1" x14ac:dyDescent="0.2">
      <c r="A1738" s="160"/>
      <c r="B1738" s="281" t="s">
        <v>3</v>
      </c>
      <c r="C1738" s="282"/>
      <c r="D1738" s="283" t="s">
        <v>133</v>
      </c>
      <c r="E1738" s="283"/>
      <c r="F1738" s="283"/>
      <c r="G1738" s="283"/>
      <c r="H1738" s="283"/>
      <c r="I1738" s="283"/>
      <c r="J1738" s="283"/>
      <c r="K1738" s="283"/>
      <c r="L1738" s="283"/>
      <c r="M1738" s="160"/>
    </row>
    <row r="1739" spans="1:13" s="156" customFormat="1" ht="20.100000000000001" customHeight="1" x14ac:dyDescent="0.2">
      <c r="A1739" s="160"/>
      <c r="B1739" s="281"/>
      <c r="C1739" s="282"/>
      <c r="D1739" s="283"/>
      <c r="E1739" s="283"/>
      <c r="F1739" s="283"/>
      <c r="G1739" s="283"/>
      <c r="H1739" s="283"/>
      <c r="I1739" s="283"/>
      <c r="J1739" s="283"/>
      <c r="K1739" s="283"/>
      <c r="L1739" s="283"/>
      <c r="M1739" s="160"/>
    </row>
    <row r="1740" spans="1:13" s="156" customFormat="1" ht="20.100000000000001" customHeight="1" thickBot="1" x14ac:dyDescent="0.25">
      <c r="A1740" s="160"/>
      <c r="B1740" s="197"/>
      <c r="C1740" s="198"/>
      <c r="D1740" s="198"/>
      <c r="E1740" s="198"/>
      <c r="F1740" s="198"/>
      <c r="G1740" s="198"/>
      <c r="H1740" s="198"/>
      <c r="I1740" s="198"/>
      <c r="J1740" s="198"/>
      <c r="K1740" s="198"/>
      <c r="L1740" s="198"/>
      <c r="M1740" s="199"/>
    </row>
    <row r="1741" spans="1:13" s="156" customFormat="1" ht="20.100000000000001" customHeight="1" thickTop="1" thickBot="1" x14ac:dyDescent="0.25">
      <c r="A1741" s="158"/>
      <c r="B1741" s="196"/>
      <c r="C1741" s="162"/>
      <c r="D1741" s="162"/>
      <c r="E1741" s="162"/>
      <c r="F1741" s="162"/>
      <c r="G1741" s="162"/>
      <c r="H1741" s="162"/>
      <c r="I1741" s="162"/>
      <c r="J1741" s="162"/>
      <c r="K1741" s="162"/>
      <c r="L1741" s="162"/>
      <c r="M1741" s="200"/>
    </row>
    <row r="1742" spans="1:13" s="156" customFormat="1" ht="20.100000000000001" customHeight="1" thickTop="1" x14ac:dyDescent="0.2">
      <c r="A1742" s="158"/>
      <c r="B1742" s="201"/>
      <c r="C1742" s="202"/>
      <c r="D1742" s="202"/>
      <c r="E1742" s="202"/>
      <c r="F1742" s="202"/>
      <c r="G1742" s="202"/>
      <c r="H1742" s="202"/>
      <c r="I1742" s="202"/>
      <c r="J1742" s="202"/>
      <c r="K1742" s="202"/>
      <c r="L1742" s="202"/>
      <c r="M1742" s="203"/>
    </row>
    <row r="1743" spans="1:13" s="156" customFormat="1" ht="20.100000000000001" customHeight="1" x14ac:dyDescent="0.2">
      <c r="A1743" s="158"/>
      <c r="B1743" s="204" t="s">
        <v>126</v>
      </c>
      <c r="C1743" s="163"/>
      <c r="D1743" s="163"/>
      <c r="E1743" s="163"/>
      <c r="F1743" s="163"/>
      <c r="G1743" s="163"/>
      <c r="H1743" s="163"/>
      <c r="I1743" s="163"/>
      <c r="J1743" s="163"/>
      <c r="K1743" s="163"/>
      <c r="L1743" s="163"/>
      <c r="M1743" s="205"/>
    </row>
    <row r="1744" spans="1:13" s="156" customFormat="1" ht="20.100000000000001" customHeight="1" x14ac:dyDescent="0.2">
      <c r="A1744" s="158"/>
      <c r="B1744" s="206"/>
      <c r="C1744" s="158"/>
      <c r="D1744" s="158"/>
      <c r="E1744" s="158"/>
      <c r="F1744" s="158"/>
      <c r="G1744" s="158"/>
      <c r="H1744" s="158"/>
      <c r="I1744" s="158"/>
      <c r="J1744" s="158"/>
      <c r="K1744" s="158"/>
      <c r="L1744" s="163"/>
      <c r="M1744" s="205"/>
    </row>
    <row r="1745" spans="1:15" s="156" customFormat="1" ht="20.100000000000001" customHeight="1" x14ac:dyDescent="0.2">
      <c r="A1745" s="158"/>
      <c r="B1745" s="287" t="s">
        <v>144</v>
      </c>
      <c r="C1745" s="288"/>
      <c r="D1745" s="283" t="s">
        <v>134</v>
      </c>
      <c r="E1745" s="283"/>
      <c r="F1745" s="283"/>
      <c r="G1745" s="283"/>
      <c r="H1745" s="283"/>
      <c r="I1745" s="283"/>
      <c r="J1745" s="283"/>
      <c r="K1745" s="283"/>
      <c r="L1745" s="283"/>
      <c r="M1745" s="205"/>
    </row>
    <row r="1746" spans="1:15" s="156" customFormat="1" ht="20.100000000000001" customHeight="1" x14ac:dyDescent="0.2">
      <c r="A1746" s="158"/>
      <c r="B1746" s="287"/>
      <c r="C1746" s="288"/>
      <c r="D1746" s="283"/>
      <c r="E1746" s="283"/>
      <c r="F1746" s="283"/>
      <c r="G1746" s="283"/>
      <c r="H1746" s="283"/>
      <c r="I1746" s="283"/>
      <c r="J1746" s="283"/>
      <c r="K1746" s="283"/>
      <c r="L1746" s="283"/>
      <c r="M1746" s="205"/>
    </row>
    <row r="1747" spans="1:15" ht="20.100000000000001" customHeight="1" x14ac:dyDescent="0.2">
      <c r="B1747" s="287" t="s">
        <v>145</v>
      </c>
      <c r="C1747" s="288"/>
      <c r="D1747" s="289" t="s">
        <v>135</v>
      </c>
      <c r="E1747" s="289"/>
      <c r="F1747" s="289"/>
      <c r="G1747" s="289"/>
      <c r="H1747" s="289"/>
      <c r="I1747" s="289"/>
      <c r="J1747" s="289"/>
      <c r="K1747" s="289"/>
      <c r="L1747" s="289"/>
      <c r="M1747" s="292"/>
      <c r="N1747" s="156"/>
      <c r="O1747" s="156"/>
    </row>
    <row r="1748" spans="1:15" ht="20.100000000000001" customHeight="1" x14ac:dyDescent="0.2">
      <c r="B1748" s="287"/>
      <c r="C1748" s="288"/>
      <c r="D1748" s="289"/>
      <c r="E1748" s="289"/>
      <c r="F1748" s="289"/>
      <c r="G1748" s="289"/>
      <c r="H1748" s="289"/>
      <c r="I1748" s="289"/>
      <c r="J1748" s="289"/>
      <c r="K1748" s="289"/>
      <c r="L1748" s="289"/>
      <c r="M1748" s="292"/>
      <c r="N1748" s="156"/>
      <c r="O1748" s="156"/>
    </row>
    <row r="1749" spans="1:15" ht="20.100000000000001" customHeight="1" x14ac:dyDescent="0.2">
      <c r="B1749" s="287" t="s">
        <v>146</v>
      </c>
      <c r="C1749" s="288"/>
      <c r="D1749" s="289" t="s">
        <v>136</v>
      </c>
      <c r="E1749" s="289"/>
      <c r="F1749" s="289"/>
      <c r="G1749" s="289"/>
      <c r="H1749" s="289"/>
      <c r="I1749" s="289"/>
      <c r="J1749" s="289"/>
      <c r="K1749" s="289"/>
      <c r="L1749" s="289"/>
      <c r="M1749" s="205"/>
      <c r="N1749" s="156"/>
      <c r="O1749" s="156"/>
    </row>
    <row r="1750" spans="1:15" ht="20.100000000000001" customHeight="1" x14ac:dyDescent="0.2">
      <c r="B1750" s="287"/>
      <c r="C1750" s="288"/>
      <c r="D1750" s="289"/>
      <c r="E1750" s="289"/>
      <c r="F1750" s="289"/>
      <c r="G1750" s="289"/>
      <c r="H1750" s="289"/>
      <c r="I1750" s="289"/>
      <c r="J1750" s="289"/>
      <c r="K1750" s="289"/>
      <c r="L1750" s="289"/>
      <c r="M1750" s="205"/>
      <c r="N1750" s="156"/>
      <c r="O1750" s="156"/>
    </row>
    <row r="1751" spans="1:15" ht="20.100000000000001" customHeight="1" x14ac:dyDescent="0.2">
      <c r="B1751" s="287" t="s">
        <v>147</v>
      </c>
      <c r="C1751" s="288"/>
      <c r="D1751" s="289" t="s">
        <v>137</v>
      </c>
      <c r="E1751" s="289"/>
      <c r="F1751" s="289"/>
      <c r="G1751" s="289"/>
      <c r="H1751" s="289"/>
      <c r="I1751" s="289"/>
      <c r="J1751" s="289"/>
      <c r="K1751" s="289"/>
      <c r="L1751" s="289"/>
      <c r="M1751" s="205"/>
      <c r="N1751" s="156"/>
      <c r="O1751" s="156"/>
    </row>
    <row r="1752" spans="1:15" ht="20.100000000000001" customHeight="1" x14ac:dyDescent="0.2">
      <c r="B1752" s="287"/>
      <c r="C1752" s="288"/>
      <c r="D1752" s="289"/>
      <c r="E1752" s="289"/>
      <c r="F1752" s="289"/>
      <c r="G1752" s="289"/>
      <c r="H1752" s="289"/>
      <c r="I1752" s="289"/>
      <c r="J1752" s="289"/>
      <c r="K1752" s="289"/>
      <c r="L1752" s="289"/>
      <c r="M1752" s="205"/>
      <c r="N1752" s="156"/>
      <c r="O1752" s="156"/>
    </row>
    <row r="1753" spans="1:15" ht="20.100000000000001" customHeight="1" x14ac:dyDescent="0.2">
      <c r="B1753" s="287" t="s">
        <v>148</v>
      </c>
      <c r="C1753" s="288"/>
      <c r="D1753" s="289" t="s">
        <v>138</v>
      </c>
      <c r="E1753" s="289"/>
      <c r="F1753" s="289"/>
      <c r="G1753" s="289"/>
      <c r="H1753" s="289"/>
      <c r="I1753" s="289"/>
      <c r="J1753" s="289"/>
      <c r="K1753" s="289"/>
      <c r="L1753" s="289"/>
      <c r="M1753" s="205"/>
      <c r="N1753" s="156"/>
      <c r="O1753" s="156"/>
    </row>
    <row r="1754" spans="1:15" ht="20.100000000000001" customHeight="1" x14ac:dyDescent="0.2">
      <c r="B1754" s="287"/>
      <c r="C1754" s="288"/>
      <c r="D1754" s="289"/>
      <c r="E1754" s="289"/>
      <c r="F1754" s="289"/>
      <c r="G1754" s="289"/>
      <c r="H1754" s="289"/>
      <c r="I1754" s="289"/>
      <c r="J1754" s="289"/>
      <c r="K1754" s="289"/>
      <c r="L1754" s="289"/>
      <c r="M1754" s="205"/>
      <c r="N1754" s="156"/>
      <c r="O1754" s="156"/>
    </row>
    <row r="1755" spans="1:15" ht="20.100000000000001" customHeight="1" x14ac:dyDescent="0.2">
      <c r="B1755" s="287" t="s">
        <v>149</v>
      </c>
      <c r="C1755" s="288"/>
      <c r="D1755" s="289" t="s">
        <v>139</v>
      </c>
      <c r="E1755" s="289"/>
      <c r="F1755" s="289"/>
      <c r="G1755" s="289"/>
      <c r="H1755" s="289"/>
      <c r="I1755" s="289"/>
      <c r="J1755" s="289"/>
      <c r="K1755" s="289"/>
      <c r="L1755" s="289"/>
      <c r="M1755" s="205"/>
      <c r="N1755" s="156"/>
      <c r="O1755" s="156"/>
    </row>
    <row r="1756" spans="1:15" ht="20.100000000000001" customHeight="1" x14ac:dyDescent="0.2">
      <c r="B1756" s="287"/>
      <c r="C1756" s="288"/>
      <c r="D1756" s="289"/>
      <c r="E1756" s="289"/>
      <c r="F1756" s="289"/>
      <c r="G1756" s="289"/>
      <c r="H1756" s="289"/>
      <c r="I1756" s="289"/>
      <c r="J1756" s="289"/>
      <c r="K1756" s="289"/>
      <c r="L1756" s="289"/>
      <c r="M1756" s="205"/>
      <c r="N1756" s="156"/>
      <c r="O1756" s="156"/>
    </row>
    <row r="1757" spans="1:15" ht="20.100000000000001" customHeight="1" x14ac:dyDescent="0.2">
      <c r="B1757" s="287" t="s">
        <v>150</v>
      </c>
      <c r="C1757" s="288"/>
      <c r="D1757" s="289" t="s">
        <v>140</v>
      </c>
      <c r="E1757" s="289"/>
      <c r="F1757" s="289"/>
      <c r="G1757" s="289"/>
      <c r="H1757" s="289"/>
      <c r="I1757" s="289"/>
      <c r="J1757" s="289"/>
      <c r="K1757" s="289"/>
      <c r="L1757" s="289"/>
      <c r="M1757" s="292"/>
    </row>
    <row r="1758" spans="1:15" ht="20.100000000000001" customHeight="1" thickBot="1" x14ac:dyDescent="0.25">
      <c r="B1758" s="290"/>
      <c r="C1758" s="291"/>
      <c r="D1758" s="296"/>
      <c r="E1758" s="296"/>
      <c r="F1758" s="296"/>
      <c r="G1758" s="296"/>
      <c r="H1758" s="296"/>
      <c r="I1758" s="296"/>
      <c r="J1758" s="296"/>
      <c r="K1758" s="296"/>
      <c r="L1758" s="296"/>
      <c r="M1758" s="297"/>
    </row>
    <row r="1759" spans="1:15" ht="35.1" customHeight="1" thickTop="1" x14ac:dyDescent="0.2">
      <c r="B1759" s="146"/>
      <c r="C1759" s="146"/>
      <c r="D1759" s="146"/>
      <c r="E1759" s="146"/>
      <c r="F1759" s="146"/>
      <c r="G1759" s="146"/>
      <c r="H1759" s="146"/>
      <c r="I1759" s="146"/>
      <c r="J1759" s="146"/>
      <c r="K1759" s="146"/>
      <c r="L1759" s="146"/>
      <c r="M1759" s="146"/>
    </row>
    <row r="1760" spans="1:15" ht="20.100000000000001" customHeight="1" x14ac:dyDescent="0.2">
      <c r="B1760" s="145"/>
      <c r="C1760" s="145"/>
      <c r="D1760" s="145"/>
      <c r="E1760" s="145"/>
      <c r="F1760" s="145"/>
      <c r="G1760" s="145"/>
      <c r="H1760" s="145"/>
      <c r="I1760" s="145"/>
      <c r="J1760" s="145"/>
      <c r="K1760" s="145"/>
      <c r="L1760" s="145"/>
      <c r="M1760" s="145"/>
    </row>
    <row r="1761" spans="2:13" ht="20.100000000000001" customHeight="1" x14ac:dyDescent="0.2">
      <c r="B1761" s="145"/>
      <c r="C1761" s="145"/>
      <c r="D1761" s="145"/>
      <c r="E1761" s="145"/>
      <c r="F1761" s="145"/>
      <c r="G1761" s="145"/>
      <c r="H1761" s="145"/>
      <c r="I1761" s="145"/>
      <c r="J1761" s="145"/>
      <c r="K1761" s="145"/>
      <c r="L1761" s="145"/>
      <c r="M1761" s="145"/>
    </row>
    <row r="1762" spans="2:13" ht="20.100000000000001" customHeight="1" x14ac:dyDescent="0.2">
      <c r="B1762" s="145"/>
      <c r="C1762" s="145"/>
      <c r="D1762" s="145"/>
      <c r="E1762" s="145"/>
      <c r="F1762" s="145"/>
      <c r="G1762" s="145"/>
      <c r="H1762" s="145"/>
      <c r="I1762" s="145"/>
      <c r="J1762" s="145"/>
      <c r="K1762" s="145"/>
      <c r="L1762" s="145"/>
      <c r="M1762" s="145"/>
    </row>
    <row r="1763" spans="2:13" ht="20.100000000000001" customHeight="1" x14ac:dyDescent="0.2">
      <c r="B1763" s="145"/>
      <c r="C1763" s="145"/>
      <c r="D1763" s="145"/>
      <c r="E1763" s="145"/>
      <c r="F1763" s="145"/>
      <c r="G1763" s="145"/>
      <c r="H1763" s="145"/>
      <c r="I1763" s="145"/>
      <c r="J1763" s="145"/>
      <c r="K1763" s="145"/>
      <c r="L1763" s="145"/>
      <c r="M1763" s="145"/>
    </row>
    <row r="1764" spans="2:13" ht="20.100000000000001" customHeight="1" x14ac:dyDescent="0.2">
      <c r="B1764" s="145"/>
      <c r="C1764" s="145"/>
      <c r="D1764" s="145"/>
      <c r="E1764" s="145"/>
      <c r="F1764" s="145"/>
      <c r="G1764" s="145"/>
      <c r="H1764" s="145"/>
      <c r="I1764" s="145"/>
      <c r="J1764" s="145"/>
      <c r="K1764" s="145"/>
      <c r="L1764" s="145"/>
      <c r="M1764" s="145"/>
    </row>
    <row r="1765" spans="2:13" ht="20.100000000000001" customHeight="1" x14ac:dyDescent="0.2">
      <c r="B1765" s="145"/>
      <c r="C1765" s="145"/>
      <c r="D1765" s="145"/>
      <c r="E1765" s="145"/>
      <c r="F1765" s="145"/>
      <c r="G1765" s="145"/>
      <c r="H1765" s="145"/>
      <c r="I1765" s="145"/>
      <c r="J1765" s="145"/>
      <c r="K1765" s="145"/>
      <c r="L1765" s="145"/>
      <c r="M1765" s="145"/>
    </row>
    <row r="1766" spans="2:13" ht="20.100000000000001" customHeight="1" x14ac:dyDescent="0.2">
      <c r="B1766" s="145"/>
      <c r="C1766" s="145"/>
      <c r="D1766" s="145"/>
      <c r="E1766" s="145"/>
      <c r="F1766" s="145"/>
      <c r="G1766" s="145"/>
      <c r="H1766" s="145"/>
      <c r="I1766" s="145"/>
      <c r="J1766" s="145"/>
      <c r="K1766" s="145"/>
      <c r="L1766" s="145"/>
      <c r="M1766" s="145"/>
    </row>
    <row r="1767" spans="2:13" ht="20.100000000000001" customHeight="1" x14ac:dyDescent="0.2">
      <c r="B1767" s="145"/>
      <c r="C1767" s="145"/>
      <c r="D1767" s="145"/>
      <c r="E1767" s="145"/>
      <c r="F1767" s="145"/>
      <c r="G1767" s="145"/>
      <c r="H1767" s="145"/>
      <c r="I1767" s="145"/>
      <c r="J1767" s="145"/>
      <c r="K1767" s="145"/>
      <c r="L1767" s="145"/>
      <c r="M1767" s="145"/>
    </row>
    <row r="1768" spans="2:13" ht="20.100000000000001" customHeight="1" x14ac:dyDescent="0.2">
      <c r="B1768" s="145"/>
      <c r="C1768" s="145"/>
      <c r="D1768" s="145"/>
      <c r="E1768" s="145"/>
      <c r="F1768" s="145"/>
      <c r="G1768" s="145"/>
      <c r="H1768" s="145"/>
      <c r="I1768" s="145"/>
      <c r="J1768" s="145"/>
      <c r="K1768" s="145"/>
      <c r="L1768" s="145"/>
      <c r="M1768" s="145"/>
    </row>
    <row r="1769" spans="2:13" ht="20.100000000000001" customHeight="1" x14ac:dyDescent="0.2">
      <c r="B1769" s="145"/>
      <c r="C1769" s="145"/>
      <c r="D1769" s="145"/>
      <c r="E1769" s="145"/>
      <c r="F1769" s="145"/>
      <c r="G1769" s="145"/>
      <c r="H1769" s="145"/>
      <c r="I1769" s="145"/>
      <c r="J1769" s="145"/>
      <c r="K1769" s="145"/>
      <c r="L1769" s="145"/>
      <c r="M1769" s="145"/>
    </row>
    <row r="1770" spans="2:13" ht="20.100000000000001" customHeight="1" x14ac:dyDescent="0.2">
      <c r="B1770" s="145"/>
      <c r="C1770" s="145"/>
      <c r="D1770" s="145"/>
      <c r="E1770" s="145"/>
      <c r="F1770" s="145"/>
      <c r="G1770" s="145"/>
      <c r="H1770" s="145"/>
      <c r="I1770" s="145"/>
      <c r="J1770" s="145"/>
      <c r="K1770" s="145"/>
      <c r="L1770" s="145"/>
      <c r="M1770" s="145"/>
    </row>
    <row r="1771" spans="2:13" ht="20.100000000000001" customHeight="1" x14ac:dyDescent="0.2">
      <c r="B1771" s="145"/>
      <c r="C1771" s="145"/>
      <c r="D1771" s="145"/>
      <c r="E1771" s="145"/>
      <c r="F1771" s="145"/>
      <c r="G1771" s="145"/>
      <c r="H1771" s="145"/>
      <c r="I1771" s="145"/>
      <c r="J1771" s="145"/>
      <c r="K1771" s="145"/>
      <c r="L1771" s="145"/>
      <c r="M1771" s="145"/>
    </row>
    <row r="1772" spans="2:13" ht="20.100000000000001" customHeight="1" x14ac:dyDescent="0.2">
      <c r="B1772" s="145"/>
      <c r="C1772" s="145"/>
      <c r="D1772" s="145"/>
      <c r="E1772" s="145"/>
      <c r="F1772" s="145"/>
      <c r="G1772" s="145"/>
      <c r="H1772" s="145"/>
      <c r="I1772" s="145"/>
      <c r="J1772" s="145"/>
      <c r="K1772" s="145"/>
      <c r="L1772" s="145"/>
      <c r="M1772" s="145"/>
    </row>
    <row r="1773" spans="2:13" ht="20.100000000000001" customHeight="1" x14ac:dyDescent="0.2">
      <c r="B1773" s="145"/>
      <c r="C1773" s="145"/>
      <c r="D1773" s="145"/>
      <c r="E1773" s="145"/>
      <c r="F1773" s="145"/>
      <c r="G1773" s="145"/>
      <c r="H1773" s="145"/>
      <c r="I1773" s="145"/>
      <c r="J1773" s="145"/>
      <c r="K1773" s="145"/>
      <c r="L1773" s="145"/>
      <c r="M1773" s="145"/>
    </row>
    <row r="1774" spans="2:13" ht="20.100000000000001" customHeight="1" x14ac:dyDescent="0.2">
      <c r="B1774" s="145"/>
      <c r="C1774" s="145"/>
      <c r="D1774" s="145"/>
      <c r="E1774" s="145"/>
      <c r="F1774" s="145"/>
      <c r="G1774" s="145"/>
      <c r="H1774" s="145"/>
      <c r="I1774" s="145"/>
      <c r="J1774" s="145"/>
      <c r="K1774" s="145"/>
      <c r="L1774" s="145"/>
      <c r="M1774" s="145"/>
    </row>
    <row r="1775" spans="2:13" ht="20.100000000000001" customHeight="1" x14ac:dyDescent="0.2">
      <c r="B1775" s="145"/>
      <c r="C1775" s="145"/>
      <c r="D1775" s="145"/>
      <c r="E1775" s="145"/>
      <c r="F1775" s="145"/>
      <c r="G1775" s="145"/>
      <c r="H1775" s="145"/>
      <c r="I1775" s="145"/>
      <c r="J1775" s="145"/>
      <c r="K1775" s="145"/>
      <c r="L1775" s="145"/>
      <c r="M1775" s="145"/>
    </row>
    <row r="1776" spans="2:13" ht="20.100000000000001" customHeight="1" x14ac:dyDescent="0.2">
      <c r="B1776" s="145"/>
      <c r="C1776" s="145"/>
      <c r="D1776" s="145"/>
      <c r="E1776" s="145"/>
      <c r="F1776" s="145"/>
      <c r="G1776" s="145"/>
      <c r="H1776" s="145"/>
      <c r="I1776" s="145"/>
      <c r="J1776" s="145"/>
      <c r="K1776" s="145"/>
      <c r="L1776" s="145"/>
      <c r="M1776" s="145"/>
    </row>
    <row r="1777" spans="2:13" ht="20.100000000000001" customHeight="1" x14ac:dyDescent="0.2">
      <c r="B1777" s="145"/>
      <c r="C1777" s="145"/>
      <c r="D1777" s="145"/>
      <c r="E1777" s="145"/>
      <c r="F1777" s="145"/>
      <c r="G1777" s="145"/>
      <c r="H1777" s="145"/>
      <c r="I1777" s="145"/>
      <c r="J1777" s="145"/>
      <c r="K1777" s="145"/>
      <c r="L1777" s="145"/>
      <c r="M1777" s="145"/>
    </row>
    <row r="1778" spans="2:13" ht="20.100000000000001" customHeight="1" x14ac:dyDescent="0.2">
      <c r="B1778" s="145"/>
      <c r="C1778" s="145"/>
      <c r="D1778" s="145"/>
      <c r="E1778" s="145"/>
      <c r="F1778" s="145"/>
      <c r="G1778" s="145"/>
      <c r="H1778" s="145"/>
      <c r="I1778" s="145"/>
      <c r="J1778" s="145"/>
      <c r="K1778" s="145"/>
      <c r="L1778" s="145"/>
      <c r="M1778" s="145"/>
    </row>
    <row r="1779" spans="2:13" ht="20.100000000000001" customHeight="1" x14ac:dyDescent="0.2">
      <c r="B1779" s="145"/>
      <c r="C1779" s="145"/>
      <c r="D1779" s="145"/>
      <c r="E1779" s="145"/>
      <c r="F1779" s="145"/>
      <c r="G1779" s="145"/>
      <c r="H1779" s="145"/>
      <c r="I1779" s="145"/>
      <c r="J1779" s="145"/>
      <c r="K1779" s="145"/>
      <c r="L1779" s="145"/>
      <c r="M1779" s="145"/>
    </row>
    <row r="1780" spans="2:13" ht="20.100000000000001" customHeight="1" x14ac:dyDescent="0.2">
      <c r="B1780" s="145"/>
      <c r="C1780" s="145"/>
      <c r="D1780" s="145"/>
      <c r="E1780" s="145"/>
      <c r="F1780" s="145"/>
      <c r="G1780" s="145"/>
      <c r="H1780" s="145"/>
      <c r="I1780" s="145"/>
      <c r="J1780" s="145"/>
      <c r="K1780" s="145"/>
      <c r="L1780" s="145"/>
      <c r="M1780" s="145"/>
    </row>
    <row r="1781" spans="2:13" ht="20.100000000000001" customHeight="1" x14ac:dyDescent="0.2">
      <c r="B1781" s="145"/>
      <c r="C1781" s="145"/>
      <c r="D1781" s="145"/>
      <c r="E1781" s="145"/>
      <c r="F1781" s="145"/>
      <c r="G1781" s="145"/>
      <c r="H1781" s="145"/>
      <c r="I1781" s="145"/>
      <c r="J1781" s="145"/>
      <c r="K1781" s="145"/>
      <c r="L1781" s="145"/>
      <c r="M1781" s="145"/>
    </row>
    <row r="1782" spans="2:13" ht="20.100000000000001" customHeight="1" x14ac:dyDescent="0.2">
      <c r="B1782" s="145"/>
      <c r="C1782" s="145"/>
      <c r="D1782" s="145"/>
      <c r="E1782" s="145"/>
      <c r="F1782" s="145"/>
      <c r="G1782" s="145"/>
      <c r="H1782" s="145"/>
      <c r="I1782" s="145"/>
      <c r="J1782" s="145"/>
      <c r="K1782" s="145"/>
      <c r="L1782" s="145"/>
      <c r="M1782" s="145"/>
    </row>
    <row r="1783" spans="2:13" ht="20.100000000000001" customHeight="1" x14ac:dyDescent="0.2">
      <c r="B1783" s="145"/>
      <c r="C1783" s="145"/>
      <c r="D1783" s="145"/>
      <c r="E1783" s="145"/>
      <c r="F1783" s="145"/>
      <c r="G1783" s="145"/>
      <c r="H1783" s="145"/>
      <c r="I1783" s="145"/>
      <c r="J1783" s="145"/>
      <c r="K1783" s="145"/>
      <c r="L1783" s="145"/>
      <c r="M1783" s="145"/>
    </row>
    <row r="1784" spans="2:13" ht="20.100000000000001" customHeight="1" x14ac:dyDescent="0.2">
      <c r="B1784" s="145"/>
      <c r="C1784" s="145"/>
      <c r="D1784" s="145"/>
      <c r="E1784" s="145"/>
      <c r="F1784" s="145"/>
      <c r="G1784" s="145"/>
      <c r="H1784" s="145"/>
      <c r="I1784" s="145"/>
      <c r="J1784" s="145"/>
      <c r="K1784" s="145"/>
      <c r="L1784" s="145"/>
      <c r="M1784" s="145"/>
    </row>
    <row r="1785" spans="2:13" ht="20.100000000000001" customHeight="1" x14ac:dyDescent="0.2">
      <c r="B1785" s="145"/>
      <c r="C1785" s="145"/>
      <c r="D1785" s="145"/>
      <c r="E1785" s="145"/>
      <c r="F1785" s="145"/>
      <c r="G1785" s="145"/>
      <c r="H1785" s="145"/>
      <c r="I1785" s="145"/>
      <c r="J1785" s="145"/>
      <c r="K1785" s="145"/>
      <c r="L1785" s="145"/>
      <c r="M1785" s="145"/>
    </row>
    <row r="1786" spans="2:13" ht="20.100000000000001" customHeight="1" x14ac:dyDescent="0.2">
      <c r="B1786" s="145"/>
      <c r="C1786" s="145"/>
      <c r="D1786" s="145"/>
      <c r="E1786" s="145"/>
      <c r="F1786" s="145"/>
      <c r="G1786" s="145"/>
      <c r="H1786" s="145"/>
      <c r="I1786" s="145"/>
      <c r="J1786" s="145"/>
      <c r="K1786" s="145"/>
      <c r="L1786" s="145"/>
      <c r="M1786" s="145"/>
    </row>
    <row r="1787" spans="2:13" ht="20.100000000000001" customHeight="1" x14ac:dyDescent="0.2">
      <c r="B1787" s="145"/>
      <c r="C1787" s="145"/>
      <c r="D1787" s="145"/>
      <c r="E1787" s="145"/>
      <c r="F1787" s="145"/>
      <c r="G1787" s="145"/>
      <c r="H1787" s="145"/>
      <c r="I1787" s="145"/>
      <c r="J1787" s="145"/>
      <c r="K1787" s="145"/>
      <c r="L1787" s="145"/>
      <c r="M1787" s="145"/>
    </row>
    <row r="1788" spans="2:13" ht="20.100000000000001" customHeight="1" x14ac:dyDescent="0.2">
      <c r="B1788" s="145"/>
      <c r="C1788" s="145"/>
      <c r="D1788" s="145"/>
      <c r="E1788" s="145"/>
      <c r="F1788" s="145"/>
      <c r="G1788" s="145"/>
      <c r="H1788" s="145"/>
      <c r="I1788" s="145"/>
      <c r="J1788" s="145"/>
      <c r="K1788" s="145"/>
      <c r="L1788" s="145"/>
      <c r="M1788" s="145"/>
    </row>
    <row r="1789" spans="2:13" ht="20.100000000000001" customHeight="1" x14ac:dyDescent="0.2">
      <c r="B1789" s="145"/>
      <c r="C1789" s="145"/>
      <c r="D1789" s="145"/>
      <c r="E1789" s="145"/>
      <c r="F1789" s="145"/>
      <c r="G1789" s="145"/>
      <c r="H1789" s="145"/>
      <c r="I1789" s="145"/>
      <c r="J1789" s="145"/>
      <c r="K1789" s="145"/>
      <c r="L1789" s="145"/>
      <c r="M1789" s="145"/>
    </row>
    <row r="1790" spans="2:13" ht="20.100000000000001" customHeight="1" x14ac:dyDescent="0.2">
      <c r="B1790" s="145"/>
      <c r="C1790" s="145"/>
      <c r="D1790" s="145"/>
      <c r="E1790" s="145"/>
      <c r="F1790" s="145"/>
      <c r="G1790" s="145"/>
      <c r="H1790" s="145"/>
      <c r="I1790" s="145"/>
      <c r="J1790" s="145"/>
      <c r="K1790" s="145"/>
      <c r="L1790" s="145"/>
      <c r="M1790" s="145"/>
    </row>
    <row r="1791" spans="2:13" ht="20.100000000000001" customHeight="1" x14ac:dyDescent="0.2">
      <c r="B1791" s="145"/>
      <c r="C1791" s="145"/>
      <c r="D1791" s="145"/>
      <c r="E1791" s="145"/>
      <c r="F1791" s="145"/>
      <c r="G1791" s="145"/>
      <c r="H1791" s="145"/>
      <c r="I1791" s="145"/>
      <c r="J1791" s="145"/>
      <c r="K1791" s="145"/>
      <c r="L1791" s="145"/>
      <c r="M1791" s="145"/>
    </row>
    <row r="1792" spans="2:13" ht="20.100000000000001" customHeight="1" x14ac:dyDescent="0.2">
      <c r="B1792" s="145"/>
      <c r="C1792" s="145"/>
      <c r="D1792" s="145"/>
      <c r="E1792" s="145"/>
      <c r="F1792" s="145"/>
      <c r="G1792" s="145"/>
      <c r="H1792" s="145"/>
      <c r="I1792" s="145"/>
      <c r="J1792" s="145"/>
      <c r="K1792" s="145"/>
      <c r="L1792" s="145"/>
      <c r="M1792" s="145"/>
    </row>
    <row r="1793" spans="2:15" ht="20.100000000000001" customHeight="1" x14ac:dyDescent="0.2">
      <c r="B1793" s="145"/>
      <c r="C1793" s="145"/>
      <c r="D1793" s="145"/>
      <c r="E1793" s="145"/>
      <c r="F1793" s="145"/>
      <c r="G1793" s="145"/>
      <c r="H1793" s="145"/>
      <c r="I1793" s="145"/>
      <c r="J1793" s="145"/>
      <c r="K1793" s="145"/>
      <c r="L1793" s="145"/>
      <c r="M1793" s="145"/>
    </row>
    <row r="1794" spans="2:15" ht="20.100000000000001" customHeight="1" x14ac:dyDescent="0.2">
      <c r="B1794" s="145"/>
      <c r="C1794" s="145"/>
      <c r="D1794" s="145"/>
      <c r="E1794" s="145"/>
      <c r="F1794" s="145"/>
      <c r="G1794" s="145"/>
      <c r="H1794" s="145"/>
      <c r="I1794" s="145"/>
      <c r="J1794" s="145"/>
      <c r="K1794" s="145"/>
      <c r="L1794" s="145"/>
      <c r="M1794" s="145"/>
    </row>
    <row r="1795" spans="2:15" ht="20.100000000000001" customHeight="1" x14ac:dyDescent="0.2">
      <c r="B1795" s="145"/>
      <c r="C1795" s="145"/>
      <c r="D1795" s="145"/>
      <c r="E1795" s="145"/>
      <c r="F1795" s="145"/>
      <c r="G1795" s="145"/>
      <c r="H1795" s="145"/>
      <c r="I1795" s="145"/>
      <c r="J1795" s="145"/>
      <c r="K1795" s="145"/>
      <c r="L1795" s="145"/>
      <c r="M1795" s="145"/>
    </row>
    <row r="1796" spans="2:15" ht="20.100000000000001" customHeight="1" x14ac:dyDescent="0.2">
      <c r="B1796" s="145"/>
      <c r="C1796" s="145"/>
      <c r="D1796" s="145"/>
      <c r="E1796" s="145"/>
      <c r="F1796" s="145"/>
      <c r="G1796" s="145"/>
      <c r="H1796" s="145"/>
      <c r="I1796" s="145"/>
      <c r="J1796" s="145"/>
      <c r="K1796" s="145"/>
      <c r="L1796" s="145"/>
      <c r="M1796" s="145"/>
    </row>
    <row r="1797" spans="2:15" ht="20.100000000000001" customHeight="1" x14ac:dyDescent="0.2">
      <c r="B1797" s="145"/>
      <c r="C1797" s="145"/>
      <c r="D1797" s="145"/>
      <c r="E1797" s="145"/>
      <c r="F1797" s="145"/>
      <c r="G1797" s="145"/>
      <c r="H1797" s="145"/>
      <c r="I1797" s="145"/>
      <c r="J1797" s="145"/>
      <c r="K1797" s="145"/>
      <c r="L1797" s="145"/>
      <c r="M1797" s="145"/>
    </row>
    <row r="1798" spans="2:15" ht="20.100000000000001" customHeight="1" x14ac:dyDescent="0.2">
      <c r="B1798" s="147"/>
      <c r="C1798" s="147"/>
      <c r="D1798" s="147"/>
      <c r="E1798" s="147"/>
      <c r="F1798" s="147"/>
      <c r="G1798" s="147"/>
      <c r="H1798" s="147"/>
      <c r="I1798" s="147"/>
      <c r="J1798" s="147"/>
      <c r="K1798" s="147"/>
      <c r="L1798" s="147"/>
      <c r="M1798" s="147"/>
    </row>
    <row r="1799" spans="2:15" ht="20.100000000000001" customHeight="1" x14ac:dyDescent="0.2">
      <c r="B1799" s="147"/>
      <c r="C1799" s="147"/>
      <c r="D1799" s="147"/>
      <c r="E1799" s="147"/>
      <c r="F1799" s="147"/>
      <c r="G1799" s="147"/>
      <c r="H1799" s="147"/>
      <c r="I1799" s="147"/>
      <c r="J1799" s="147"/>
      <c r="K1799" s="147"/>
      <c r="L1799" s="147"/>
      <c r="M1799" s="147"/>
    </row>
    <row r="1800" spans="2:15" ht="20.100000000000001" customHeight="1" x14ac:dyDescent="0.2">
      <c r="B1800" s="145"/>
      <c r="C1800" s="145"/>
      <c r="D1800" s="145"/>
      <c r="E1800" s="145"/>
      <c r="F1800" s="145"/>
      <c r="G1800" s="145"/>
      <c r="H1800" s="145"/>
      <c r="I1800" s="145"/>
      <c r="J1800" s="145"/>
      <c r="K1800" s="145"/>
      <c r="L1800" s="145"/>
      <c r="M1800" s="145"/>
    </row>
    <row r="1801" spans="2:15" ht="20.100000000000001" customHeight="1" x14ac:dyDescent="0.2">
      <c r="B1801" s="144" t="s">
        <v>129</v>
      </c>
      <c r="C1801" s="144"/>
      <c r="D1801" s="144"/>
      <c r="E1801" s="144"/>
      <c r="F1801" s="144"/>
      <c r="G1801" s="144"/>
      <c r="H1801" s="144"/>
      <c r="I1801" s="144"/>
      <c r="J1801" s="144"/>
      <c r="K1801" s="144"/>
      <c r="L1801" s="144"/>
      <c r="M1801" s="144"/>
      <c r="N1801" s="119"/>
      <c r="O1801" s="119"/>
    </row>
    <row r="1802" spans="2:15" s="84" customFormat="1" ht="20.100000000000001" customHeight="1" x14ac:dyDescent="0.2">
      <c r="B1802" s="145"/>
      <c r="C1802" s="145"/>
      <c r="D1802" s="145"/>
      <c r="E1802" s="145"/>
      <c r="F1802" s="145"/>
      <c r="G1802" s="145"/>
      <c r="H1802" s="145"/>
      <c r="I1802" s="145"/>
      <c r="J1802" s="145"/>
      <c r="K1802" s="145"/>
      <c r="L1802" s="145"/>
      <c r="M1802" s="145"/>
      <c r="N1802" s="13"/>
      <c r="O1802" s="13"/>
    </row>
    <row r="1803" spans="2:15" ht="20.100000000000001" customHeight="1" x14ac:dyDescent="0.2">
      <c r="B1803" s="171"/>
      <c r="C1803" s="171"/>
      <c r="D1803" s="171"/>
      <c r="E1803" s="171"/>
      <c r="F1803" s="171"/>
      <c r="G1803" s="171"/>
      <c r="H1803" s="171"/>
      <c r="I1803" s="171"/>
      <c r="J1803" s="171"/>
      <c r="K1803" s="171"/>
      <c r="L1803" s="171"/>
      <c r="M1803" s="171"/>
      <c r="N1803" s="13"/>
      <c r="O1803" s="13"/>
    </row>
    <row r="1804" spans="2:15" ht="20.100000000000001" customHeight="1" x14ac:dyDescent="0.2">
      <c r="B1804" s="145"/>
      <c r="C1804" s="145"/>
      <c r="D1804" s="145"/>
      <c r="E1804" s="145"/>
      <c r="F1804" s="145"/>
      <c r="G1804" s="145"/>
      <c r="H1804" s="145"/>
      <c r="I1804" s="145"/>
      <c r="J1804" s="145"/>
      <c r="K1804" s="145"/>
      <c r="L1804" s="145"/>
      <c r="M1804" s="145"/>
      <c r="N1804" s="13"/>
      <c r="O1804" s="13"/>
    </row>
    <row r="1805" spans="2:15" ht="20.100000000000001" customHeight="1" x14ac:dyDescent="0.2">
      <c r="B1805" s="145"/>
      <c r="C1805" s="145"/>
      <c r="D1805" s="145"/>
      <c r="E1805" s="145"/>
      <c r="F1805" s="145"/>
      <c r="G1805" s="145"/>
      <c r="H1805" s="145"/>
      <c r="I1805" s="145"/>
      <c r="J1805" s="145"/>
      <c r="K1805" s="145"/>
      <c r="L1805" s="145"/>
      <c r="M1805" s="145"/>
      <c r="N1805" s="13"/>
      <c r="O1805" s="13"/>
    </row>
    <row r="1806" spans="2:15" ht="20.100000000000001" customHeight="1" x14ac:dyDescent="0.2">
      <c r="B1806" s="145"/>
      <c r="C1806" s="145"/>
      <c r="D1806" s="145"/>
      <c r="E1806" s="145"/>
      <c r="F1806" s="145"/>
      <c r="G1806" s="145"/>
      <c r="H1806" s="145"/>
      <c r="I1806" s="145"/>
      <c r="J1806" s="145"/>
      <c r="K1806" s="145"/>
      <c r="L1806" s="145"/>
      <c r="M1806" s="145"/>
      <c r="N1806" s="13"/>
      <c r="O1806" s="13"/>
    </row>
    <row r="1807" spans="2:15" ht="20.100000000000001" customHeight="1" x14ac:dyDescent="0.2">
      <c r="B1807" s="145"/>
      <c r="C1807" s="145"/>
      <c r="D1807" s="145"/>
      <c r="E1807" s="145"/>
      <c r="F1807" s="145"/>
      <c r="G1807" s="145"/>
      <c r="H1807" s="145"/>
      <c r="I1807" s="145"/>
      <c r="J1807" s="145"/>
      <c r="K1807" s="145"/>
      <c r="L1807" s="145"/>
      <c r="M1807" s="145"/>
      <c r="N1807" s="13"/>
      <c r="O1807" s="13"/>
    </row>
    <row r="1808" spans="2:15" ht="20.100000000000001" customHeight="1" x14ac:dyDescent="0.2">
      <c r="B1808" s="145"/>
      <c r="C1808" s="145"/>
      <c r="D1808" s="145"/>
      <c r="E1808" s="145"/>
      <c r="F1808" s="145"/>
      <c r="G1808" s="145"/>
      <c r="H1808" s="145"/>
      <c r="I1808" s="145"/>
      <c r="J1808" s="145"/>
      <c r="K1808" s="145"/>
      <c r="L1808" s="145"/>
      <c r="M1808" s="145"/>
      <c r="N1808" s="13"/>
      <c r="O1808" s="13"/>
    </row>
    <row r="1809" spans="2:15" ht="20.100000000000001" customHeight="1" x14ac:dyDescent="0.2">
      <c r="B1809" s="145"/>
      <c r="C1809" s="145"/>
      <c r="D1809" s="145"/>
      <c r="E1809" s="145"/>
      <c r="F1809" s="145"/>
      <c r="G1809" s="145"/>
      <c r="H1809" s="145"/>
      <c r="I1809" s="145"/>
      <c r="J1809" s="145"/>
      <c r="K1809" s="145"/>
      <c r="L1809" s="145"/>
      <c r="M1809" s="145"/>
      <c r="N1809" s="13"/>
      <c r="O1809" s="13"/>
    </row>
    <row r="1810" spans="2:15" ht="20.100000000000001" customHeight="1" x14ac:dyDescent="0.2">
      <c r="B1810" s="145"/>
      <c r="C1810" s="145"/>
      <c r="D1810" s="145"/>
      <c r="E1810" s="145"/>
      <c r="F1810" s="145"/>
      <c r="G1810" s="145"/>
      <c r="H1810" s="145"/>
      <c r="I1810" s="145"/>
      <c r="J1810" s="145"/>
      <c r="K1810" s="145"/>
      <c r="L1810" s="145"/>
      <c r="M1810" s="145"/>
      <c r="N1810" s="13"/>
      <c r="O1810" s="13"/>
    </row>
    <row r="1811" spans="2:15" ht="20.100000000000001" customHeight="1" x14ac:dyDescent="0.2">
      <c r="B1811" s="145"/>
      <c r="C1811" s="145"/>
      <c r="D1811" s="145"/>
      <c r="E1811" s="145"/>
      <c r="F1811" s="145"/>
      <c r="G1811" s="145"/>
      <c r="H1811" s="145"/>
      <c r="I1811" s="145"/>
      <c r="J1811" s="145"/>
      <c r="K1811" s="145"/>
      <c r="L1811" s="145"/>
      <c r="M1811" s="145"/>
      <c r="N1811" s="13"/>
      <c r="O1811" s="13"/>
    </row>
    <row r="1812" spans="2:15" ht="20.100000000000001" customHeight="1" x14ac:dyDescent="0.2">
      <c r="B1812" s="145"/>
      <c r="C1812" s="145"/>
      <c r="D1812" s="145"/>
      <c r="E1812" s="145"/>
      <c r="F1812" s="145"/>
      <c r="G1812" s="145"/>
      <c r="H1812" s="145"/>
      <c r="I1812" s="145"/>
      <c r="J1812" s="145"/>
      <c r="K1812" s="145"/>
      <c r="L1812" s="145"/>
      <c r="M1812" s="145"/>
      <c r="N1812" s="13"/>
      <c r="O1812" s="13"/>
    </row>
    <row r="1813" spans="2:15" ht="20.100000000000001" customHeight="1" x14ac:dyDescent="0.2">
      <c r="B1813" s="145"/>
      <c r="C1813" s="145"/>
      <c r="D1813" s="145"/>
      <c r="E1813" s="145"/>
      <c r="F1813" s="145"/>
      <c r="G1813" s="145"/>
      <c r="H1813" s="145"/>
      <c r="I1813" s="145"/>
      <c r="J1813" s="145"/>
      <c r="K1813" s="145"/>
      <c r="L1813" s="145"/>
      <c r="M1813" s="145"/>
      <c r="N1813" s="13"/>
      <c r="O1813" s="13"/>
    </row>
    <row r="1814" spans="2:15" ht="20.100000000000001" customHeight="1" x14ac:dyDescent="0.2">
      <c r="B1814" s="145"/>
      <c r="C1814" s="145"/>
      <c r="D1814" s="145"/>
      <c r="E1814" s="145"/>
      <c r="F1814" s="145"/>
      <c r="G1814" s="145"/>
      <c r="H1814" s="145"/>
      <c r="I1814" s="145"/>
      <c r="J1814" s="145"/>
      <c r="K1814" s="145"/>
      <c r="L1814" s="145"/>
      <c r="M1814" s="145"/>
      <c r="N1814" s="13"/>
      <c r="O1814" s="13"/>
    </row>
    <row r="1815" spans="2:15" ht="20.100000000000001" customHeight="1" x14ac:dyDescent="0.2">
      <c r="B1815" s="145"/>
      <c r="C1815" s="145"/>
      <c r="D1815" s="145"/>
      <c r="E1815" s="145"/>
      <c r="F1815" s="145"/>
      <c r="G1815" s="145"/>
      <c r="H1815" s="145"/>
      <c r="I1815" s="145"/>
      <c r="J1815" s="145"/>
      <c r="K1815" s="145"/>
      <c r="L1815" s="145"/>
      <c r="M1815" s="145"/>
      <c r="N1815" s="13"/>
      <c r="O1815" s="13"/>
    </row>
    <row r="1816" spans="2:15" ht="20.100000000000001" customHeight="1" x14ac:dyDescent="0.2">
      <c r="B1816" s="145"/>
      <c r="C1816" s="145"/>
      <c r="D1816" s="145"/>
      <c r="E1816" s="145"/>
      <c r="F1816" s="145"/>
      <c r="G1816" s="145"/>
      <c r="H1816" s="145"/>
      <c r="I1816" s="145"/>
      <c r="J1816" s="145"/>
      <c r="K1816" s="145"/>
      <c r="L1816" s="145"/>
      <c r="M1816" s="145"/>
      <c r="N1816" s="13"/>
      <c r="O1816" s="13"/>
    </row>
    <row r="1817" spans="2:15" ht="20.100000000000001" customHeight="1" x14ac:dyDescent="0.2">
      <c r="B1817" s="145"/>
      <c r="C1817" s="145"/>
      <c r="D1817" s="145"/>
      <c r="E1817" s="145"/>
      <c r="F1817" s="145"/>
      <c r="G1817" s="145"/>
      <c r="H1817" s="145"/>
      <c r="I1817" s="145"/>
      <c r="J1817" s="145"/>
      <c r="K1817" s="145"/>
      <c r="L1817" s="145"/>
      <c r="M1817" s="145"/>
      <c r="N1817" s="13"/>
      <c r="O1817" s="13"/>
    </row>
    <row r="1818" spans="2:15" ht="20.100000000000001" customHeight="1" x14ac:dyDescent="0.2">
      <c r="B1818" s="145"/>
      <c r="C1818" s="145"/>
      <c r="D1818" s="145"/>
      <c r="E1818" s="145"/>
      <c r="F1818" s="145"/>
      <c r="G1818" s="145"/>
      <c r="H1818" s="145"/>
      <c r="I1818" s="145"/>
      <c r="J1818" s="145"/>
      <c r="K1818" s="145"/>
      <c r="L1818" s="145"/>
      <c r="M1818" s="145"/>
      <c r="N1818" s="13"/>
      <c r="O1818" s="13"/>
    </row>
    <row r="1819" spans="2:15" ht="20.100000000000001" customHeight="1" x14ac:dyDescent="0.2">
      <c r="B1819" s="145"/>
      <c r="C1819" s="145"/>
      <c r="D1819" s="145"/>
      <c r="E1819" s="145"/>
      <c r="F1819" s="145"/>
      <c r="G1819" s="145"/>
      <c r="H1819" s="145"/>
      <c r="I1819" s="145"/>
      <c r="J1819" s="145"/>
      <c r="K1819" s="145"/>
      <c r="L1819" s="145"/>
      <c r="M1819" s="145"/>
      <c r="N1819" s="13"/>
      <c r="O1819" s="13"/>
    </row>
    <row r="1820" spans="2:15" ht="20.100000000000001" customHeight="1" x14ac:dyDescent="0.2">
      <c r="B1820" s="145"/>
      <c r="C1820" s="145"/>
      <c r="D1820" s="145"/>
      <c r="E1820" s="145"/>
      <c r="F1820" s="145"/>
      <c r="G1820" s="145"/>
      <c r="H1820" s="145"/>
      <c r="I1820" s="145"/>
      <c r="J1820" s="145"/>
      <c r="K1820" s="145"/>
      <c r="L1820" s="145"/>
      <c r="M1820" s="145"/>
      <c r="N1820" s="13"/>
      <c r="O1820" s="13"/>
    </row>
    <row r="1821" spans="2:15" ht="20.100000000000001" customHeight="1" x14ac:dyDescent="0.2">
      <c r="B1821" s="145"/>
      <c r="C1821" s="145"/>
      <c r="D1821" s="145"/>
      <c r="E1821" s="145"/>
      <c r="F1821" s="145"/>
      <c r="G1821" s="145"/>
      <c r="H1821" s="145"/>
      <c r="I1821" s="145"/>
      <c r="J1821" s="145"/>
      <c r="K1821" s="145"/>
      <c r="L1821" s="145"/>
      <c r="M1821" s="145"/>
      <c r="N1821" s="13"/>
      <c r="O1821" s="13"/>
    </row>
    <row r="1822" spans="2:15" ht="20.100000000000001" customHeight="1" x14ac:dyDescent="0.2">
      <c r="B1822" s="145"/>
      <c r="C1822" s="145"/>
      <c r="D1822" s="145"/>
      <c r="E1822" s="145"/>
      <c r="F1822" s="145"/>
      <c r="G1822" s="145"/>
      <c r="H1822" s="145"/>
      <c r="I1822" s="145"/>
      <c r="J1822" s="145"/>
      <c r="K1822" s="145"/>
      <c r="L1822" s="145"/>
      <c r="M1822" s="145"/>
      <c r="N1822" s="13"/>
      <c r="O1822" s="13"/>
    </row>
    <row r="1823" spans="2:15" ht="20.100000000000001" customHeight="1" x14ac:dyDescent="0.2">
      <c r="B1823" s="145"/>
      <c r="C1823" s="145"/>
      <c r="D1823" s="145"/>
      <c r="E1823" s="145"/>
      <c r="F1823" s="145"/>
      <c r="G1823" s="145"/>
      <c r="H1823" s="145"/>
      <c r="I1823" s="145"/>
      <c r="J1823" s="145"/>
      <c r="K1823" s="145"/>
      <c r="L1823" s="145"/>
      <c r="M1823" s="145"/>
      <c r="N1823" s="13"/>
      <c r="O1823" s="13"/>
    </row>
    <row r="1824" spans="2:15" ht="20.100000000000001" customHeight="1" x14ac:dyDescent="0.2">
      <c r="B1824" s="145"/>
      <c r="C1824" s="145"/>
      <c r="D1824" s="145"/>
      <c r="E1824" s="145"/>
      <c r="F1824" s="145"/>
      <c r="G1824" s="145"/>
      <c r="H1824" s="145"/>
      <c r="I1824" s="145"/>
      <c r="J1824" s="145"/>
      <c r="K1824" s="145"/>
      <c r="L1824" s="145"/>
      <c r="M1824" s="145"/>
      <c r="N1824" s="13"/>
      <c r="O1824" s="13"/>
    </row>
    <row r="1825" spans="2:15" ht="20.100000000000001" customHeight="1" x14ac:dyDescent="0.2">
      <c r="B1825" s="145"/>
      <c r="C1825" s="145"/>
      <c r="D1825" s="145"/>
      <c r="E1825" s="145"/>
      <c r="F1825" s="145"/>
      <c r="G1825" s="145"/>
      <c r="H1825" s="145"/>
      <c r="I1825" s="145"/>
      <c r="J1825" s="145"/>
      <c r="K1825" s="145"/>
      <c r="L1825" s="145"/>
      <c r="M1825" s="145"/>
      <c r="N1825" s="13"/>
      <c r="O1825" s="13"/>
    </row>
    <row r="1826" spans="2:15" ht="20.100000000000001" customHeight="1" x14ac:dyDescent="0.2">
      <c r="B1826" s="145"/>
      <c r="C1826" s="145"/>
      <c r="D1826" s="145"/>
      <c r="E1826" s="145"/>
      <c r="F1826" s="145"/>
      <c r="G1826" s="145"/>
      <c r="H1826" s="145"/>
      <c r="I1826" s="145"/>
      <c r="J1826" s="145"/>
      <c r="K1826" s="145"/>
      <c r="L1826" s="145"/>
      <c r="M1826" s="145"/>
      <c r="N1826" s="13"/>
      <c r="O1826" s="13"/>
    </row>
    <row r="1827" spans="2:15" ht="20.100000000000001" customHeight="1" x14ac:dyDescent="0.2">
      <c r="B1827" s="145"/>
      <c r="C1827" s="145"/>
      <c r="D1827" s="145"/>
      <c r="E1827" s="145"/>
      <c r="F1827" s="145"/>
      <c r="G1827" s="145"/>
      <c r="H1827" s="145"/>
      <c r="I1827" s="145"/>
      <c r="J1827" s="145"/>
      <c r="K1827" s="145"/>
      <c r="L1827" s="145"/>
      <c r="M1827" s="145"/>
      <c r="N1827" s="13"/>
      <c r="O1827" s="13"/>
    </row>
    <row r="1828" spans="2:15" ht="20.100000000000001" customHeight="1" x14ac:dyDescent="0.2">
      <c r="B1828" s="145"/>
      <c r="C1828" s="145"/>
      <c r="D1828" s="145"/>
      <c r="E1828" s="145"/>
      <c r="F1828" s="145"/>
      <c r="G1828" s="145"/>
      <c r="H1828" s="145"/>
      <c r="I1828" s="145"/>
      <c r="J1828" s="145"/>
      <c r="K1828" s="145"/>
      <c r="L1828" s="145"/>
      <c r="M1828" s="145"/>
      <c r="N1828" s="13"/>
      <c r="O1828" s="13"/>
    </row>
    <row r="1829" spans="2:15" ht="20.100000000000001" customHeight="1" x14ac:dyDescent="0.2">
      <c r="B1829" s="145"/>
      <c r="C1829" s="145"/>
      <c r="D1829" s="145"/>
      <c r="E1829" s="145"/>
      <c r="F1829" s="145"/>
      <c r="G1829" s="145"/>
      <c r="H1829" s="145"/>
      <c r="I1829" s="145"/>
      <c r="J1829" s="145"/>
      <c r="K1829" s="145"/>
      <c r="L1829" s="145"/>
      <c r="M1829" s="145"/>
      <c r="N1829" s="13"/>
      <c r="O1829" s="13"/>
    </row>
    <row r="1830" spans="2:15" ht="20.100000000000001" customHeight="1" x14ac:dyDescent="0.2">
      <c r="B1830" s="145"/>
      <c r="C1830" s="145"/>
      <c r="D1830" s="145"/>
      <c r="E1830" s="145"/>
      <c r="F1830" s="145"/>
      <c r="G1830" s="145"/>
      <c r="H1830" s="145"/>
      <c r="I1830" s="145"/>
      <c r="J1830" s="145"/>
      <c r="K1830" s="145"/>
      <c r="L1830" s="145"/>
      <c r="M1830" s="145"/>
      <c r="N1830" s="13"/>
      <c r="O1830" s="13"/>
    </row>
    <row r="1831" spans="2:15" ht="20.100000000000001" customHeight="1" x14ac:dyDescent="0.2">
      <c r="B1831" s="171"/>
      <c r="C1831" s="171"/>
      <c r="D1831" s="171"/>
      <c r="E1831" s="171"/>
      <c r="F1831" s="171"/>
      <c r="G1831" s="171"/>
      <c r="H1831" s="171"/>
      <c r="I1831" s="171"/>
      <c r="J1831" s="171"/>
      <c r="K1831" s="171"/>
      <c r="L1831" s="171"/>
      <c r="M1831" s="171"/>
      <c r="N1831" s="13"/>
      <c r="O1831" s="13"/>
    </row>
    <row r="1832" spans="2:15" ht="20.100000000000001" customHeight="1" x14ac:dyDescent="0.2">
      <c r="B1832" s="171"/>
      <c r="C1832" s="171"/>
      <c r="D1832" s="171"/>
      <c r="E1832" s="171"/>
      <c r="F1832" s="171"/>
      <c r="G1832" s="171"/>
      <c r="H1832" s="171"/>
      <c r="I1832" s="171"/>
      <c r="J1832" s="171"/>
      <c r="K1832" s="171"/>
      <c r="L1832" s="171"/>
      <c r="M1832" s="171"/>
      <c r="N1832" s="13"/>
      <c r="O1832" s="13"/>
    </row>
    <row r="1833" spans="2:15" ht="20.100000000000001" customHeight="1" x14ac:dyDescent="0.2">
      <c r="B1833" s="171"/>
      <c r="C1833" s="171"/>
      <c r="D1833" s="171"/>
      <c r="E1833" s="171"/>
      <c r="F1833" s="171"/>
      <c r="G1833" s="171"/>
      <c r="H1833" s="171"/>
      <c r="I1833" s="171"/>
      <c r="J1833" s="171"/>
      <c r="K1833" s="171"/>
      <c r="L1833" s="171"/>
      <c r="M1833" s="171"/>
      <c r="N1833" s="13"/>
      <c r="O1833" s="13"/>
    </row>
    <row r="1834" spans="2:15" ht="20.100000000000001" customHeight="1" x14ac:dyDescent="0.2">
      <c r="B1834" s="171"/>
      <c r="C1834" s="171"/>
      <c r="D1834" s="171"/>
      <c r="E1834" s="171"/>
      <c r="F1834" s="171"/>
      <c r="G1834" s="171"/>
      <c r="H1834" s="171"/>
      <c r="I1834" s="171"/>
      <c r="J1834" s="171"/>
      <c r="K1834" s="171"/>
      <c r="L1834" s="171"/>
      <c r="M1834" s="171"/>
      <c r="N1834" s="13"/>
      <c r="O1834" s="13"/>
    </row>
    <row r="1835" spans="2:15" ht="20.100000000000001" customHeight="1" x14ac:dyDescent="0.2">
      <c r="B1835" s="171"/>
      <c r="C1835" s="171"/>
      <c r="D1835" s="171"/>
      <c r="E1835" s="171"/>
      <c r="F1835" s="171"/>
      <c r="G1835" s="171"/>
      <c r="H1835" s="171"/>
      <c r="I1835" s="171"/>
      <c r="J1835" s="171"/>
      <c r="K1835" s="171"/>
      <c r="L1835" s="171"/>
      <c r="M1835" s="171"/>
      <c r="N1835" s="13"/>
      <c r="O1835" s="13"/>
    </row>
    <row r="1836" spans="2:15" ht="20.100000000000001" customHeight="1" x14ac:dyDescent="0.2">
      <c r="B1836" s="171"/>
      <c r="C1836" s="171"/>
      <c r="D1836" s="171"/>
      <c r="E1836" s="171"/>
      <c r="F1836" s="171"/>
      <c r="G1836" s="171"/>
      <c r="H1836" s="171"/>
      <c r="I1836" s="171"/>
      <c r="J1836" s="171"/>
      <c r="K1836" s="171"/>
      <c r="L1836" s="171"/>
      <c r="M1836" s="171"/>
      <c r="N1836" s="13"/>
      <c r="O1836" s="13"/>
    </row>
    <row r="1837" spans="2:15" ht="20.100000000000001" customHeight="1" x14ac:dyDescent="0.2">
      <c r="B1837" s="171"/>
      <c r="C1837" s="171"/>
      <c r="D1837" s="171"/>
      <c r="E1837" s="171"/>
      <c r="F1837" s="171"/>
      <c r="G1837" s="171"/>
      <c r="H1837" s="171"/>
      <c r="I1837" s="171"/>
      <c r="J1837" s="171"/>
      <c r="K1837" s="171"/>
      <c r="L1837" s="171"/>
      <c r="M1837" s="171"/>
      <c r="N1837" s="13"/>
      <c r="O1837" s="13"/>
    </row>
    <row r="1838" spans="2:15" ht="20.100000000000001" customHeight="1" x14ac:dyDescent="0.2">
      <c r="B1838" s="171"/>
      <c r="C1838" s="171"/>
      <c r="D1838" s="171"/>
      <c r="E1838" s="171"/>
      <c r="F1838" s="171"/>
      <c r="G1838" s="171"/>
      <c r="H1838" s="171"/>
      <c r="I1838" s="171"/>
      <c r="J1838" s="171"/>
      <c r="K1838" s="171"/>
      <c r="L1838" s="171"/>
      <c r="M1838" s="171"/>
      <c r="N1838" s="13"/>
      <c r="O1838" s="13"/>
    </row>
    <row r="1839" spans="2:15" ht="20.100000000000001" customHeight="1" x14ac:dyDescent="0.2">
      <c r="B1839" s="171"/>
      <c r="C1839" s="171"/>
      <c r="D1839" s="171"/>
      <c r="E1839" s="171"/>
      <c r="F1839" s="171"/>
      <c r="G1839" s="171"/>
      <c r="H1839" s="171"/>
      <c r="I1839" s="171"/>
      <c r="J1839" s="171"/>
      <c r="K1839" s="171"/>
      <c r="L1839" s="171"/>
      <c r="M1839" s="171"/>
      <c r="N1839" s="13"/>
      <c r="O1839" s="13"/>
    </row>
    <row r="1840" spans="2:15" ht="20.100000000000001" customHeight="1" x14ac:dyDescent="0.2">
      <c r="B1840" s="171"/>
      <c r="C1840" s="171"/>
      <c r="D1840" s="171"/>
      <c r="E1840" s="171"/>
      <c r="F1840" s="171"/>
      <c r="G1840" s="171"/>
      <c r="H1840" s="171"/>
      <c r="I1840" s="171"/>
      <c r="J1840" s="171"/>
      <c r="K1840" s="171"/>
      <c r="L1840" s="171"/>
      <c r="M1840" s="171"/>
      <c r="N1840" s="13"/>
      <c r="O1840" s="13"/>
    </row>
    <row r="1841" spans="2:15" ht="20.100000000000001" customHeight="1" x14ac:dyDescent="0.2">
      <c r="B1841" s="171"/>
      <c r="C1841" s="171"/>
      <c r="D1841" s="171"/>
      <c r="E1841" s="171"/>
      <c r="F1841" s="171"/>
      <c r="G1841" s="171"/>
      <c r="H1841" s="171"/>
      <c r="I1841" s="171"/>
      <c r="J1841" s="171"/>
      <c r="K1841" s="171"/>
      <c r="L1841" s="171"/>
      <c r="M1841" s="171"/>
      <c r="N1841" s="13"/>
      <c r="O1841" s="13"/>
    </row>
    <row r="1842" spans="2:15" ht="20.100000000000001" customHeight="1" x14ac:dyDescent="0.2">
      <c r="B1842" s="171"/>
      <c r="C1842" s="171"/>
      <c r="D1842" s="171"/>
      <c r="E1842" s="171"/>
      <c r="F1842" s="171"/>
      <c r="G1842" s="171"/>
      <c r="H1842" s="171"/>
      <c r="I1842" s="171"/>
      <c r="J1842" s="171"/>
      <c r="K1842" s="171"/>
      <c r="L1842" s="171"/>
      <c r="M1842" s="171"/>
      <c r="N1842" s="13"/>
      <c r="O1842" s="13"/>
    </row>
    <row r="1843" spans="2:15" ht="20.100000000000001" customHeight="1" x14ac:dyDescent="0.2">
      <c r="B1843" s="171"/>
      <c r="C1843" s="171"/>
      <c r="D1843" s="171"/>
      <c r="E1843" s="171"/>
      <c r="F1843" s="171"/>
      <c r="G1843" s="171"/>
      <c r="H1843" s="171"/>
      <c r="I1843" s="171"/>
      <c r="J1843" s="171"/>
      <c r="K1843" s="171"/>
      <c r="L1843" s="171"/>
      <c r="M1843" s="171"/>
      <c r="N1843" s="13"/>
      <c r="O1843" s="13"/>
    </row>
    <row r="1844" spans="2:15" ht="20.100000000000001" customHeight="1" x14ac:dyDescent="0.2">
      <c r="B1844" s="171"/>
      <c r="C1844" s="171"/>
      <c r="D1844" s="171"/>
      <c r="E1844" s="171"/>
      <c r="F1844" s="171"/>
      <c r="G1844" s="171"/>
      <c r="H1844" s="171"/>
      <c r="I1844" s="171"/>
      <c r="J1844" s="171"/>
      <c r="K1844" s="171"/>
      <c r="L1844" s="171"/>
      <c r="M1844" s="171"/>
      <c r="N1844" s="13"/>
      <c r="O1844" s="13"/>
    </row>
    <row r="1845" spans="2:15" ht="20.100000000000001" customHeight="1" x14ac:dyDescent="0.2">
      <c r="B1845" s="171"/>
      <c r="C1845" s="171"/>
      <c r="D1845" s="171"/>
      <c r="E1845" s="171"/>
      <c r="F1845" s="171"/>
      <c r="G1845" s="171"/>
      <c r="H1845" s="171"/>
      <c r="I1845" s="171"/>
      <c r="J1845" s="171"/>
      <c r="K1845" s="171"/>
      <c r="L1845" s="171"/>
      <c r="M1845" s="171"/>
      <c r="N1845" s="13"/>
      <c r="O1845" s="13"/>
    </row>
    <row r="1846" spans="2:15" ht="20.100000000000001" customHeight="1" x14ac:dyDescent="0.2">
      <c r="B1846" s="171"/>
      <c r="C1846" s="171"/>
      <c r="D1846" s="171"/>
      <c r="E1846" s="171"/>
      <c r="F1846" s="171"/>
      <c r="G1846" s="171"/>
      <c r="H1846" s="171"/>
      <c r="I1846" s="171"/>
      <c r="J1846" s="171"/>
      <c r="K1846" s="171"/>
      <c r="L1846" s="171"/>
      <c r="M1846" s="171"/>
      <c r="N1846" s="13"/>
      <c r="O1846" s="13"/>
    </row>
    <row r="1847" spans="2:15" ht="20.100000000000001" customHeight="1" x14ac:dyDescent="0.2">
      <c r="B1847" s="171"/>
      <c r="C1847" s="171"/>
      <c r="D1847" s="171"/>
      <c r="E1847" s="171"/>
      <c r="F1847" s="171"/>
      <c r="G1847" s="171"/>
      <c r="H1847" s="171"/>
      <c r="I1847" s="171"/>
      <c r="J1847" s="171"/>
      <c r="K1847" s="171"/>
      <c r="L1847" s="171"/>
      <c r="M1847" s="171"/>
      <c r="N1847" s="13"/>
      <c r="O1847" s="13"/>
    </row>
    <row r="1848" spans="2:15" ht="20.100000000000001" customHeight="1" x14ac:dyDescent="0.2">
      <c r="B1848" s="171"/>
      <c r="C1848" s="171"/>
      <c r="D1848" s="171"/>
      <c r="E1848" s="171"/>
      <c r="F1848" s="171"/>
      <c r="G1848" s="171"/>
      <c r="H1848" s="171"/>
      <c r="I1848" s="171"/>
      <c r="J1848" s="171"/>
      <c r="K1848" s="171"/>
      <c r="L1848" s="171"/>
      <c r="M1848" s="171"/>
      <c r="N1848" s="13"/>
      <c r="O1848" s="13"/>
    </row>
    <row r="1849" spans="2:15" ht="20.100000000000001" customHeight="1" x14ac:dyDescent="0.2">
      <c r="B1849" s="171"/>
      <c r="C1849" s="171"/>
      <c r="D1849" s="171"/>
      <c r="E1849" s="171"/>
      <c r="F1849" s="171"/>
      <c r="G1849" s="171"/>
      <c r="H1849" s="171"/>
      <c r="I1849" s="171"/>
      <c r="J1849" s="171"/>
      <c r="K1849" s="171"/>
      <c r="L1849" s="171"/>
      <c r="M1849" s="171"/>
      <c r="N1849" s="13"/>
      <c r="O1849" s="13"/>
    </row>
    <row r="1850" spans="2:15" ht="20.100000000000001" customHeight="1" x14ac:dyDescent="0.2">
      <c r="B1850" s="171"/>
      <c r="C1850" s="171"/>
      <c r="D1850" s="171"/>
      <c r="E1850" s="171"/>
      <c r="F1850" s="171"/>
      <c r="G1850" s="171"/>
      <c r="H1850" s="171"/>
      <c r="I1850" s="171"/>
      <c r="J1850" s="171"/>
      <c r="K1850" s="171"/>
      <c r="L1850" s="171"/>
      <c r="M1850" s="171"/>
      <c r="N1850" s="13"/>
      <c r="O1850" s="13"/>
    </row>
    <row r="1851" spans="2:15" ht="20.100000000000001" customHeight="1" x14ac:dyDescent="0.2">
      <c r="B1851" s="171"/>
      <c r="C1851" s="171"/>
      <c r="D1851" s="171"/>
      <c r="E1851" s="171"/>
      <c r="F1851" s="171"/>
      <c r="G1851" s="171"/>
      <c r="H1851" s="171"/>
      <c r="I1851" s="171"/>
      <c r="J1851" s="171"/>
      <c r="K1851" s="171"/>
      <c r="L1851" s="171"/>
      <c r="M1851" s="171"/>
      <c r="N1851" s="13"/>
      <c r="O1851" s="13"/>
    </row>
    <row r="1852" spans="2:15" ht="20.100000000000001" customHeight="1" x14ac:dyDescent="0.2">
      <c r="B1852" s="171"/>
      <c r="C1852" s="171"/>
      <c r="D1852" s="171"/>
      <c r="E1852" s="171"/>
      <c r="F1852" s="171"/>
      <c r="G1852" s="171"/>
      <c r="H1852" s="171"/>
      <c r="I1852" s="171"/>
      <c r="J1852" s="171"/>
      <c r="K1852" s="171"/>
      <c r="L1852" s="171"/>
      <c r="M1852" s="171"/>
      <c r="N1852" s="13"/>
      <c r="O1852" s="13"/>
    </row>
    <row r="1853" spans="2:15" ht="20.100000000000001" customHeight="1" x14ac:dyDescent="0.2">
      <c r="B1853" s="171"/>
      <c r="C1853" s="171"/>
      <c r="D1853" s="171"/>
      <c r="E1853" s="171"/>
      <c r="F1853" s="171"/>
      <c r="G1853" s="171"/>
      <c r="H1853" s="171"/>
      <c r="I1853" s="171"/>
      <c r="J1853" s="171"/>
      <c r="K1853" s="171"/>
      <c r="L1853" s="171"/>
      <c r="M1853" s="171"/>
      <c r="N1853" s="13"/>
      <c r="O1853" s="13"/>
    </row>
    <row r="1854" spans="2:15" ht="20.100000000000001" customHeight="1" x14ac:dyDescent="0.2">
      <c r="B1854" s="171"/>
      <c r="C1854" s="171"/>
      <c r="D1854" s="171"/>
      <c r="E1854" s="171"/>
      <c r="F1854" s="171"/>
      <c r="G1854" s="171"/>
      <c r="H1854" s="171"/>
      <c r="I1854" s="171"/>
      <c r="J1854" s="171"/>
      <c r="K1854" s="171"/>
      <c r="L1854" s="171"/>
      <c r="M1854" s="171"/>
      <c r="N1854" s="13"/>
      <c r="O1854" s="13"/>
    </row>
    <row r="1855" spans="2:15" ht="20.100000000000001" customHeight="1" x14ac:dyDescent="0.2">
      <c r="B1855" s="171"/>
      <c r="C1855" s="171"/>
      <c r="D1855" s="171"/>
      <c r="E1855" s="171"/>
      <c r="F1855" s="171"/>
      <c r="G1855" s="171"/>
      <c r="H1855" s="171"/>
      <c r="I1855" s="171"/>
      <c r="J1855" s="171"/>
      <c r="K1855" s="171"/>
      <c r="L1855" s="171"/>
      <c r="M1855" s="171"/>
      <c r="N1855" s="13"/>
      <c r="O1855" s="13"/>
    </row>
    <row r="1856" spans="2:15" ht="20.100000000000001" customHeight="1" x14ac:dyDescent="0.2">
      <c r="B1856" s="171"/>
      <c r="C1856" s="171"/>
      <c r="D1856" s="171"/>
      <c r="E1856" s="171"/>
      <c r="F1856" s="171"/>
      <c r="G1856" s="171"/>
      <c r="H1856" s="171"/>
      <c r="I1856" s="171"/>
      <c r="J1856" s="171"/>
      <c r="K1856" s="171"/>
      <c r="L1856" s="171"/>
      <c r="M1856" s="171"/>
      <c r="N1856" s="13"/>
      <c r="O1856" s="13"/>
    </row>
    <row r="1857" spans="2:15" ht="20.100000000000001" customHeight="1" x14ac:dyDescent="0.2">
      <c r="B1857" s="171"/>
      <c r="C1857" s="171"/>
      <c r="D1857" s="171"/>
      <c r="E1857" s="171"/>
      <c r="F1857" s="171"/>
      <c r="G1857" s="171"/>
      <c r="H1857" s="171"/>
      <c r="I1857" s="171"/>
      <c r="J1857" s="171"/>
      <c r="K1857" s="171"/>
      <c r="L1857" s="171"/>
      <c r="M1857" s="171"/>
      <c r="N1857" s="13"/>
      <c r="O1857" s="13"/>
    </row>
    <row r="1858" spans="2:15" ht="20.100000000000001" customHeight="1" x14ac:dyDescent="0.2">
      <c r="B1858" s="171"/>
      <c r="C1858" s="171"/>
      <c r="D1858" s="171"/>
      <c r="E1858" s="171"/>
      <c r="F1858" s="171"/>
      <c r="G1858" s="171"/>
      <c r="H1858" s="171"/>
      <c r="I1858" s="171"/>
      <c r="J1858" s="171"/>
      <c r="K1858" s="171"/>
      <c r="L1858" s="171"/>
      <c r="M1858" s="171"/>
      <c r="N1858" s="13"/>
      <c r="O1858" s="13"/>
    </row>
    <row r="1859" spans="2:15" ht="20.100000000000001" customHeight="1" x14ac:dyDescent="0.2">
      <c r="B1859" s="171"/>
      <c r="C1859" s="171"/>
      <c r="D1859" s="171"/>
      <c r="E1859" s="171"/>
      <c r="F1859" s="171"/>
      <c r="G1859" s="171"/>
      <c r="H1859" s="171"/>
      <c r="I1859" s="171"/>
      <c r="J1859" s="171"/>
      <c r="K1859" s="171"/>
      <c r="L1859" s="171"/>
      <c r="M1859" s="171"/>
      <c r="N1859" s="13"/>
      <c r="O1859" s="13"/>
    </row>
    <row r="1860" spans="2:15" ht="20.100000000000001" customHeight="1" x14ac:dyDescent="0.2">
      <c r="B1860" s="171"/>
      <c r="C1860" s="171"/>
      <c r="D1860" s="171"/>
      <c r="E1860" s="171"/>
      <c r="F1860" s="171"/>
      <c r="G1860" s="171"/>
      <c r="H1860" s="171"/>
      <c r="I1860" s="171"/>
      <c r="J1860" s="171"/>
      <c r="K1860" s="171"/>
      <c r="L1860" s="171"/>
      <c r="M1860" s="171"/>
      <c r="N1860" s="13"/>
      <c r="O1860" s="13"/>
    </row>
    <row r="1861" spans="2:15" ht="20.100000000000001" customHeight="1" x14ac:dyDescent="0.2">
      <c r="B1861" s="171"/>
      <c r="C1861" s="171"/>
      <c r="D1861" s="171"/>
      <c r="E1861" s="171"/>
      <c r="F1861" s="171"/>
      <c r="G1861" s="171"/>
      <c r="H1861" s="171"/>
      <c r="I1861" s="171"/>
      <c r="J1861" s="171"/>
      <c r="K1861" s="171"/>
      <c r="L1861" s="171"/>
      <c r="M1861" s="171"/>
      <c r="N1861" s="13"/>
      <c r="O1861" s="13"/>
    </row>
    <row r="1862" spans="2:15" ht="20.100000000000001" customHeight="1" x14ac:dyDescent="0.2">
      <c r="B1862" s="171"/>
      <c r="C1862" s="171"/>
      <c r="D1862" s="171"/>
      <c r="E1862" s="171"/>
      <c r="F1862" s="171"/>
      <c r="G1862" s="171"/>
      <c r="H1862" s="171"/>
      <c r="I1862" s="171"/>
      <c r="J1862" s="171"/>
      <c r="K1862" s="171"/>
      <c r="L1862" s="171"/>
      <c r="M1862" s="171"/>
      <c r="N1862" s="13"/>
      <c r="O1862" s="13"/>
    </row>
    <row r="1863" spans="2:15" ht="20.100000000000001" customHeight="1" x14ac:dyDescent="0.2">
      <c r="B1863" s="171"/>
      <c r="C1863" s="171"/>
      <c r="D1863" s="171"/>
      <c r="E1863" s="171"/>
      <c r="F1863" s="171"/>
      <c r="G1863" s="171"/>
      <c r="H1863" s="171"/>
      <c r="I1863" s="171"/>
      <c r="J1863" s="171"/>
      <c r="K1863" s="171"/>
      <c r="L1863" s="171"/>
      <c r="M1863" s="171"/>
      <c r="N1863" s="13"/>
      <c r="O1863" s="13"/>
    </row>
    <row r="1864" spans="2:15" ht="20.100000000000001" customHeight="1" x14ac:dyDescent="0.2">
      <c r="B1864" s="171"/>
      <c r="C1864" s="171"/>
      <c r="D1864" s="171"/>
      <c r="E1864" s="171"/>
      <c r="F1864" s="171"/>
      <c r="G1864" s="171"/>
      <c r="H1864" s="171"/>
      <c r="I1864" s="171"/>
      <c r="J1864" s="171"/>
      <c r="K1864" s="171"/>
      <c r="L1864" s="171"/>
      <c r="M1864" s="171"/>
      <c r="N1864" s="13"/>
      <c r="O1864" s="13"/>
    </row>
    <row r="1865" spans="2:15" ht="19.5" customHeight="1" x14ac:dyDescent="0.2">
      <c r="B1865" s="171"/>
      <c r="C1865" s="171"/>
      <c r="D1865" s="171"/>
      <c r="E1865" s="171"/>
      <c r="F1865" s="171"/>
      <c r="G1865" s="171"/>
      <c r="H1865" s="171"/>
      <c r="I1865" s="171"/>
      <c r="J1865" s="171"/>
      <c r="K1865" s="171"/>
      <c r="L1865" s="171"/>
      <c r="M1865" s="171"/>
      <c r="N1865" s="13"/>
      <c r="O1865" s="13"/>
    </row>
    <row r="1866" spans="2:15" ht="20.100000000000001" customHeight="1" x14ac:dyDescent="0.2">
      <c r="B1866" s="171"/>
      <c r="C1866" s="171"/>
      <c r="D1866" s="171"/>
      <c r="E1866" s="171"/>
      <c r="F1866" s="171"/>
      <c r="G1866" s="171"/>
      <c r="H1866" s="171"/>
      <c r="I1866" s="171"/>
      <c r="J1866" s="171"/>
      <c r="K1866" s="171"/>
      <c r="L1866" s="171"/>
      <c r="M1866" s="171"/>
      <c r="N1866" s="120"/>
      <c r="O1866" s="13"/>
    </row>
    <row r="1867" spans="2:15" ht="20.100000000000001" customHeight="1" x14ac:dyDescent="0.2">
      <c r="B1867" s="171"/>
      <c r="C1867" s="171"/>
      <c r="D1867" s="171"/>
      <c r="E1867" s="171"/>
      <c r="F1867" s="171"/>
      <c r="G1867" s="171"/>
      <c r="H1867" s="171"/>
      <c r="I1867" s="171"/>
      <c r="J1867" s="171"/>
      <c r="K1867" s="171"/>
      <c r="L1867" s="171"/>
      <c r="M1867" s="171"/>
      <c r="N1867" s="120"/>
      <c r="O1867" s="13"/>
    </row>
    <row r="1868" spans="2:15" ht="20.100000000000001" customHeight="1" x14ac:dyDescent="0.2">
      <c r="B1868" s="171"/>
      <c r="C1868" s="171"/>
      <c r="D1868" s="171"/>
      <c r="E1868" s="171"/>
      <c r="F1868" s="171"/>
      <c r="G1868" s="171"/>
      <c r="H1868" s="171"/>
      <c r="I1868" s="171"/>
      <c r="J1868" s="171"/>
      <c r="K1868" s="171"/>
      <c r="L1868" s="171"/>
      <c r="M1868" s="171"/>
      <c r="N1868" s="13"/>
      <c r="O1868" s="13"/>
    </row>
    <row r="1869" spans="2:15" ht="20.100000000000001" customHeight="1" x14ac:dyDescent="0.2">
      <c r="B1869" s="171"/>
      <c r="C1869" s="171"/>
      <c r="D1869" s="171"/>
      <c r="E1869" s="171"/>
      <c r="F1869" s="171"/>
      <c r="G1869" s="171"/>
      <c r="H1869" s="171"/>
      <c r="I1869" s="171"/>
      <c r="J1869" s="171"/>
      <c r="K1869" s="171"/>
      <c r="L1869" s="171"/>
      <c r="M1869" s="171"/>
      <c r="N1869" s="13"/>
      <c r="O1869" s="13"/>
    </row>
    <row r="1870" spans="2:15" ht="20.100000000000001" customHeight="1" x14ac:dyDescent="0.2">
      <c r="B1870" s="171"/>
      <c r="C1870" s="171"/>
      <c r="D1870" s="171"/>
      <c r="E1870" s="171"/>
      <c r="F1870" s="171"/>
      <c r="G1870" s="171"/>
      <c r="H1870" s="171"/>
      <c r="I1870" s="171"/>
      <c r="J1870" s="171"/>
      <c r="K1870" s="171"/>
      <c r="L1870" s="171"/>
      <c r="M1870" s="171"/>
      <c r="N1870" s="13"/>
      <c r="O1870" s="13"/>
    </row>
    <row r="1871" spans="2:15" ht="20.100000000000001" customHeight="1" x14ac:dyDescent="0.2">
      <c r="B1871" s="171"/>
      <c r="C1871" s="171"/>
      <c r="D1871" s="171"/>
      <c r="E1871" s="171"/>
      <c r="F1871" s="171"/>
      <c r="G1871" s="171"/>
      <c r="H1871" s="171"/>
      <c r="I1871" s="171"/>
      <c r="J1871" s="171"/>
      <c r="K1871" s="171"/>
      <c r="L1871" s="171"/>
      <c r="M1871" s="171"/>
      <c r="N1871" s="13"/>
      <c r="O1871" s="13"/>
    </row>
    <row r="1872" spans="2:15" ht="20.100000000000001" customHeight="1" x14ac:dyDescent="0.2">
      <c r="B1872" s="171"/>
      <c r="C1872" s="171"/>
      <c r="D1872" s="171"/>
      <c r="E1872" s="171"/>
      <c r="F1872" s="171"/>
      <c r="G1872" s="171"/>
      <c r="H1872" s="171"/>
      <c r="I1872" s="171"/>
      <c r="J1872" s="171"/>
      <c r="K1872" s="171"/>
      <c r="L1872" s="171"/>
      <c r="M1872" s="171"/>
      <c r="N1872" s="13"/>
      <c r="O1872" s="13"/>
    </row>
    <row r="1873" spans="2:15" ht="20.100000000000001" customHeight="1" x14ac:dyDescent="0.2">
      <c r="B1873" s="171"/>
      <c r="C1873" s="171"/>
      <c r="D1873" s="171"/>
      <c r="E1873" s="171"/>
      <c r="F1873" s="171"/>
      <c r="G1873" s="171"/>
      <c r="H1873" s="171"/>
      <c r="I1873" s="171"/>
      <c r="J1873" s="171"/>
      <c r="K1873" s="171"/>
      <c r="L1873" s="171"/>
      <c r="M1873" s="171"/>
      <c r="N1873" s="13"/>
      <c r="O1873" s="13"/>
    </row>
    <row r="1874" spans="2:15" ht="20.100000000000001" customHeight="1" x14ac:dyDescent="0.2">
      <c r="B1874" s="171"/>
      <c r="C1874" s="171"/>
      <c r="D1874" s="171"/>
      <c r="E1874" s="171"/>
      <c r="F1874" s="171"/>
      <c r="G1874" s="171"/>
      <c r="H1874" s="171"/>
      <c r="I1874" s="171"/>
      <c r="J1874" s="171"/>
      <c r="K1874" s="171"/>
      <c r="L1874" s="171"/>
      <c r="M1874" s="171"/>
      <c r="N1874" s="13"/>
      <c r="O1874" s="13"/>
    </row>
    <row r="1875" spans="2:15" ht="30" customHeight="1" x14ac:dyDescent="0.2">
      <c r="B1875" s="172"/>
      <c r="C1875" s="172"/>
      <c r="D1875" s="172"/>
      <c r="E1875" s="172"/>
      <c r="F1875" s="172"/>
      <c r="G1875" s="172"/>
      <c r="H1875" s="172"/>
      <c r="I1875" s="172"/>
      <c r="J1875" s="172"/>
      <c r="K1875" s="172"/>
      <c r="L1875" s="172"/>
      <c r="M1875" s="172"/>
      <c r="N1875" s="121"/>
      <c r="O1875" s="13"/>
    </row>
    <row r="1876" spans="2:15" ht="30" customHeight="1" x14ac:dyDescent="0.2">
      <c r="B1876" s="173" t="s">
        <v>115</v>
      </c>
      <c r="C1876" s="173"/>
      <c r="D1876" s="173"/>
      <c r="E1876" s="173"/>
      <c r="F1876" s="173"/>
      <c r="G1876" s="173"/>
      <c r="H1876" s="173"/>
      <c r="I1876" s="173"/>
      <c r="J1876" s="173"/>
      <c r="K1876" s="173"/>
      <c r="L1876" s="173"/>
      <c r="M1876" s="173"/>
      <c r="N1876" s="122"/>
      <c r="O1876" s="13"/>
    </row>
    <row r="1877" spans="2:15" ht="30" customHeight="1" x14ac:dyDescent="0.2">
      <c r="B1877" s="171"/>
      <c r="C1877" s="171"/>
      <c r="D1877" s="171"/>
      <c r="E1877" s="171"/>
      <c r="F1877" s="171"/>
      <c r="G1877" s="171"/>
      <c r="H1877" s="171"/>
      <c r="I1877" s="171"/>
      <c r="J1877" s="171"/>
      <c r="K1877" s="171"/>
      <c r="L1877" s="171"/>
      <c r="M1877" s="171"/>
      <c r="N1877" s="13"/>
      <c r="O1877" s="13"/>
    </row>
    <row r="1878" spans="2:15" ht="20.100000000000001" customHeight="1" x14ac:dyDescent="0.2"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</row>
    <row r="1879" spans="2:15" ht="20.100000000000001" customHeight="1" x14ac:dyDescent="0.2"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</row>
    <row r="1880" spans="2:15" ht="20.100000000000001" customHeight="1" x14ac:dyDescent="0.2"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</row>
    <row r="1881" spans="2:15" ht="20.100000000000001" customHeight="1" x14ac:dyDescent="0.2"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</row>
    <row r="1882" spans="2:15" ht="20.100000000000001" customHeight="1" x14ac:dyDescent="0.2"/>
    <row r="1883" spans="2:15" ht="20.100000000000001" customHeight="1" x14ac:dyDescent="0.2"/>
    <row r="1884" spans="2:15" ht="20.100000000000001" customHeight="1" x14ac:dyDescent="0.2"/>
    <row r="1885" spans="2:15" ht="20.100000000000001" customHeight="1" x14ac:dyDescent="0.2"/>
    <row r="1886" spans="2:15" ht="20.100000000000001" customHeight="1" x14ac:dyDescent="0.2"/>
    <row r="1887" spans="2:15" ht="20.100000000000001" customHeight="1" x14ac:dyDescent="0.2"/>
    <row r="1888" spans="2:15" ht="20.100000000000001" customHeight="1" x14ac:dyDescent="0.2"/>
    <row r="1889" ht="20.100000000000001" customHeight="1" x14ac:dyDescent="0.2"/>
    <row r="1890" ht="20.100000000000001" customHeight="1" x14ac:dyDescent="0.2"/>
    <row r="1891" ht="20.100000000000001" customHeight="1" x14ac:dyDescent="0.2"/>
    <row r="1892" ht="20.100000000000001" customHeight="1" x14ac:dyDescent="0.2"/>
    <row r="1893" ht="20.100000000000001" customHeight="1" x14ac:dyDescent="0.2"/>
    <row r="1894" ht="20.100000000000001" customHeight="1" x14ac:dyDescent="0.2"/>
    <row r="1895" ht="20.100000000000001" customHeight="1" x14ac:dyDescent="0.2"/>
    <row r="1896" ht="20.100000000000001" customHeight="1" x14ac:dyDescent="0.2"/>
  </sheetData>
  <sortState ref="B295:C308">
    <sortCondition descending="1" ref="C295:C308"/>
  </sortState>
  <mergeCells count="651">
    <mergeCell ref="E1340:F1340"/>
    <mergeCell ref="G1340:H1340"/>
    <mergeCell ref="I1340:J1340"/>
    <mergeCell ref="E1355:F1355"/>
    <mergeCell ref="C1356:D1356"/>
    <mergeCell ref="E1356:F1356"/>
    <mergeCell ref="G1356:H1356"/>
    <mergeCell ref="G1355:H1355"/>
    <mergeCell ref="C1355:D1355"/>
    <mergeCell ref="C1341:D1341"/>
    <mergeCell ref="E1341:F1341"/>
    <mergeCell ref="G1341:H1341"/>
    <mergeCell ref="I1341:J1341"/>
    <mergeCell ref="C1339:D1339"/>
    <mergeCell ref="E1339:F1339"/>
    <mergeCell ref="G1339:H1339"/>
    <mergeCell ref="C1324:D1324"/>
    <mergeCell ref="E1324:F1324"/>
    <mergeCell ref="G1324:H1324"/>
    <mergeCell ref="B1337:J1337"/>
    <mergeCell ref="C1338:D1338"/>
    <mergeCell ref="E1338:F1338"/>
    <mergeCell ref="G1338:H1338"/>
    <mergeCell ref="I1338:J1338"/>
    <mergeCell ref="I1339:J1339"/>
    <mergeCell ref="E1256:F1256"/>
    <mergeCell ref="G1256:H1256"/>
    <mergeCell ref="C1323:D1323"/>
    <mergeCell ref="E1323:F1323"/>
    <mergeCell ref="G1323:H1323"/>
    <mergeCell ref="C1322:D1322"/>
    <mergeCell ref="E1322:F1322"/>
    <mergeCell ref="G1322:H1322"/>
    <mergeCell ref="G1321:H1321"/>
    <mergeCell ref="G1231:H1231"/>
    <mergeCell ref="G1230:H1230"/>
    <mergeCell ref="C1231:D1231"/>
    <mergeCell ref="G1133:H1133"/>
    <mergeCell ref="I1133:J1133"/>
    <mergeCell ref="C1133:D1133"/>
    <mergeCell ref="E1133:F1133"/>
    <mergeCell ref="E1229:F1229"/>
    <mergeCell ref="G1229:H1229"/>
    <mergeCell ref="G1199:H1199"/>
    <mergeCell ref="B1212:J1212"/>
    <mergeCell ref="C1213:D1213"/>
    <mergeCell ref="E1213:F1213"/>
    <mergeCell ref="G1213:H1213"/>
    <mergeCell ref="I1213:J1213"/>
    <mergeCell ref="C1214:D1214"/>
    <mergeCell ref="I1215:J1215"/>
    <mergeCell ref="B1168:B1169"/>
    <mergeCell ref="C1215:D1215"/>
    <mergeCell ref="E1215:F1215"/>
    <mergeCell ref="G1215:H1215"/>
    <mergeCell ref="E1214:F1214"/>
    <mergeCell ref="G1214:H1214"/>
    <mergeCell ref="I1214:J1214"/>
    <mergeCell ref="C1106:D1106"/>
    <mergeCell ref="E1106:F1106"/>
    <mergeCell ref="G1106:H1106"/>
    <mergeCell ref="C1131:D1131"/>
    <mergeCell ref="E1131:F1131"/>
    <mergeCell ref="G1131:H1131"/>
    <mergeCell ref="I1131:J1131"/>
    <mergeCell ref="C1130:D1130"/>
    <mergeCell ref="C1132:D1132"/>
    <mergeCell ref="E1132:F1132"/>
    <mergeCell ref="G1132:H1132"/>
    <mergeCell ref="I1132:J1132"/>
    <mergeCell ref="I1130:J1130"/>
    <mergeCell ref="G1090:H1090"/>
    <mergeCell ref="I1090:J1090"/>
    <mergeCell ref="C1089:D1089"/>
    <mergeCell ref="C1090:D1090"/>
    <mergeCell ref="E1090:F1090"/>
    <mergeCell ref="E1089:F1089"/>
    <mergeCell ref="G1089:H1089"/>
    <mergeCell ref="I1089:J1089"/>
    <mergeCell ref="C1105:D1105"/>
    <mergeCell ref="E1105:F1105"/>
    <mergeCell ref="G1105:H1105"/>
    <mergeCell ref="B1101:M1101"/>
    <mergeCell ref="C981:D981"/>
    <mergeCell ref="E981:F981"/>
    <mergeCell ref="G981:H981"/>
    <mergeCell ref="C980:D980"/>
    <mergeCell ref="E980:F980"/>
    <mergeCell ref="G980:H980"/>
    <mergeCell ref="G1007:H1007"/>
    <mergeCell ref="C1006:D1006"/>
    <mergeCell ref="E1006:F1006"/>
    <mergeCell ref="G1006:H1006"/>
    <mergeCell ref="E1005:F1005"/>
    <mergeCell ref="C982:D982"/>
    <mergeCell ref="E982:F982"/>
    <mergeCell ref="G982:H982"/>
    <mergeCell ref="C1005:D1005"/>
    <mergeCell ref="B837:J837"/>
    <mergeCell ref="C822:D822"/>
    <mergeCell ref="E822:F822"/>
    <mergeCell ref="E823:F823"/>
    <mergeCell ref="G823:H823"/>
    <mergeCell ref="C716:D716"/>
    <mergeCell ref="E716:F716"/>
    <mergeCell ref="C979:D979"/>
    <mergeCell ref="E979:F979"/>
    <mergeCell ref="B978:H978"/>
    <mergeCell ref="G855:H855"/>
    <mergeCell ref="C856:D856"/>
    <mergeCell ref="E856:F856"/>
    <mergeCell ref="G856:H856"/>
    <mergeCell ref="C881:D881"/>
    <mergeCell ref="E881:F881"/>
    <mergeCell ref="E755:F755"/>
    <mergeCell ref="G822:H822"/>
    <mergeCell ref="C823:D823"/>
    <mergeCell ref="C839:D839"/>
    <mergeCell ref="E839:F839"/>
    <mergeCell ref="I840:J840"/>
    <mergeCell ref="C840:D840"/>
    <mergeCell ref="E840:F840"/>
    <mergeCell ref="I714:J714"/>
    <mergeCell ref="C715:D715"/>
    <mergeCell ref="G715:H715"/>
    <mergeCell ref="I715:J715"/>
    <mergeCell ref="G714:H714"/>
    <mergeCell ref="E714:F714"/>
    <mergeCell ref="C714:D714"/>
    <mergeCell ref="E715:F715"/>
    <mergeCell ref="B712:J712"/>
    <mergeCell ref="C713:D713"/>
    <mergeCell ref="E713:F713"/>
    <mergeCell ref="I713:J713"/>
    <mergeCell ref="G713:H713"/>
    <mergeCell ref="E698:F698"/>
    <mergeCell ref="G698:H698"/>
    <mergeCell ref="C697:D697"/>
    <mergeCell ref="E697:F697"/>
    <mergeCell ref="G697:H697"/>
    <mergeCell ref="C698:D698"/>
    <mergeCell ref="B601:M601"/>
    <mergeCell ref="B663:M663"/>
    <mergeCell ref="C604:D604"/>
    <mergeCell ref="E604:F604"/>
    <mergeCell ref="G604:H604"/>
    <mergeCell ref="C605:D605"/>
    <mergeCell ref="E605:F605"/>
    <mergeCell ref="G605:H605"/>
    <mergeCell ref="C631:D631"/>
    <mergeCell ref="E632:F632"/>
    <mergeCell ref="G839:H839"/>
    <mergeCell ref="I839:J839"/>
    <mergeCell ref="I838:J838"/>
    <mergeCell ref="E824:F824"/>
    <mergeCell ref="G824:H824"/>
    <mergeCell ref="G356:H356"/>
    <mergeCell ref="C356:D356"/>
    <mergeCell ref="E356:F356"/>
    <mergeCell ref="G357:H357"/>
    <mergeCell ref="C388:D388"/>
    <mergeCell ref="E388:F388"/>
    <mergeCell ref="G388:H388"/>
    <mergeCell ref="I716:J716"/>
    <mergeCell ref="B726:M726"/>
    <mergeCell ref="C729:D729"/>
    <mergeCell ref="E729:F729"/>
    <mergeCell ref="C732:D732"/>
    <mergeCell ref="B820:H820"/>
    <mergeCell ref="C821:D821"/>
    <mergeCell ref="B818:M818"/>
    <mergeCell ref="E821:F821"/>
    <mergeCell ref="G821:H821"/>
    <mergeCell ref="E732:F732"/>
    <mergeCell ref="G573:H573"/>
    <mergeCell ref="F30:K32"/>
    <mergeCell ref="B13:K13"/>
    <mergeCell ref="B14:K14"/>
    <mergeCell ref="C355:D355"/>
    <mergeCell ref="E355:F355"/>
    <mergeCell ref="B354:H354"/>
    <mergeCell ref="G355:H355"/>
    <mergeCell ref="C358:D358"/>
    <mergeCell ref="E358:F358"/>
    <mergeCell ref="G358:H358"/>
    <mergeCell ref="B230:M230"/>
    <mergeCell ref="B232:M232"/>
    <mergeCell ref="B327:M327"/>
    <mergeCell ref="B352:M352"/>
    <mergeCell ref="C357:D357"/>
    <mergeCell ref="E357:F357"/>
    <mergeCell ref="B1195:H1195"/>
    <mergeCell ref="C1196:D1196"/>
    <mergeCell ref="E1196:F1196"/>
    <mergeCell ref="G1196:H1196"/>
    <mergeCell ref="I388:J388"/>
    <mergeCell ref="I479:J479"/>
    <mergeCell ref="E591:F591"/>
    <mergeCell ref="E699:F699"/>
    <mergeCell ref="G699:H699"/>
    <mergeCell ref="C479:D479"/>
    <mergeCell ref="B693:M693"/>
    <mergeCell ref="B695:H695"/>
    <mergeCell ref="C696:D696"/>
    <mergeCell ref="E696:F696"/>
    <mergeCell ref="C699:D699"/>
    <mergeCell ref="B707:L707"/>
    <mergeCell ref="G696:H696"/>
    <mergeCell ref="I695:N695"/>
    <mergeCell ref="C606:D606"/>
    <mergeCell ref="E606:F606"/>
    <mergeCell ref="G606:H606"/>
    <mergeCell ref="C632:D632"/>
    <mergeCell ref="I728:N728"/>
    <mergeCell ref="G840:H840"/>
    <mergeCell ref="G966:H966"/>
    <mergeCell ref="C966:D966"/>
    <mergeCell ref="E966:F966"/>
    <mergeCell ref="E964:F964"/>
    <mergeCell ref="G964:H964"/>
    <mergeCell ref="G732:H732"/>
    <mergeCell ref="B754:J754"/>
    <mergeCell ref="G755:H755"/>
    <mergeCell ref="I755:J755"/>
    <mergeCell ref="F793:H793"/>
    <mergeCell ref="C755:D755"/>
    <mergeCell ref="G758:H758"/>
    <mergeCell ref="B790:M790"/>
    <mergeCell ref="B792:J792"/>
    <mergeCell ref="C793:E793"/>
    <mergeCell ref="I756:J756"/>
    <mergeCell ref="I757:J757"/>
    <mergeCell ref="G757:H757"/>
    <mergeCell ref="E757:F757"/>
    <mergeCell ref="E758:F758"/>
    <mergeCell ref="C757:D757"/>
    <mergeCell ref="E756:F756"/>
    <mergeCell ref="C756:D756"/>
    <mergeCell ref="B793:B794"/>
    <mergeCell ref="B1043:B1044"/>
    <mergeCell ref="C1043:E1043"/>
    <mergeCell ref="G1088:H1088"/>
    <mergeCell ref="B1068:M1068"/>
    <mergeCell ref="B1087:J1087"/>
    <mergeCell ref="B728:H728"/>
    <mergeCell ref="I758:J758"/>
    <mergeCell ref="C758:D758"/>
    <mergeCell ref="I966:J966"/>
    <mergeCell ref="B945:H945"/>
    <mergeCell ref="B957:L957"/>
    <mergeCell ref="C949:D949"/>
    <mergeCell ref="C963:D963"/>
    <mergeCell ref="E963:F963"/>
    <mergeCell ref="C946:D946"/>
    <mergeCell ref="E946:F946"/>
    <mergeCell ref="G946:H946"/>
    <mergeCell ref="G963:H963"/>
    <mergeCell ref="I963:J963"/>
    <mergeCell ref="E949:F949"/>
    <mergeCell ref="G949:H949"/>
    <mergeCell ref="C948:D948"/>
    <mergeCell ref="E948:F948"/>
    <mergeCell ref="G948:H948"/>
    <mergeCell ref="B1228:H1228"/>
    <mergeCell ref="C1229:D1229"/>
    <mergeCell ref="B1292:J1292"/>
    <mergeCell ref="B1293:B1294"/>
    <mergeCell ref="C1293:E1293"/>
    <mergeCell ref="C1230:D1230"/>
    <mergeCell ref="E1230:F1230"/>
    <mergeCell ref="E1231:F1231"/>
    <mergeCell ref="I1006:J1006"/>
    <mergeCell ref="C1007:D1007"/>
    <mergeCell ref="E1007:F1007"/>
    <mergeCell ref="I1007:J1007"/>
    <mergeCell ref="C1072:D1072"/>
    <mergeCell ref="E1072:F1072"/>
    <mergeCell ref="G1072:H1072"/>
    <mergeCell ref="C1073:D1073"/>
    <mergeCell ref="E1073:F1073"/>
    <mergeCell ref="G1073:H1073"/>
    <mergeCell ref="E1088:F1088"/>
    <mergeCell ref="E1107:F1107"/>
    <mergeCell ref="G1107:H1107"/>
    <mergeCell ref="E1130:F1130"/>
    <mergeCell ref="G1130:H1130"/>
    <mergeCell ref="B1129:J1129"/>
    <mergeCell ref="C1477:D1477"/>
    <mergeCell ref="E1477:F1477"/>
    <mergeCell ref="C1425:D1425"/>
    <mergeCell ref="B1475:M1475"/>
    <mergeCell ref="B1413:M1413"/>
    <mergeCell ref="B1415:M1415"/>
    <mergeCell ref="E1383:F1383"/>
    <mergeCell ref="C1255:D1255"/>
    <mergeCell ref="E1255:F1255"/>
    <mergeCell ref="G1255:H1255"/>
    <mergeCell ref="C1321:D1321"/>
    <mergeCell ref="B1318:M1318"/>
    <mergeCell ref="I1255:J1255"/>
    <mergeCell ref="E1258:F1258"/>
    <mergeCell ref="E1321:F1321"/>
    <mergeCell ref="B1320:H1320"/>
    <mergeCell ref="C1258:D1258"/>
    <mergeCell ref="F1293:H1293"/>
    <mergeCell ref="I1257:J1257"/>
    <mergeCell ref="I1256:J1256"/>
    <mergeCell ref="C1257:D1257"/>
    <mergeCell ref="E1257:F1257"/>
    <mergeCell ref="G1257:H1257"/>
    <mergeCell ref="C1256:D1256"/>
    <mergeCell ref="C1427:D1427"/>
    <mergeCell ref="B1417:D1417"/>
    <mergeCell ref="E1354:F1354"/>
    <mergeCell ref="G1354:H1354"/>
    <mergeCell ref="B1351:M1351"/>
    <mergeCell ref="E1357:F1357"/>
    <mergeCell ref="G1357:H1357"/>
    <mergeCell ref="B1379:J1379"/>
    <mergeCell ref="B1353:H1353"/>
    <mergeCell ref="C1354:D1354"/>
    <mergeCell ref="I1383:J1383"/>
    <mergeCell ref="B1424:B1425"/>
    <mergeCell ref="B1422:B1423"/>
    <mergeCell ref="G1381:H1381"/>
    <mergeCell ref="I1381:J1381"/>
    <mergeCell ref="C1382:D1382"/>
    <mergeCell ref="E1382:F1382"/>
    <mergeCell ref="G1382:H1382"/>
    <mergeCell ref="I1382:J1382"/>
    <mergeCell ref="C1381:D1381"/>
    <mergeCell ref="E1381:F1381"/>
    <mergeCell ref="C1357:D1357"/>
    <mergeCell ref="C1380:D1380"/>
    <mergeCell ref="E1380:F1380"/>
    <mergeCell ref="B543:B544"/>
    <mergeCell ref="B541:G541"/>
    <mergeCell ref="C477:D477"/>
    <mergeCell ref="C480:D480"/>
    <mergeCell ref="B542:J542"/>
    <mergeCell ref="B508:L508"/>
    <mergeCell ref="I480:J480"/>
    <mergeCell ref="G1071:H1071"/>
    <mergeCell ref="C1071:D1071"/>
    <mergeCell ref="B913:M913"/>
    <mergeCell ref="B915:M915"/>
    <mergeCell ref="B976:M976"/>
    <mergeCell ref="B1038:M1038"/>
    <mergeCell ref="B1040:M1040"/>
    <mergeCell ref="G979:H979"/>
    <mergeCell ref="B918:B919"/>
    <mergeCell ref="G1005:H1005"/>
    <mergeCell ref="E1071:F1071"/>
    <mergeCell ref="B962:J962"/>
    <mergeCell ref="C571:D571"/>
    <mergeCell ref="E571:F571"/>
    <mergeCell ref="G571:H571"/>
    <mergeCell ref="B570:H570"/>
    <mergeCell ref="G756:H756"/>
    <mergeCell ref="B369:L369"/>
    <mergeCell ref="B385:J385"/>
    <mergeCell ref="C387:D387"/>
    <mergeCell ref="E387:F387"/>
    <mergeCell ref="G387:H387"/>
    <mergeCell ref="I389:J389"/>
    <mergeCell ref="I478:J478"/>
    <mergeCell ref="E479:F479"/>
    <mergeCell ref="G479:H479"/>
    <mergeCell ref="B441:L441"/>
    <mergeCell ref="B449:L449"/>
    <mergeCell ref="C386:D386"/>
    <mergeCell ref="E386:F386"/>
    <mergeCell ref="G386:H386"/>
    <mergeCell ref="I386:J386"/>
    <mergeCell ref="G477:H477"/>
    <mergeCell ref="I477:J477"/>
    <mergeCell ref="I387:J387"/>
    <mergeCell ref="B476:J476"/>
    <mergeCell ref="C420:D420"/>
    <mergeCell ref="C389:D389"/>
    <mergeCell ref="E389:F389"/>
    <mergeCell ref="B416:H416"/>
    <mergeCell ref="I416:N416"/>
    <mergeCell ref="G480:H480"/>
    <mergeCell ref="B538:M538"/>
    <mergeCell ref="E477:F477"/>
    <mergeCell ref="C478:D478"/>
    <mergeCell ref="E478:F478"/>
    <mergeCell ref="G478:H478"/>
    <mergeCell ref="B407:L407"/>
    <mergeCell ref="E420:F420"/>
    <mergeCell ref="G420:H420"/>
    <mergeCell ref="C574:D574"/>
    <mergeCell ref="E574:F574"/>
    <mergeCell ref="G574:H574"/>
    <mergeCell ref="B582:L582"/>
    <mergeCell ref="B587:J587"/>
    <mergeCell ref="C588:D588"/>
    <mergeCell ref="C591:D591"/>
    <mergeCell ref="I591:J591"/>
    <mergeCell ref="B603:H603"/>
    <mergeCell ref="I603:N603"/>
    <mergeCell ref="C589:D589"/>
    <mergeCell ref="E589:F589"/>
    <mergeCell ref="G589:H589"/>
    <mergeCell ref="I589:J589"/>
    <mergeCell ref="C590:D590"/>
    <mergeCell ref="E590:F590"/>
    <mergeCell ref="G590:H590"/>
    <mergeCell ref="I590:J590"/>
    <mergeCell ref="I841:J841"/>
    <mergeCell ref="B788:M788"/>
    <mergeCell ref="C838:D838"/>
    <mergeCell ref="C607:D607"/>
    <mergeCell ref="E607:F607"/>
    <mergeCell ref="G607:H607"/>
    <mergeCell ref="B666:G666"/>
    <mergeCell ref="C633:D633"/>
    <mergeCell ref="E633:F633"/>
    <mergeCell ref="G633:H633"/>
    <mergeCell ref="B667:J667"/>
    <mergeCell ref="B668:B669"/>
    <mergeCell ref="C668:E668"/>
    <mergeCell ref="I633:J633"/>
    <mergeCell ref="B665:M665"/>
    <mergeCell ref="B629:J629"/>
    <mergeCell ref="C630:D630"/>
    <mergeCell ref="E630:F630"/>
    <mergeCell ref="G630:H630"/>
    <mergeCell ref="I630:J630"/>
    <mergeCell ref="F668:H668"/>
    <mergeCell ref="G631:H631"/>
    <mergeCell ref="I631:J631"/>
    <mergeCell ref="I632:J632"/>
    <mergeCell ref="B1505:B1506"/>
    <mergeCell ref="C1505:D1505"/>
    <mergeCell ref="E1505:F1505"/>
    <mergeCell ref="G1505:H1505"/>
    <mergeCell ref="I1505:J1505"/>
    <mergeCell ref="I1540:J1540"/>
    <mergeCell ref="G1540:H1540"/>
    <mergeCell ref="B1290:M1290"/>
    <mergeCell ref="F1168:H1168"/>
    <mergeCell ref="E1198:F1198"/>
    <mergeCell ref="G1198:H1198"/>
    <mergeCell ref="C1198:D1198"/>
    <mergeCell ref="G1197:H1197"/>
    <mergeCell ref="C1197:D1197"/>
    <mergeCell ref="G1383:H1383"/>
    <mergeCell ref="B1503:M1503"/>
    <mergeCell ref="B1538:M1538"/>
    <mergeCell ref="G1380:H1380"/>
    <mergeCell ref="I1380:J1380"/>
    <mergeCell ref="C1340:D1340"/>
    <mergeCell ref="B1477:B1478"/>
    <mergeCell ref="C1383:D1383"/>
    <mergeCell ref="B1426:B1427"/>
    <mergeCell ref="C1426:D1426"/>
    <mergeCell ref="K1540:L1540"/>
    <mergeCell ref="B1602:B1603"/>
    <mergeCell ref="C1602:D1602"/>
    <mergeCell ref="E1602:F1602"/>
    <mergeCell ref="B1552:L1552"/>
    <mergeCell ref="E1540:F1540"/>
    <mergeCell ref="B1540:B1541"/>
    <mergeCell ref="C1540:D1540"/>
    <mergeCell ref="D1757:M1758"/>
    <mergeCell ref="B1639:B1640"/>
    <mergeCell ref="B1753:C1754"/>
    <mergeCell ref="D1753:L1754"/>
    <mergeCell ref="B1726:L1726"/>
    <mergeCell ref="B1727:L1727"/>
    <mergeCell ref="B1732:C1733"/>
    <mergeCell ref="D1732:L1733"/>
    <mergeCell ref="B1734:C1735"/>
    <mergeCell ref="D1734:L1735"/>
    <mergeCell ref="B1641:B1642"/>
    <mergeCell ref="B1663:M1663"/>
    <mergeCell ref="B1692:M1692"/>
    <mergeCell ref="B1666:B1667"/>
    <mergeCell ref="B1668:B1669"/>
    <mergeCell ref="B1670:B1671"/>
    <mergeCell ref="B1755:C1756"/>
    <mergeCell ref="D1755:L1756"/>
    <mergeCell ref="B1757:C1758"/>
    <mergeCell ref="B1738:C1739"/>
    <mergeCell ref="D1738:L1739"/>
    <mergeCell ref="B1745:C1746"/>
    <mergeCell ref="D1745:L1746"/>
    <mergeCell ref="B1747:C1748"/>
    <mergeCell ref="B1749:C1750"/>
    <mergeCell ref="D1749:L1750"/>
    <mergeCell ref="B1751:C1752"/>
    <mergeCell ref="D1751:L1752"/>
    <mergeCell ref="D1747:M1748"/>
    <mergeCell ref="B1736:C1737"/>
    <mergeCell ref="D1736:L1737"/>
    <mergeCell ref="B1676:B1677"/>
    <mergeCell ref="B1637:B1638"/>
    <mergeCell ref="G591:H591"/>
    <mergeCell ref="C572:D572"/>
    <mergeCell ref="E572:F572"/>
    <mergeCell ref="G572:H572"/>
    <mergeCell ref="G632:H632"/>
    <mergeCell ref="E631:F631"/>
    <mergeCell ref="C1418:D1418"/>
    <mergeCell ref="B851:M851"/>
    <mergeCell ref="E857:F857"/>
    <mergeCell ref="B853:H853"/>
    <mergeCell ref="C854:D854"/>
    <mergeCell ref="E854:F854"/>
    <mergeCell ref="G854:H854"/>
    <mergeCell ref="B879:J879"/>
    <mergeCell ref="I880:J880"/>
    <mergeCell ref="C857:D857"/>
    <mergeCell ref="E880:F880"/>
    <mergeCell ref="B1672:B1673"/>
    <mergeCell ref="B1674:B1675"/>
    <mergeCell ref="E1197:F1197"/>
    <mergeCell ref="B1193:M1193"/>
    <mergeCell ref="B1226:M1226"/>
    <mergeCell ref="B1288:M1288"/>
    <mergeCell ref="C1199:D1199"/>
    <mergeCell ref="E1199:F1199"/>
    <mergeCell ref="C1091:D1091"/>
    <mergeCell ref="E1091:F1091"/>
    <mergeCell ref="G1091:H1091"/>
    <mergeCell ref="I1091:J1091"/>
    <mergeCell ref="B1103:H1103"/>
    <mergeCell ref="C1104:D1104"/>
    <mergeCell ref="G1258:H1258"/>
    <mergeCell ref="I1258:J1258"/>
    <mergeCell ref="B1254:J1254"/>
    <mergeCell ref="G1216:H1216"/>
    <mergeCell ref="I1216:J1216"/>
    <mergeCell ref="B1167:J1167"/>
    <mergeCell ref="C1168:E1168"/>
    <mergeCell ref="C1216:D1216"/>
    <mergeCell ref="E1216:F1216"/>
    <mergeCell ref="C1232:D1232"/>
    <mergeCell ref="E1232:F1232"/>
    <mergeCell ref="G1232:H1232"/>
    <mergeCell ref="B1163:M1163"/>
    <mergeCell ref="B1600:M1600"/>
    <mergeCell ref="B1628:M1628"/>
    <mergeCell ref="B1633:B1634"/>
    <mergeCell ref="B1635:B1636"/>
    <mergeCell ref="B1631:B1632"/>
    <mergeCell ref="C1419:D1419"/>
    <mergeCell ref="C1420:D1420"/>
    <mergeCell ref="C1421:D1421"/>
    <mergeCell ref="C1422:D1422"/>
    <mergeCell ref="C1423:D1423"/>
    <mergeCell ref="C1424:D1424"/>
    <mergeCell ref="C1428:D1428"/>
    <mergeCell ref="C1429:D1429"/>
    <mergeCell ref="C1430:D1430"/>
    <mergeCell ref="C1431:D1431"/>
    <mergeCell ref="B1428:B1429"/>
    <mergeCell ref="B1430:B1431"/>
    <mergeCell ref="K1602:L1602"/>
    <mergeCell ref="G1477:H1477"/>
    <mergeCell ref="I1477:J1477"/>
    <mergeCell ref="B1418:B1419"/>
    <mergeCell ref="B1420:B1421"/>
    <mergeCell ref="G1602:H1602"/>
    <mergeCell ref="I1602:J1602"/>
    <mergeCell ref="B377:L377"/>
    <mergeCell ref="B400:L400"/>
    <mergeCell ref="C418:D418"/>
    <mergeCell ref="E418:F418"/>
    <mergeCell ref="C419:D419"/>
    <mergeCell ref="E419:F419"/>
    <mergeCell ref="G419:H419"/>
    <mergeCell ref="G418:H418"/>
    <mergeCell ref="I588:J588"/>
    <mergeCell ref="E588:F588"/>
    <mergeCell ref="G588:H588"/>
    <mergeCell ref="B568:M568"/>
    <mergeCell ref="C573:D573"/>
    <mergeCell ref="E573:F573"/>
    <mergeCell ref="C417:D417"/>
    <mergeCell ref="E417:F417"/>
    <mergeCell ref="G417:H417"/>
    <mergeCell ref="G389:H389"/>
    <mergeCell ref="B414:M414"/>
    <mergeCell ref="C543:E543"/>
    <mergeCell ref="F543:H543"/>
    <mergeCell ref="B540:L540"/>
    <mergeCell ref="B501:L501"/>
    <mergeCell ref="E480:F480"/>
    <mergeCell ref="G731:H731"/>
    <mergeCell ref="C730:D730"/>
    <mergeCell ref="C918:E918"/>
    <mergeCell ref="F918:H918"/>
    <mergeCell ref="C883:D883"/>
    <mergeCell ref="E883:F883"/>
    <mergeCell ref="G881:H881"/>
    <mergeCell ref="G716:H716"/>
    <mergeCell ref="G729:H729"/>
    <mergeCell ref="C841:D841"/>
    <mergeCell ref="E841:F841"/>
    <mergeCell ref="G841:H841"/>
    <mergeCell ref="C824:D824"/>
    <mergeCell ref="E731:F731"/>
    <mergeCell ref="E730:F730"/>
    <mergeCell ref="G730:H730"/>
    <mergeCell ref="C731:D731"/>
    <mergeCell ref="E838:F838"/>
    <mergeCell ref="G838:H838"/>
    <mergeCell ref="G880:H880"/>
    <mergeCell ref="G857:H857"/>
    <mergeCell ref="C880:D880"/>
    <mergeCell ref="C855:D855"/>
    <mergeCell ref="E855:F855"/>
    <mergeCell ref="I883:J883"/>
    <mergeCell ref="G883:H883"/>
    <mergeCell ref="C882:D882"/>
    <mergeCell ref="I881:J881"/>
    <mergeCell ref="I882:J882"/>
    <mergeCell ref="E882:F882"/>
    <mergeCell ref="G882:H882"/>
    <mergeCell ref="C947:D947"/>
    <mergeCell ref="E947:F947"/>
    <mergeCell ref="G947:H947"/>
    <mergeCell ref="B943:M943"/>
    <mergeCell ref="B917:J917"/>
    <mergeCell ref="B1165:M1165"/>
    <mergeCell ref="C965:D965"/>
    <mergeCell ref="I965:J965"/>
    <mergeCell ref="E965:F965"/>
    <mergeCell ref="G965:H965"/>
    <mergeCell ref="C964:D964"/>
    <mergeCell ref="E1104:F1104"/>
    <mergeCell ref="G1104:H1104"/>
    <mergeCell ref="C1074:D1074"/>
    <mergeCell ref="E1074:F1074"/>
    <mergeCell ref="G1074:H1074"/>
    <mergeCell ref="I1088:J1088"/>
    <mergeCell ref="C1008:D1008"/>
    <mergeCell ref="E1008:F1008"/>
    <mergeCell ref="G1008:H1008"/>
    <mergeCell ref="I1008:J1008"/>
    <mergeCell ref="F1043:H1043"/>
    <mergeCell ref="B1070:H1070"/>
    <mergeCell ref="B1042:J1042"/>
    <mergeCell ref="I1005:J1005"/>
    <mergeCell ref="B1004:J1004"/>
    <mergeCell ref="I964:J964"/>
    <mergeCell ref="C1107:D1107"/>
    <mergeCell ref="C1088:D1088"/>
  </mergeCells>
  <phoneticPr fontId="3" type="noConversion"/>
  <conditionalFormatting sqref="C404:L406 C389:J390 C373:L376 E358:H367 D359:D367 C358:C367 C475:K475 C409:L413 C378:L384 C450:L474 C510:L536">
    <cfRule type="cellIs" dxfId="102" priority="300" stopIfTrue="1" operator="lessThanOrEqual">
      <formula>0</formula>
    </cfRule>
    <cfRule type="cellIs" dxfId="101" priority="301" stopIfTrue="1" operator="greaterThanOrEqual">
      <formula>0</formula>
    </cfRule>
  </conditionalFormatting>
  <conditionalFormatting sqref="C506:L507 C481:J481 C445:L448 E420:H429 D421:D429 C420:C429">
    <cfRule type="cellIs" dxfId="100" priority="244" stopIfTrue="1" operator="lessThanOrEqual">
      <formula>0</formula>
    </cfRule>
    <cfRule type="cellIs" dxfId="99" priority="245" stopIfTrue="1" operator="greaterThanOrEqual">
      <formula>0</formula>
    </cfRule>
  </conditionalFormatting>
  <conditionalFormatting sqref="C983:E989 I983:L989">
    <cfRule type="cellIs" dxfId="98" priority="182" stopIfTrue="1" operator="lessThanOrEqual">
      <formula>0</formula>
    </cfRule>
    <cfRule type="cellIs" dxfId="97" priority="183" stopIfTrue="1" operator="greaterThanOrEqual">
      <formula>0</formula>
    </cfRule>
  </conditionalFormatting>
  <conditionalFormatting sqref="C950:E956 I950:L956">
    <cfRule type="cellIs" dxfId="96" priority="196" stopIfTrue="1" operator="lessThanOrEqual">
      <formula>0</formula>
    </cfRule>
    <cfRule type="cellIs" dxfId="95" priority="197" stopIfTrue="1" operator="greaterThanOrEqual">
      <formula>0</formula>
    </cfRule>
  </conditionalFormatting>
  <conditionalFormatting sqref="C1108:E1114 I1108:L1114">
    <cfRule type="cellIs" dxfId="94" priority="174" stopIfTrue="1" operator="lessThanOrEqual">
      <formula>0</formula>
    </cfRule>
    <cfRule type="cellIs" dxfId="93" priority="175" stopIfTrue="1" operator="greaterThanOrEqual">
      <formula>0</formula>
    </cfRule>
  </conditionalFormatting>
  <conditionalFormatting sqref="C825:E831 I825:L831">
    <cfRule type="cellIs" dxfId="92" priority="142" stopIfTrue="1" operator="lessThanOrEqual">
      <formula>0</formula>
    </cfRule>
    <cfRule type="cellIs" dxfId="91" priority="143" stopIfTrue="1" operator="greaterThanOrEqual">
      <formula>0</formula>
    </cfRule>
  </conditionalFormatting>
  <conditionalFormatting sqref="C574:C581 E574:E581 D575:D581 G574 I570:L581">
    <cfRule type="cellIs" dxfId="90" priority="160" stopIfTrue="1" operator="lessThanOrEqual">
      <formula>0</formula>
    </cfRule>
    <cfRule type="cellIs" dxfId="89" priority="161" stopIfTrue="1" operator="greaterThanOrEqual">
      <formula>0</formula>
    </cfRule>
  </conditionalFormatting>
  <conditionalFormatting sqref="C884:E888 I884:L888">
    <cfRule type="cellIs" dxfId="88" priority="130" stopIfTrue="1" operator="lessThanOrEqual">
      <formula>0</formula>
    </cfRule>
    <cfRule type="cellIs" dxfId="87" priority="131" stopIfTrue="1" operator="greaterThanOrEqual">
      <formula>0</formula>
    </cfRule>
  </conditionalFormatting>
  <conditionalFormatting sqref="C634:J634">
    <cfRule type="cellIs" dxfId="86" priority="122" stopIfTrue="1" operator="lessThanOrEqual">
      <formula>0</formula>
    </cfRule>
    <cfRule type="cellIs" dxfId="85" priority="123" stopIfTrue="1" operator="greaterThanOrEqual">
      <formula>0</formula>
    </cfRule>
  </conditionalFormatting>
  <conditionalFormatting sqref="C591:J592">
    <cfRule type="cellIs" dxfId="84" priority="120" stopIfTrue="1" operator="lessThanOrEqual">
      <formula>0</formula>
    </cfRule>
    <cfRule type="cellIs" dxfId="83" priority="121" stopIfTrue="1" operator="greaterThanOrEqual">
      <formula>0</formula>
    </cfRule>
  </conditionalFormatting>
  <conditionalFormatting sqref="C608:H616">
    <cfRule type="cellIs" dxfId="82" priority="116" stopIfTrue="1" operator="lessThanOrEqual">
      <formula>0</formula>
    </cfRule>
    <cfRule type="cellIs" dxfId="81" priority="117" stopIfTrue="1" operator="greaterThanOrEqual">
      <formula>0</formula>
    </cfRule>
  </conditionalFormatting>
  <conditionalFormatting sqref="C858:E864 I858:L864">
    <cfRule type="cellIs" dxfId="80" priority="136" stopIfTrue="1" operator="lessThanOrEqual">
      <formula>0</formula>
    </cfRule>
    <cfRule type="cellIs" dxfId="79" priority="137" stopIfTrue="1" operator="greaterThanOrEqual">
      <formula>0</formula>
    </cfRule>
  </conditionalFormatting>
  <conditionalFormatting sqref="C700:E706 I700:L706">
    <cfRule type="cellIs" dxfId="78" priority="114" stopIfTrue="1" operator="lessThanOrEqual">
      <formula>0</formula>
    </cfRule>
    <cfRule type="cellIs" dxfId="77" priority="115" stopIfTrue="1" operator="greaterThanOrEqual">
      <formula>0</formula>
    </cfRule>
  </conditionalFormatting>
  <conditionalFormatting sqref="C759:J759">
    <cfRule type="cellIs" dxfId="76" priority="108" stopIfTrue="1" operator="lessThanOrEqual">
      <formula>0</formula>
    </cfRule>
    <cfRule type="cellIs" dxfId="75" priority="109" stopIfTrue="1" operator="greaterThanOrEqual">
      <formula>0</formula>
    </cfRule>
  </conditionalFormatting>
  <conditionalFormatting sqref="C717:J717">
    <cfRule type="cellIs" dxfId="74" priority="106" stopIfTrue="1" operator="lessThanOrEqual">
      <formula>0</formula>
    </cfRule>
    <cfRule type="cellIs" dxfId="73" priority="107" stopIfTrue="1" operator="greaterThanOrEqual">
      <formula>0</formula>
    </cfRule>
  </conditionalFormatting>
  <conditionalFormatting sqref="C733:H741">
    <cfRule type="cellIs" dxfId="72" priority="102" stopIfTrue="1" operator="lessThanOrEqual">
      <formula>0</formula>
    </cfRule>
    <cfRule type="cellIs" dxfId="71" priority="103" stopIfTrue="1" operator="greaterThanOrEqual">
      <formula>0</formula>
    </cfRule>
  </conditionalFormatting>
  <conditionalFormatting sqref="C480:J480">
    <cfRule type="cellIs" dxfId="70" priority="86" stopIfTrue="1" operator="lessThanOrEqual">
      <formula>0</formula>
    </cfRule>
    <cfRule type="cellIs" dxfId="69" priority="87" stopIfTrue="1" operator="greaterThanOrEqual">
      <formula>0</formula>
    </cfRule>
  </conditionalFormatting>
  <conditionalFormatting sqref="C505:L505">
    <cfRule type="cellIs" dxfId="68" priority="84" stopIfTrue="1" operator="lessThanOrEqual">
      <formula>0</formula>
    </cfRule>
    <cfRule type="cellIs" dxfId="67" priority="85" stopIfTrue="1" operator="greaterThanOrEqual">
      <formula>0</formula>
    </cfRule>
  </conditionalFormatting>
  <conditionalFormatting sqref="E607:H607 C607">
    <cfRule type="cellIs" dxfId="66" priority="78" stopIfTrue="1" operator="lessThanOrEqual">
      <formula>0</formula>
    </cfRule>
    <cfRule type="cellIs" dxfId="65" priority="79" stopIfTrue="1" operator="greaterThanOrEqual">
      <formula>0</formula>
    </cfRule>
  </conditionalFormatting>
  <conditionalFormatting sqref="E699:H699 C699">
    <cfRule type="cellIs" dxfId="64" priority="76" stopIfTrue="1" operator="lessThanOrEqual">
      <formula>0</formula>
    </cfRule>
    <cfRule type="cellIs" dxfId="63" priority="77" stopIfTrue="1" operator="greaterThanOrEqual">
      <formula>0</formula>
    </cfRule>
  </conditionalFormatting>
  <conditionalFormatting sqref="C824 E824 G824 I820:L824">
    <cfRule type="cellIs" dxfId="62" priority="74" stopIfTrue="1" operator="lessThanOrEqual">
      <formula>0</formula>
    </cfRule>
    <cfRule type="cellIs" dxfId="61" priority="75" stopIfTrue="1" operator="greaterThanOrEqual">
      <formula>0</formula>
    </cfRule>
  </conditionalFormatting>
  <conditionalFormatting sqref="C857 E857 G857 I853:L857">
    <cfRule type="cellIs" dxfId="60" priority="72" stopIfTrue="1" operator="lessThanOrEqual">
      <formula>0</formula>
    </cfRule>
    <cfRule type="cellIs" dxfId="59" priority="73" stopIfTrue="1" operator="greaterThanOrEqual">
      <formula>0</formula>
    </cfRule>
  </conditionalFormatting>
  <conditionalFormatting sqref="C949 E949 G949 I945:L949">
    <cfRule type="cellIs" dxfId="58" priority="70" stopIfTrue="1" operator="lessThanOrEqual">
      <formula>0</formula>
    </cfRule>
    <cfRule type="cellIs" dxfId="57" priority="71" stopIfTrue="1" operator="greaterThanOrEqual">
      <formula>0</formula>
    </cfRule>
  </conditionalFormatting>
  <conditionalFormatting sqref="C982 E982 G982 I978:L982">
    <cfRule type="cellIs" dxfId="56" priority="68" stopIfTrue="1" operator="lessThanOrEqual">
      <formula>0</formula>
    </cfRule>
    <cfRule type="cellIs" dxfId="55" priority="69" stopIfTrue="1" operator="greaterThanOrEqual">
      <formula>0</formula>
    </cfRule>
  </conditionalFormatting>
  <conditionalFormatting sqref="C1074 E1074 G1074 I1070:L1074">
    <cfRule type="cellIs" dxfId="54" priority="66" stopIfTrue="1" operator="lessThanOrEqual">
      <formula>0</formula>
    </cfRule>
    <cfRule type="cellIs" dxfId="53" priority="67" stopIfTrue="1" operator="greaterThanOrEqual">
      <formula>0</formula>
    </cfRule>
  </conditionalFormatting>
  <conditionalFormatting sqref="C1107 E1107 G1107 I1103:L1107">
    <cfRule type="cellIs" dxfId="52" priority="64" stopIfTrue="1" operator="lessThanOrEqual">
      <formula>0</formula>
    </cfRule>
    <cfRule type="cellIs" dxfId="51" priority="65" stopIfTrue="1" operator="greaterThanOrEqual">
      <formula>0</formula>
    </cfRule>
  </conditionalFormatting>
  <conditionalFormatting sqref="C1199 E1199 G1199 I1195:L1199">
    <cfRule type="cellIs" dxfId="50" priority="62" stopIfTrue="1" operator="lessThanOrEqual">
      <formula>0</formula>
    </cfRule>
    <cfRule type="cellIs" dxfId="49" priority="63" stopIfTrue="1" operator="greaterThanOrEqual">
      <formula>0</formula>
    </cfRule>
  </conditionalFormatting>
  <conditionalFormatting sqref="C1324 E1324 G1324 I1320:L1324">
    <cfRule type="cellIs" dxfId="48" priority="60" stopIfTrue="1" operator="lessThanOrEqual">
      <formula>0</formula>
    </cfRule>
    <cfRule type="cellIs" dxfId="47" priority="61" stopIfTrue="1" operator="greaterThanOrEqual">
      <formula>0</formula>
    </cfRule>
  </conditionalFormatting>
  <conditionalFormatting sqref="C633:J633">
    <cfRule type="cellIs" dxfId="46" priority="58" stopIfTrue="1" operator="lessThanOrEqual">
      <formula>0</formula>
    </cfRule>
    <cfRule type="cellIs" dxfId="45" priority="59" stopIfTrue="1" operator="greaterThanOrEqual">
      <formula>0</formula>
    </cfRule>
  </conditionalFormatting>
  <conditionalFormatting sqref="C716:J716">
    <cfRule type="cellIs" dxfId="44" priority="56" stopIfTrue="1" operator="lessThanOrEqual">
      <formula>0</formula>
    </cfRule>
    <cfRule type="cellIs" dxfId="43" priority="57" stopIfTrue="1" operator="greaterThanOrEqual">
      <formula>0</formula>
    </cfRule>
  </conditionalFormatting>
  <conditionalFormatting sqref="C758:J758">
    <cfRule type="cellIs" dxfId="42" priority="54" stopIfTrue="1" operator="lessThanOrEqual">
      <formula>0</formula>
    </cfRule>
    <cfRule type="cellIs" dxfId="41" priority="55" stopIfTrue="1" operator="greaterThanOrEqual">
      <formula>0</formula>
    </cfRule>
  </conditionalFormatting>
  <conditionalFormatting sqref="C841:J841">
    <cfRule type="cellIs" dxfId="40" priority="52" stopIfTrue="1" operator="lessThanOrEqual">
      <formula>0</formula>
    </cfRule>
    <cfRule type="cellIs" dxfId="39" priority="53" stopIfTrue="1" operator="greaterThanOrEqual">
      <formula>0</formula>
    </cfRule>
  </conditionalFormatting>
  <conditionalFormatting sqref="C883:J883">
    <cfRule type="cellIs" dxfId="38" priority="50" stopIfTrue="1" operator="lessThanOrEqual">
      <formula>0</formula>
    </cfRule>
    <cfRule type="cellIs" dxfId="37" priority="51" stopIfTrue="1" operator="greaterThanOrEqual">
      <formula>0</formula>
    </cfRule>
  </conditionalFormatting>
  <conditionalFormatting sqref="C966:J966">
    <cfRule type="cellIs" dxfId="36" priority="48" stopIfTrue="1" operator="lessThanOrEqual">
      <formula>0</formula>
    </cfRule>
    <cfRule type="cellIs" dxfId="35" priority="49" stopIfTrue="1" operator="greaterThanOrEqual">
      <formula>0</formula>
    </cfRule>
  </conditionalFormatting>
  <conditionalFormatting sqref="C1008:J1008">
    <cfRule type="cellIs" dxfId="34" priority="46" stopIfTrue="1" operator="lessThanOrEqual">
      <formula>0</formula>
    </cfRule>
    <cfRule type="cellIs" dxfId="33" priority="47" stopIfTrue="1" operator="greaterThanOrEqual">
      <formula>0</formula>
    </cfRule>
  </conditionalFormatting>
  <conditionalFormatting sqref="C1091:J1091">
    <cfRule type="cellIs" dxfId="32" priority="44" stopIfTrue="1" operator="lessThanOrEqual">
      <formula>0</formula>
    </cfRule>
    <cfRule type="cellIs" dxfId="31" priority="45" stopIfTrue="1" operator="greaterThanOrEqual">
      <formula>0</formula>
    </cfRule>
  </conditionalFormatting>
  <conditionalFormatting sqref="C1133:J1133">
    <cfRule type="cellIs" dxfId="30" priority="42" stopIfTrue="1" operator="lessThanOrEqual">
      <formula>0</formula>
    </cfRule>
    <cfRule type="cellIs" dxfId="29" priority="43" stopIfTrue="1" operator="greaterThanOrEqual">
      <formula>0</formula>
    </cfRule>
  </conditionalFormatting>
  <conditionalFormatting sqref="C1216:J1216">
    <cfRule type="cellIs" dxfId="28" priority="40" stopIfTrue="1" operator="lessThanOrEqual">
      <formula>0</formula>
    </cfRule>
    <cfRule type="cellIs" dxfId="27" priority="41" stopIfTrue="1" operator="greaterThanOrEqual">
      <formula>0</formula>
    </cfRule>
  </conditionalFormatting>
  <conditionalFormatting sqref="C1341:J1341">
    <cfRule type="cellIs" dxfId="26" priority="38" stopIfTrue="1" operator="lessThanOrEqual">
      <formula>0</formula>
    </cfRule>
    <cfRule type="cellIs" dxfId="25" priority="39" stopIfTrue="1" operator="greaterThanOrEqual">
      <formula>0</formula>
    </cfRule>
  </conditionalFormatting>
  <conditionalFormatting sqref="E732:H732 C732">
    <cfRule type="cellIs" dxfId="24" priority="36" stopIfTrue="1" operator="lessThanOrEqual">
      <formula>0</formula>
    </cfRule>
    <cfRule type="cellIs" dxfId="23" priority="37" stopIfTrue="1" operator="greaterThanOrEqual">
      <formula>0</formula>
    </cfRule>
  </conditionalFormatting>
  <conditionalFormatting sqref="B889:L892">
    <cfRule type="cellIs" dxfId="22" priority="34" stopIfTrue="1" operator="lessThanOrEqual">
      <formula>0</formula>
    </cfRule>
    <cfRule type="cellIs" dxfId="21" priority="35" stopIfTrue="1" operator="greaterThanOrEqual">
      <formula>0</formula>
    </cfRule>
  </conditionalFormatting>
  <conditionalFormatting sqref="C1259:J1259">
    <cfRule type="cellIs" dxfId="20" priority="32" stopIfTrue="1" operator="lessThanOrEqual">
      <formula>0</formula>
    </cfRule>
    <cfRule type="cellIs" dxfId="19" priority="33" stopIfTrue="1" operator="greaterThanOrEqual">
      <formula>0</formula>
    </cfRule>
  </conditionalFormatting>
  <conditionalFormatting sqref="C1233:H1241">
    <cfRule type="cellIs" dxfId="18" priority="30" stopIfTrue="1" operator="lessThanOrEqual">
      <formula>0</formula>
    </cfRule>
    <cfRule type="cellIs" dxfId="17" priority="31" stopIfTrue="1" operator="greaterThanOrEqual">
      <formula>0</formula>
    </cfRule>
  </conditionalFormatting>
  <conditionalFormatting sqref="C1258:J1258">
    <cfRule type="cellIs" dxfId="16" priority="28" stopIfTrue="1" operator="lessThanOrEqual">
      <formula>0</formula>
    </cfRule>
    <cfRule type="cellIs" dxfId="15" priority="29" stopIfTrue="1" operator="greaterThanOrEqual">
      <formula>0</formula>
    </cfRule>
  </conditionalFormatting>
  <conditionalFormatting sqref="E1232:H1232 C1232">
    <cfRule type="cellIs" dxfId="14" priority="26" stopIfTrue="1" operator="lessThanOrEqual">
      <formula>0</formula>
    </cfRule>
    <cfRule type="cellIs" dxfId="13" priority="27" stopIfTrue="1" operator="greaterThanOrEqual">
      <formula>0</formula>
    </cfRule>
  </conditionalFormatting>
  <conditionalFormatting sqref="C1384:J1384">
    <cfRule type="cellIs" dxfId="12" priority="24" stopIfTrue="1" operator="lessThanOrEqual">
      <formula>0</formula>
    </cfRule>
    <cfRule type="cellIs" dxfId="11" priority="25" stopIfTrue="1" operator="greaterThanOrEqual">
      <formula>0</formula>
    </cfRule>
  </conditionalFormatting>
  <conditionalFormatting sqref="C1358:H1366">
    <cfRule type="cellIs" dxfId="10" priority="22" stopIfTrue="1" operator="lessThanOrEqual">
      <formula>0</formula>
    </cfRule>
    <cfRule type="cellIs" dxfId="9" priority="23" stopIfTrue="1" operator="greaterThanOrEqual">
      <formula>0</formula>
    </cfRule>
  </conditionalFormatting>
  <conditionalFormatting sqref="C1383:J1383">
    <cfRule type="cellIs" dxfId="8" priority="20" stopIfTrue="1" operator="lessThanOrEqual">
      <formula>0</formula>
    </cfRule>
    <cfRule type="cellIs" dxfId="7" priority="21" stopIfTrue="1" operator="greaterThanOrEqual">
      <formula>0</formula>
    </cfRule>
  </conditionalFormatting>
  <conditionalFormatting sqref="E1357:H1357 C1357">
    <cfRule type="cellIs" dxfId="6" priority="18" stopIfTrue="1" operator="lessThanOrEqual">
      <formula>0</formula>
    </cfRule>
    <cfRule type="cellIs" dxfId="5" priority="19" stopIfTrue="1" operator="greaterThanOrEqual">
      <formula>0</formula>
    </cfRule>
  </conditionalFormatting>
  <conditionalFormatting sqref="N1420:N1421 K1421:L1421">
    <cfRule type="cellIs" dxfId="4" priority="16" stopIfTrue="1" operator="lessThanOrEqual">
      <formula>0</formula>
    </cfRule>
    <cfRule type="cellIs" dxfId="3" priority="17" stopIfTrue="1" operator="greaterThanOrEqual">
      <formula>0</formula>
    </cfRule>
  </conditionalFormatting>
  <conditionalFormatting sqref="G1418:G1431">
    <cfRule type="cellIs" dxfId="2" priority="1" operator="greaterThanOrEqual">
      <formula>0</formula>
    </cfRule>
  </conditionalFormatting>
  <conditionalFormatting sqref="G1418:G1431">
    <cfRule type="cellIs" dxfId="1" priority="2" stopIfTrue="1" operator="lessThanOrEqual">
      <formula>0</formula>
    </cfRule>
    <cfRule type="cellIs" dxfId="0" priority="3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0" max="16383" man="1"/>
    <brk id="229" max="16383" man="1"/>
    <brk id="289" max="16383" man="1"/>
    <brk id="351" max="16383" man="1"/>
    <brk id="413" max="16383" man="1"/>
    <brk id="475" max="16383" man="1"/>
    <brk id="537" max="16383" man="1"/>
    <brk id="600" max="16383" man="1"/>
    <brk id="662" max="16383" man="1"/>
    <brk id="725" max="16383" man="1"/>
    <brk id="787" max="16383" man="1"/>
    <brk id="850" max="16383" man="1"/>
    <brk id="912" max="16383" man="1"/>
    <brk id="975" max="16383" man="1"/>
    <brk id="1037" max="16383" man="1"/>
    <brk id="1100" max="16383" man="1"/>
    <brk id="1162" max="16383" man="1"/>
    <brk id="1225" max="16383" man="1"/>
    <brk id="1287" max="16383" man="1"/>
    <brk id="1350" max="16383" man="1"/>
    <brk id="1412" max="16383" man="1"/>
    <brk id="1474" max="16383" man="1"/>
    <brk id="1537" max="16383" man="1"/>
    <brk id="1599" max="16383" man="1"/>
    <brk id="1662" max="16383" man="1"/>
    <brk id="1725" max="16383" man="1"/>
    <brk id="18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2021</vt:lpstr>
      <vt:lpstr>'OCTUBRE 2021'!Área_de_impresión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Florencio Fernandez Buena</cp:lastModifiedBy>
  <cp:lastPrinted>2021-11-17T12:22:13Z</cp:lastPrinted>
  <dcterms:created xsi:type="dcterms:W3CDTF">2011-10-19T11:12:35Z</dcterms:created>
  <dcterms:modified xsi:type="dcterms:W3CDTF">2021-11-17T12:29:49Z</dcterms:modified>
</cp:coreProperties>
</file>