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1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1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1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1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2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2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2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2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22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22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2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2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2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22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23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3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23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3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3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3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23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23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3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24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4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24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4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24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24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24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24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24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24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25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25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25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25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25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25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25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25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25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25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26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26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26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26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26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26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26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26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26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26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270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271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272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273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274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275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276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277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278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279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280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281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282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283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284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285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286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287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288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289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290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291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292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293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294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29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29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29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29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299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300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301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302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303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304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305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306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307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308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309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310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311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312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313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314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315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316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317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318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319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320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321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322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323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324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325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326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327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328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329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330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331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332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333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334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335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336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337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338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339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340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341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13.- ANUAL\"/>
    </mc:Choice>
  </mc:AlternateContent>
  <bookViews>
    <workbookView xWindow="-120" yWindow="-120" windowWidth="19440" windowHeight="15000" tabRatio="950"/>
  </bookViews>
  <sheets>
    <sheet name="BOLETIN ANUAL 2019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Print_Area" localSheetId="0">'BOLETIN ANUAL 2019'!$A$1:$N$3981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430" i="7" l="1"/>
  <c r="C3430" i="7"/>
  <c r="D3430" i="7"/>
  <c r="E3430" i="7"/>
  <c r="F3430" i="7"/>
  <c r="G3430" i="7"/>
  <c r="H3430" i="7"/>
  <c r="I3430" i="7"/>
  <c r="J3430" i="7"/>
  <c r="K3430" i="7"/>
  <c r="L3430" i="7"/>
  <c r="M3430" i="7"/>
  <c r="B3405" i="7"/>
  <c r="C3405" i="7"/>
  <c r="D3405" i="7"/>
  <c r="E3405" i="7"/>
  <c r="F3405" i="7"/>
  <c r="G3405" i="7"/>
  <c r="H3405" i="7"/>
  <c r="I3405" i="7"/>
  <c r="J3405" i="7"/>
  <c r="K3405" i="7"/>
  <c r="L3405" i="7"/>
  <c r="M3405" i="7"/>
  <c r="N3428" i="7"/>
  <c r="N3427" i="7"/>
  <c r="N3426" i="7"/>
  <c r="N3425" i="7"/>
  <c r="N3424" i="7"/>
  <c r="N3403" i="7"/>
  <c r="N3402" i="7"/>
  <c r="N3401" i="7"/>
  <c r="N3400" i="7"/>
  <c r="N3430" i="7" l="1"/>
  <c r="N3405" i="7"/>
  <c r="C3283" i="7" l="1"/>
  <c r="D3283" i="7"/>
  <c r="E3283" i="7"/>
  <c r="F3283" i="7"/>
  <c r="G3283" i="7"/>
  <c r="H3283" i="7"/>
  <c r="I3283" i="7"/>
  <c r="J3283" i="7"/>
  <c r="K3283" i="7"/>
  <c r="L3283" i="7"/>
  <c r="M3283" i="7"/>
  <c r="B3283" i="7"/>
  <c r="C3307" i="7"/>
  <c r="D3307" i="7"/>
  <c r="E3307" i="7"/>
  <c r="F3307" i="7"/>
  <c r="G3307" i="7"/>
  <c r="H3307" i="7"/>
  <c r="I3307" i="7"/>
  <c r="J3307" i="7"/>
  <c r="K3307" i="7"/>
  <c r="L3307" i="7"/>
  <c r="M3307" i="7"/>
  <c r="B3307" i="7"/>
  <c r="C3330" i="7"/>
  <c r="D3330" i="7"/>
  <c r="E3330" i="7"/>
  <c r="F3330" i="7"/>
  <c r="G3330" i="7"/>
  <c r="H3330" i="7"/>
  <c r="I3330" i="7"/>
  <c r="J3330" i="7"/>
  <c r="K3330" i="7"/>
  <c r="L3330" i="7"/>
  <c r="M3330" i="7"/>
  <c r="B3330" i="7"/>
  <c r="C3355" i="7"/>
  <c r="D3355" i="7"/>
  <c r="E3355" i="7"/>
  <c r="F3355" i="7"/>
  <c r="G3355" i="7"/>
  <c r="H3355" i="7"/>
  <c r="I3355" i="7"/>
  <c r="J3355" i="7"/>
  <c r="K3355" i="7"/>
  <c r="L3355" i="7"/>
  <c r="M3355" i="7"/>
  <c r="B3355" i="7"/>
  <c r="B540" i="7" l="1"/>
  <c r="B576" i="7"/>
  <c r="B616" i="7"/>
  <c r="B652" i="7"/>
  <c r="B694" i="7"/>
  <c r="B730" i="7"/>
  <c r="B772" i="7"/>
  <c r="B808" i="7"/>
  <c r="B850" i="7"/>
  <c r="B1406" i="7"/>
  <c r="B1432" i="7"/>
  <c r="B1484" i="7"/>
  <c r="B1510" i="7"/>
  <c r="B1563" i="7"/>
  <c r="B1588" i="7"/>
  <c r="B1642" i="7"/>
  <c r="B1668" i="7"/>
  <c r="B1721" i="7"/>
  <c r="B1746" i="7"/>
  <c r="B1800" i="7"/>
  <c r="B1825" i="7"/>
  <c r="B1879" i="7"/>
  <c r="B1904" i="7"/>
  <c r="B1965" i="7"/>
  <c r="B1966" i="7"/>
  <c r="B1967" i="7"/>
  <c r="B1992" i="7"/>
  <c r="B1993" i="7"/>
  <c r="B1994" i="7"/>
  <c r="B2868" i="7"/>
  <c r="B2906" i="7"/>
  <c r="B3024" i="7"/>
  <c r="B3179" i="7"/>
  <c r="B3502" i="7"/>
  <c r="B3509" i="7"/>
  <c r="N3023" i="7" l="1"/>
  <c r="N3022" i="7"/>
  <c r="N3021" i="7"/>
  <c r="M3024" i="7"/>
  <c r="I3024" i="7"/>
  <c r="E3024" i="7"/>
  <c r="N3020" i="7"/>
  <c r="J3024" i="7"/>
  <c r="F3024" i="7"/>
  <c r="K3024" i="7"/>
  <c r="G3024" i="7"/>
  <c r="C3024" i="7"/>
  <c r="N3018" i="7"/>
  <c r="L3024" i="7"/>
  <c r="H3024" i="7"/>
  <c r="D3024" i="7"/>
  <c r="N3017" i="7"/>
  <c r="L2982" i="7"/>
  <c r="K2982" i="7"/>
  <c r="J2982" i="7"/>
  <c r="I2982" i="7"/>
  <c r="H2982" i="7"/>
  <c r="G2982" i="7"/>
  <c r="F2982" i="7"/>
  <c r="E2982" i="7"/>
  <c r="D2982" i="7"/>
  <c r="M2981" i="7"/>
  <c r="M2980" i="7"/>
  <c r="M2979" i="7"/>
  <c r="M2978" i="7"/>
  <c r="M2977" i="7"/>
  <c r="M2976" i="7"/>
  <c r="M2975" i="7"/>
  <c r="D2949" i="7"/>
  <c r="N3019" i="7" l="1"/>
  <c r="N3024" i="7" s="1"/>
  <c r="M2982" i="7"/>
  <c r="M2906" i="7"/>
  <c r="L2906" i="7"/>
  <c r="K2906" i="7"/>
  <c r="J2906" i="7"/>
  <c r="I2906" i="7"/>
  <c r="H2906" i="7"/>
  <c r="G2906" i="7"/>
  <c r="F2906" i="7"/>
  <c r="E2906" i="7"/>
  <c r="D2906" i="7"/>
  <c r="C2906" i="7"/>
  <c r="N2905" i="7"/>
  <c r="N2904" i="7"/>
  <c r="K2885" i="7"/>
  <c r="N537" i="7"/>
  <c r="N538" i="7"/>
  <c r="L540" i="7"/>
  <c r="M540" i="7"/>
  <c r="N573" i="7"/>
  <c r="N574" i="7"/>
  <c r="L576" i="7"/>
  <c r="M576" i="7"/>
  <c r="N613" i="7"/>
  <c r="N614" i="7"/>
  <c r="L616" i="7"/>
  <c r="M616" i="7"/>
  <c r="N649" i="7"/>
  <c r="N650" i="7"/>
  <c r="L652" i="7"/>
  <c r="M652" i="7"/>
  <c r="N691" i="7"/>
  <c r="N692" i="7"/>
  <c r="L694" i="7"/>
  <c r="M694" i="7"/>
  <c r="N727" i="7"/>
  <c r="N728" i="7"/>
  <c r="L730" i="7"/>
  <c r="M730" i="7"/>
  <c r="N769" i="7"/>
  <c r="N770" i="7"/>
  <c r="L772" i="7"/>
  <c r="M772" i="7"/>
  <c r="N805" i="7"/>
  <c r="N806" i="7"/>
  <c r="L808" i="7"/>
  <c r="M808" i="7"/>
  <c r="N847" i="7"/>
  <c r="N848" i="7"/>
  <c r="L850" i="7"/>
  <c r="M850" i="7"/>
  <c r="M917" i="7"/>
  <c r="M920" i="7"/>
  <c r="M949" i="7"/>
  <c r="M952" i="7"/>
  <c r="M993" i="7"/>
  <c r="M996" i="7"/>
  <c r="M1025" i="7"/>
  <c r="M1028" i="7"/>
  <c r="M1071" i="7"/>
  <c r="M1074" i="7"/>
  <c r="M1103" i="7"/>
  <c r="M1106" i="7"/>
  <c r="M1149" i="7"/>
  <c r="M1152" i="7"/>
  <c r="M1181" i="7"/>
  <c r="M1184" i="7"/>
  <c r="M1227" i="7"/>
  <c r="M1230" i="7"/>
  <c r="M1259" i="7"/>
  <c r="M1262" i="7"/>
  <c r="M1305" i="7"/>
  <c r="M1308" i="7"/>
  <c r="M1337" i="7"/>
  <c r="M1340" i="7"/>
  <c r="N1399" i="7"/>
  <c r="N1400" i="7"/>
  <c r="N1401" i="7"/>
  <c r="N1402" i="7"/>
  <c r="N1403" i="7"/>
  <c r="N1404" i="7"/>
  <c r="L1406" i="7"/>
  <c r="M1406" i="7"/>
  <c r="N1477" i="7"/>
  <c r="N1478" i="7"/>
  <c r="N1479" i="7"/>
  <c r="N1480" i="7"/>
  <c r="N1481" i="7"/>
  <c r="N1482" i="7"/>
  <c r="L1484" i="7"/>
  <c r="M1484" i="7"/>
  <c r="N1556" i="7"/>
  <c r="N1557" i="7"/>
  <c r="N1558" i="7"/>
  <c r="N1559" i="7"/>
  <c r="N1560" i="7"/>
  <c r="N1561" i="7"/>
  <c r="L1563" i="7"/>
  <c r="M1563" i="7"/>
  <c r="N1635" i="7"/>
  <c r="N1636" i="7"/>
  <c r="N1637" i="7"/>
  <c r="N1638" i="7"/>
  <c r="N1639" i="7"/>
  <c r="N1640" i="7"/>
  <c r="L1642" i="7"/>
  <c r="M1642" i="7"/>
  <c r="N1714" i="7"/>
  <c r="N1715" i="7"/>
  <c r="N1716" i="7"/>
  <c r="N1717" i="7"/>
  <c r="N1718" i="7"/>
  <c r="N1719" i="7"/>
  <c r="L1721" i="7"/>
  <c r="M1721" i="7"/>
  <c r="N1793" i="7"/>
  <c r="N1794" i="7"/>
  <c r="N1795" i="7"/>
  <c r="N1796" i="7"/>
  <c r="N1797" i="7"/>
  <c r="N1798" i="7"/>
  <c r="L1800" i="7"/>
  <c r="M1800" i="7"/>
  <c r="N1872" i="7"/>
  <c r="N1873" i="7"/>
  <c r="N1874" i="7"/>
  <c r="N1875" i="7"/>
  <c r="N1876" i="7"/>
  <c r="N1877" i="7"/>
  <c r="L1879" i="7"/>
  <c r="M1879" i="7"/>
  <c r="N2266" i="7"/>
  <c r="N2866" i="7"/>
  <c r="N2867" i="7"/>
  <c r="L2868" i="7"/>
  <c r="M2868" i="7"/>
  <c r="M3126" i="7"/>
  <c r="M3127" i="7"/>
  <c r="M3128" i="7"/>
  <c r="M3129" i="7"/>
  <c r="M3130" i="7"/>
  <c r="M3131" i="7"/>
  <c r="M3132" i="7"/>
  <c r="L3133" i="7"/>
  <c r="N3172" i="7"/>
  <c r="N3173" i="7"/>
  <c r="N3174" i="7"/>
  <c r="N3175" i="7"/>
  <c r="N3176" i="7"/>
  <c r="N3177" i="7"/>
  <c r="N3178" i="7"/>
  <c r="L3179" i="7"/>
  <c r="M3179" i="7"/>
  <c r="N3277" i="7"/>
  <c r="N3278" i="7"/>
  <c r="N3279" i="7"/>
  <c r="N3280" i="7"/>
  <c r="N3281" i="7"/>
  <c r="N3301" i="7"/>
  <c r="N3302" i="7"/>
  <c r="N3303" i="7"/>
  <c r="N3304" i="7"/>
  <c r="N3305" i="7"/>
  <c r="N3324" i="7"/>
  <c r="N3325" i="7"/>
  <c r="N3326" i="7"/>
  <c r="N3327" i="7"/>
  <c r="N3328" i="7"/>
  <c r="N3349" i="7"/>
  <c r="N3350" i="7"/>
  <c r="N3351" i="7"/>
  <c r="N3352" i="7"/>
  <c r="N3353" i="7"/>
  <c r="C2868" i="7"/>
  <c r="D2868" i="7"/>
  <c r="E2868" i="7"/>
  <c r="F2868" i="7"/>
  <c r="G2868" i="7"/>
  <c r="H2868" i="7"/>
  <c r="I2868" i="7"/>
  <c r="J2868" i="7"/>
  <c r="K2868" i="7"/>
  <c r="K2923" i="7"/>
  <c r="N3307" i="7" l="1"/>
  <c r="N3355" i="7"/>
  <c r="N3330" i="7"/>
  <c r="N3283" i="7"/>
  <c r="N730" i="7"/>
  <c r="N2868" i="7"/>
  <c r="N1879" i="7"/>
  <c r="N1721" i="7"/>
  <c r="N1642" i="7"/>
  <c r="N850" i="7"/>
  <c r="N772" i="7"/>
  <c r="N694" i="7"/>
  <c r="N652" i="7"/>
  <c r="N616" i="7"/>
  <c r="N576" i="7"/>
  <c r="N540" i="7"/>
  <c r="N2906" i="7"/>
  <c r="M3133" i="7"/>
  <c r="N1563" i="7"/>
  <c r="N1484" i="7"/>
  <c r="N3179" i="7"/>
  <c r="N1800" i="7"/>
  <c r="N808" i="7"/>
  <c r="N1406" i="7"/>
  <c r="J3508" i="7" l="1"/>
  <c r="J3509" i="7" s="1"/>
  <c r="K3509" i="7"/>
  <c r="E3133" i="7"/>
  <c r="F3133" i="7"/>
  <c r="G3133" i="7"/>
  <c r="H3133" i="7"/>
  <c r="I3133" i="7"/>
  <c r="J3133" i="7"/>
  <c r="K3133" i="7"/>
  <c r="D3133" i="7"/>
  <c r="C3509" i="7" l="1"/>
  <c r="B3510" i="7" s="1"/>
  <c r="D3509" i="7"/>
  <c r="E3509" i="7"/>
  <c r="F3509" i="7"/>
  <c r="G3509" i="7"/>
  <c r="H3509" i="7"/>
  <c r="I3509" i="7"/>
  <c r="C3502" i="7"/>
  <c r="B3503" i="7" s="1"/>
  <c r="D3502" i="7"/>
  <c r="E3502" i="7"/>
  <c r="F3502" i="7"/>
  <c r="G3502" i="7"/>
  <c r="H3502" i="7"/>
  <c r="I3502" i="7"/>
  <c r="J3502" i="7"/>
  <c r="K3502" i="7"/>
  <c r="I3479" i="7"/>
  <c r="I3478" i="7"/>
  <c r="F3480" i="7"/>
  <c r="C3480" i="7"/>
  <c r="C3179" i="7"/>
  <c r="D3179" i="7"/>
  <c r="E3179" i="7"/>
  <c r="F3179" i="7"/>
  <c r="G3179" i="7"/>
  <c r="H3179" i="7"/>
  <c r="I3179" i="7"/>
  <c r="J3179" i="7"/>
  <c r="K3179" i="7"/>
  <c r="D3101" i="7"/>
  <c r="H3510" i="7" l="1"/>
  <c r="D3510" i="7"/>
  <c r="F3503" i="7"/>
  <c r="J3503" i="7"/>
  <c r="J3510" i="7"/>
  <c r="H3503" i="7"/>
  <c r="D3503" i="7"/>
  <c r="F3510" i="7"/>
  <c r="I3480" i="7"/>
  <c r="G2821" i="7"/>
  <c r="G2820" i="7"/>
  <c r="G2819" i="7"/>
  <c r="G2818" i="7"/>
  <c r="G2817" i="7"/>
  <c r="G2816" i="7"/>
  <c r="G2815" i="7"/>
  <c r="G2814" i="7"/>
  <c r="G2813" i="7"/>
  <c r="G2812" i="7"/>
  <c r="G2795" i="7"/>
  <c r="G2794" i="7"/>
  <c r="G2793" i="7"/>
  <c r="G2792" i="7"/>
  <c r="G2791" i="7"/>
  <c r="G2790" i="7"/>
  <c r="G2789" i="7"/>
  <c r="G2788" i="7"/>
  <c r="G2787" i="7"/>
  <c r="G2786" i="7"/>
  <c r="G2745" i="7"/>
  <c r="G2744" i="7"/>
  <c r="G2743" i="7"/>
  <c r="G2742" i="7"/>
  <c r="G2741" i="7"/>
  <c r="G2740" i="7"/>
  <c r="G2739" i="7"/>
  <c r="G2738" i="7"/>
  <c r="G2737" i="7"/>
  <c r="G2736" i="7"/>
  <c r="G2719" i="7"/>
  <c r="G2718" i="7"/>
  <c r="G2717" i="7"/>
  <c r="G2716" i="7"/>
  <c r="G2715" i="7"/>
  <c r="G2714" i="7"/>
  <c r="G2713" i="7"/>
  <c r="G2712" i="7"/>
  <c r="G2711" i="7"/>
  <c r="G2710" i="7"/>
  <c r="G2667" i="7"/>
  <c r="G2666" i="7"/>
  <c r="G2665" i="7"/>
  <c r="G2664" i="7"/>
  <c r="G2663" i="7"/>
  <c r="G2662" i="7"/>
  <c r="G2661" i="7"/>
  <c r="G2660" i="7"/>
  <c r="G2659" i="7"/>
  <c r="G2658" i="7"/>
  <c r="G2641" i="7"/>
  <c r="G2640" i="7"/>
  <c r="G2639" i="7"/>
  <c r="G2638" i="7"/>
  <c r="G2637" i="7"/>
  <c r="G2636" i="7"/>
  <c r="G2635" i="7"/>
  <c r="G2634" i="7"/>
  <c r="G2633" i="7"/>
  <c r="G2632" i="7"/>
  <c r="G2589" i="7"/>
  <c r="G2588" i="7"/>
  <c r="G2587" i="7"/>
  <c r="G2586" i="7"/>
  <c r="G2585" i="7"/>
  <c r="G2584" i="7"/>
  <c r="G2583" i="7"/>
  <c r="G2582" i="7"/>
  <c r="G2581" i="7"/>
  <c r="G2580" i="7"/>
  <c r="G2563" i="7"/>
  <c r="G2555" i="7"/>
  <c r="G2556" i="7"/>
  <c r="G2557" i="7"/>
  <c r="G2558" i="7"/>
  <c r="G2559" i="7"/>
  <c r="G2560" i="7"/>
  <c r="G2561" i="7"/>
  <c r="G2562" i="7"/>
  <c r="G2554" i="7"/>
  <c r="J2511" i="7"/>
  <c r="J2503" i="7"/>
  <c r="J2504" i="7"/>
  <c r="J2505" i="7"/>
  <c r="J2506" i="7"/>
  <c r="J2507" i="7"/>
  <c r="J2508" i="7"/>
  <c r="J2509" i="7"/>
  <c r="J2510" i="7"/>
  <c r="J2502" i="7"/>
  <c r="J2482" i="7"/>
  <c r="J2474" i="7"/>
  <c r="J2475" i="7"/>
  <c r="J2476" i="7"/>
  <c r="J2477" i="7"/>
  <c r="J2478" i="7"/>
  <c r="J2479" i="7"/>
  <c r="J2480" i="7"/>
  <c r="J2481" i="7"/>
  <c r="J2473" i="7"/>
  <c r="G2433" i="7"/>
  <c r="G2432" i="7"/>
  <c r="G2431" i="7"/>
  <c r="G2430" i="7"/>
  <c r="G2429" i="7"/>
  <c r="G2428" i="7"/>
  <c r="G2427" i="7"/>
  <c r="G2426" i="7"/>
  <c r="G2425" i="7"/>
  <c r="G2424" i="7"/>
  <c r="G2407" i="7"/>
  <c r="G2406" i="7"/>
  <c r="G2405" i="7"/>
  <c r="G2404" i="7"/>
  <c r="G2403" i="7"/>
  <c r="G2402" i="7"/>
  <c r="G2401" i="7"/>
  <c r="G2400" i="7"/>
  <c r="G2399" i="7"/>
  <c r="G2398" i="7"/>
  <c r="G2371" i="7"/>
  <c r="I2369" i="7"/>
  <c r="G2369" i="7"/>
  <c r="I2368" i="7"/>
  <c r="G2368" i="7"/>
  <c r="I2351" i="7"/>
  <c r="I2350" i="7"/>
  <c r="G2351" i="7"/>
  <c r="G2353" i="7"/>
  <c r="G2350" i="7"/>
  <c r="G2342" i="7"/>
  <c r="G2341" i="7"/>
  <c r="G2340" i="7"/>
  <c r="G2339" i="7"/>
  <c r="G2338" i="7"/>
  <c r="G2337" i="7"/>
  <c r="G2336" i="7"/>
  <c r="G2335" i="7"/>
  <c r="G2334" i="7"/>
  <c r="G2333" i="7"/>
  <c r="G2318" i="7"/>
  <c r="G2319" i="7"/>
  <c r="G2320" i="7"/>
  <c r="G2321" i="7"/>
  <c r="G2322" i="7"/>
  <c r="G2323" i="7"/>
  <c r="G2324" i="7"/>
  <c r="G2325" i="7"/>
  <c r="G2326" i="7"/>
  <c r="G2327" i="7"/>
  <c r="G2296" i="7"/>
  <c r="G2295" i="7"/>
  <c r="G2294" i="7"/>
  <c r="G2293" i="7"/>
  <c r="G2292" i="7"/>
  <c r="G2291" i="7"/>
  <c r="G2290" i="7"/>
  <c r="G2289" i="7"/>
  <c r="G2288" i="7"/>
  <c r="G2287" i="7"/>
  <c r="G2281" i="7"/>
  <c r="G2280" i="7"/>
  <c r="G2279" i="7"/>
  <c r="G2278" i="7"/>
  <c r="G2277" i="7"/>
  <c r="G2276" i="7"/>
  <c r="G2275" i="7"/>
  <c r="G2274" i="7"/>
  <c r="G2273" i="7"/>
  <c r="G2272" i="7"/>
  <c r="G2266" i="7"/>
  <c r="G2265" i="7"/>
  <c r="G2264" i="7"/>
  <c r="G2263" i="7"/>
  <c r="G2262" i="7"/>
  <c r="G2261" i="7"/>
  <c r="G2260" i="7"/>
  <c r="G2259" i="7"/>
  <c r="G2258" i="7"/>
  <c r="G2257" i="7"/>
  <c r="G2251" i="7"/>
  <c r="G2250" i="7"/>
  <c r="G2249" i="7"/>
  <c r="G2248" i="7"/>
  <c r="G2247" i="7"/>
  <c r="G2246" i="7"/>
  <c r="G2245" i="7"/>
  <c r="G2244" i="7"/>
  <c r="G2243" i="7"/>
  <c r="G2242" i="7"/>
  <c r="G2197" i="7"/>
  <c r="G2189" i="7"/>
  <c r="G2190" i="7"/>
  <c r="G2191" i="7"/>
  <c r="G2192" i="7"/>
  <c r="G2193" i="7"/>
  <c r="G2194" i="7"/>
  <c r="G2195" i="7"/>
  <c r="G2196" i="7"/>
  <c r="G2188" i="7"/>
  <c r="G2163" i="7"/>
  <c r="G2164" i="7"/>
  <c r="G2165" i="7"/>
  <c r="G2166" i="7"/>
  <c r="G2167" i="7"/>
  <c r="G2168" i="7"/>
  <c r="G2169" i="7"/>
  <c r="G2170" i="7"/>
  <c r="G2171" i="7"/>
  <c r="G2162" i="7"/>
  <c r="C1992" i="7"/>
  <c r="D1992" i="7"/>
  <c r="E1992" i="7"/>
  <c r="F1992" i="7"/>
  <c r="G1992" i="7"/>
  <c r="H1992" i="7"/>
  <c r="I1992" i="7"/>
  <c r="J1992" i="7"/>
  <c r="C1993" i="7"/>
  <c r="D1993" i="7"/>
  <c r="E1993" i="7"/>
  <c r="F1993" i="7"/>
  <c r="G1993" i="7"/>
  <c r="H1993" i="7"/>
  <c r="I1993" i="7"/>
  <c r="J1993" i="7"/>
  <c r="C1994" i="7"/>
  <c r="D1994" i="7"/>
  <c r="E1994" i="7"/>
  <c r="F1994" i="7"/>
  <c r="G1994" i="7"/>
  <c r="H1994" i="7"/>
  <c r="I1994" i="7"/>
  <c r="J1994" i="7"/>
  <c r="K1990" i="7"/>
  <c r="K1989" i="7"/>
  <c r="K1988" i="7"/>
  <c r="K1987" i="7"/>
  <c r="K1986" i="7"/>
  <c r="K1985" i="7"/>
  <c r="C1965" i="7"/>
  <c r="D1965" i="7"/>
  <c r="E1965" i="7"/>
  <c r="F1965" i="7"/>
  <c r="G1965" i="7"/>
  <c r="H1965" i="7"/>
  <c r="I1965" i="7"/>
  <c r="C1966" i="7"/>
  <c r="D1966" i="7"/>
  <c r="E1966" i="7"/>
  <c r="F1966" i="7"/>
  <c r="G1966" i="7"/>
  <c r="H1966" i="7"/>
  <c r="I1966" i="7"/>
  <c r="C1967" i="7"/>
  <c r="D1967" i="7"/>
  <c r="E1967" i="7"/>
  <c r="F1967" i="7"/>
  <c r="G1967" i="7"/>
  <c r="H1967" i="7"/>
  <c r="I1967" i="7"/>
  <c r="J1963" i="7"/>
  <c r="J1962" i="7"/>
  <c r="J1960" i="7"/>
  <c r="J1959" i="7"/>
  <c r="E1942" i="7"/>
  <c r="C1942" i="7"/>
  <c r="G1941" i="7"/>
  <c r="G1940" i="7"/>
  <c r="C1904" i="7"/>
  <c r="D1904" i="7"/>
  <c r="E1904" i="7"/>
  <c r="F1904" i="7"/>
  <c r="G1904" i="7"/>
  <c r="H1904" i="7"/>
  <c r="I1904" i="7"/>
  <c r="J1904" i="7"/>
  <c r="K1902" i="7"/>
  <c r="K1901" i="7"/>
  <c r="K1900" i="7"/>
  <c r="K1899" i="7"/>
  <c r="K1898" i="7"/>
  <c r="K1897" i="7"/>
  <c r="C1879" i="7"/>
  <c r="D1879" i="7"/>
  <c r="E1879" i="7"/>
  <c r="F1879" i="7"/>
  <c r="G1879" i="7"/>
  <c r="H1879" i="7"/>
  <c r="I1879" i="7"/>
  <c r="J1879" i="7"/>
  <c r="K1879" i="7"/>
  <c r="C1867" i="7"/>
  <c r="C1866" i="7"/>
  <c r="C1863" i="7"/>
  <c r="C1860" i="7"/>
  <c r="C1825" i="7"/>
  <c r="D1825" i="7"/>
  <c r="E1825" i="7"/>
  <c r="F1825" i="7"/>
  <c r="G1825" i="7"/>
  <c r="H1825" i="7"/>
  <c r="I1825" i="7"/>
  <c r="J1825" i="7"/>
  <c r="K1823" i="7"/>
  <c r="K1822" i="7"/>
  <c r="K1821" i="7"/>
  <c r="K1820" i="7"/>
  <c r="K1819" i="7"/>
  <c r="K1818" i="7"/>
  <c r="C1800" i="7"/>
  <c r="D1800" i="7"/>
  <c r="E1800" i="7"/>
  <c r="F1800" i="7"/>
  <c r="G1800" i="7"/>
  <c r="H1800" i="7"/>
  <c r="I1800" i="7"/>
  <c r="J1800" i="7"/>
  <c r="K1800" i="7"/>
  <c r="C1788" i="7"/>
  <c r="C1787" i="7"/>
  <c r="C1784" i="7"/>
  <c r="C1781" i="7"/>
  <c r="C1746" i="7"/>
  <c r="D1746" i="7"/>
  <c r="E1746" i="7"/>
  <c r="F1746" i="7"/>
  <c r="G1746" i="7"/>
  <c r="H1746" i="7"/>
  <c r="I1746" i="7"/>
  <c r="J1746" i="7"/>
  <c r="K1744" i="7"/>
  <c r="K1743" i="7"/>
  <c r="K1742" i="7"/>
  <c r="K1741" i="7"/>
  <c r="K1740" i="7"/>
  <c r="K1739" i="7"/>
  <c r="C1721" i="7"/>
  <c r="D1721" i="7"/>
  <c r="E1721" i="7"/>
  <c r="F1721" i="7"/>
  <c r="G1721" i="7"/>
  <c r="H1721" i="7"/>
  <c r="I1721" i="7"/>
  <c r="J1721" i="7"/>
  <c r="K1721" i="7"/>
  <c r="C1709" i="7"/>
  <c r="C1708" i="7"/>
  <c r="C1705" i="7"/>
  <c r="C1702" i="7"/>
  <c r="C1668" i="7"/>
  <c r="D1668" i="7"/>
  <c r="E1668" i="7"/>
  <c r="F1668" i="7"/>
  <c r="G1668" i="7"/>
  <c r="H1668" i="7"/>
  <c r="I1668" i="7"/>
  <c r="J1668" i="7"/>
  <c r="K1666" i="7"/>
  <c r="K1665" i="7"/>
  <c r="K1664" i="7"/>
  <c r="K1663" i="7"/>
  <c r="K1662" i="7"/>
  <c r="K1661" i="7"/>
  <c r="C1642" i="7"/>
  <c r="D1642" i="7"/>
  <c r="E1642" i="7"/>
  <c r="F1642" i="7"/>
  <c r="G1642" i="7"/>
  <c r="H1642" i="7"/>
  <c r="I1642" i="7"/>
  <c r="J1642" i="7"/>
  <c r="K1642" i="7"/>
  <c r="C1630" i="7"/>
  <c r="C1629" i="7"/>
  <c r="C1626" i="7"/>
  <c r="C1623" i="7"/>
  <c r="C1588" i="7"/>
  <c r="D1588" i="7"/>
  <c r="E1588" i="7"/>
  <c r="F1588" i="7"/>
  <c r="G1588" i="7"/>
  <c r="H1588" i="7"/>
  <c r="I1588" i="7"/>
  <c r="J1588" i="7"/>
  <c r="K1586" i="7"/>
  <c r="K1585" i="7"/>
  <c r="K1584" i="7"/>
  <c r="K1583" i="7"/>
  <c r="K1582" i="7"/>
  <c r="K1581" i="7"/>
  <c r="C1563" i="7"/>
  <c r="D1563" i="7"/>
  <c r="E1563" i="7"/>
  <c r="F1563" i="7"/>
  <c r="G1563" i="7"/>
  <c r="H1563" i="7"/>
  <c r="I1563" i="7"/>
  <c r="J1563" i="7"/>
  <c r="K1563" i="7"/>
  <c r="C1551" i="7"/>
  <c r="C1550" i="7"/>
  <c r="C1547" i="7"/>
  <c r="C1544" i="7"/>
  <c r="C1510" i="7"/>
  <c r="D1510" i="7"/>
  <c r="E1510" i="7"/>
  <c r="F1510" i="7"/>
  <c r="G1510" i="7"/>
  <c r="H1510" i="7"/>
  <c r="I1510" i="7"/>
  <c r="J1510" i="7"/>
  <c r="K1508" i="7"/>
  <c r="K1507" i="7"/>
  <c r="K1506" i="7"/>
  <c r="K1505" i="7"/>
  <c r="K1504" i="7"/>
  <c r="K1503" i="7"/>
  <c r="C1484" i="7"/>
  <c r="D1484" i="7"/>
  <c r="E1484" i="7"/>
  <c r="F1484" i="7"/>
  <c r="G1484" i="7"/>
  <c r="H1484" i="7"/>
  <c r="I1484" i="7"/>
  <c r="J1484" i="7"/>
  <c r="K1484" i="7"/>
  <c r="C1472" i="7"/>
  <c r="C1471" i="7"/>
  <c r="C1468" i="7"/>
  <c r="C1465" i="7"/>
  <c r="C1432" i="7"/>
  <c r="D1432" i="7"/>
  <c r="E1432" i="7"/>
  <c r="F1432" i="7"/>
  <c r="G1432" i="7"/>
  <c r="H1432" i="7"/>
  <c r="I1432" i="7"/>
  <c r="J1432" i="7"/>
  <c r="K1430" i="7"/>
  <c r="K1429" i="7"/>
  <c r="K1428" i="7"/>
  <c r="K1426" i="7"/>
  <c r="K1427" i="7"/>
  <c r="K1425" i="7"/>
  <c r="I2371" i="7" l="1"/>
  <c r="C1865" i="7"/>
  <c r="C1549" i="7"/>
  <c r="K1825" i="7"/>
  <c r="C1470" i="7"/>
  <c r="K1588" i="7"/>
  <c r="C1707" i="7"/>
  <c r="K1746" i="7"/>
  <c r="J1961" i="7"/>
  <c r="K1510" i="7"/>
  <c r="C1628" i="7"/>
  <c r="K1904" i="7"/>
  <c r="K1668" i="7"/>
  <c r="C1786" i="7"/>
  <c r="G1942" i="7"/>
  <c r="K1994" i="7"/>
  <c r="K1992" i="7"/>
  <c r="I2353" i="7"/>
  <c r="J1966" i="7"/>
  <c r="K1432" i="7"/>
  <c r="K1993" i="7"/>
  <c r="J1964" i="7"/>
  <c r="J1967" i="7"/>
  <c r="C1406" i="7"/>
  <c r="D1406" i="7"/>
  <c r="E1406" i="7"/>
  <c r="F1406" i="7"/>
  <c r="G1406" i="7"/>
  <c r="H1406" i="7"/>
  <c r="I1406" i="7"/>
  <c r="J1406" i="7"/>
  <c r="K1406" i="7"/>
  <c r="E1393" i="7"/>
  <c r="E1394" i="7"/>
  <c r="C1394" i="7"/>
  <c r="C1393" i="7"/>
  <c r="G1389" i="7"/>
  <c r="G1388" i="7"/>
  <c r="E1390" i="7"/>
  <c r="C1390" i="7"/>
  <c r="E1387" i="7"/>
  <c r="C1387" i="7"/>
  <c r="G1386" i="7"/>
  <c r="G1385" i="7"/>
  <c r="E1344" i="7"/>
  <c r="E1343" i="7"/>
  <c r="E1342" i="7"/>
  <c r="E1312" i="7"/>
  <c r="E1311" i="7"/>
  <c r="E1310" i="7"/>
  <c r="E1266" i="7"/>
  <c r="E1265" i="7"/>
  <c r="E1264" i="7"/>
  <c r="E1234" i="7"/>
  <c r="E1233" i="7"/>
  <c r="E1232" i="7"/>
  <c r="E1188" i="7"/>
  <c r="E1187" i="7"/>
  <c r="E1186" i="7"/>
  <c r="E1156" i="7"/>
  <c r="E1155" i="7"/>
  <c r="E1154" i="7"/>
  <c r="E1110" i="7"/>
  <c r="E1109" i="7"/>
  <c r="E1108" i="7"/>
  <c r="E1078" i="7"/>
  <c r="E1077" i="7"/>
  <c r="E1076" i="7"/>
  <c r="E1032" i="7"/>
  <c r="E1031" i="7"/>
  <c r="E1030" i="7"/>
  <c r="E1000" i="7"/>
  <c r="E999" i="7"/>
  <c r="E998" i="7"/>
  <c r="E956" i="7"/>
  <c r="E955" i="7"/>
  <c r="E952" i="7"/>
  <c r="E949" i="7"/>
  <c r="E924" i="7"/>
  <c r="E923" i="7"/>
  <c r="E920" i="7"/>
  <c r="E917" i="7"/>
  <c r="C850" i="7"/>
  <c r="D850" i="7"/>
  <c r="E850" i="7"/>
  <c r="F850" i="7"/>
  <c r="G850" i="7"/>
  <c r="H850" i="7"/>
  <c r="I850" i="7"/>
  <c r="J850" i="7"/>
  <c r="K850" i="7"/>
  <c r="D842" i="7"/>
  <c r="D841" i="7"/>
  <c r="D838" i="7"/>
  <c r="D835" i="7"/>
  <c r="C808" i="7"/>
  <c r="D808" i="7"/>
  <c r="E808" i="7"/>
  <c r="F808" i="7"/>
  <c r="G808" i="7"/>
  <c r="H808" i="7"/>
  <c r="I808" i="7"/>
  <c r="J808" i="7"/>
  <c r="K808" i="7"/>
  <c r="D800" i="7"/>
  <c r="D799" i="7"/>
  <c r="D796" i="7"/>
  <c r="D793" i="7"/>
  <c r="C772" i="7"/>
  <c r="D772" i="7"/>
  <c r="E772" i="7"/>
  <c r="F772" i="7"/>
  <c r="G772" i="7"/>
  <c r="H772" i="7"/>
  <c r="I772" i="7"/>
  <c r="J772" i="7"/>
  <c r="K772" i="7"/>
  <c r="D764" i="7"/>
  <c r="D763" i="7"/>
  <c r="D760" i="7"/>
  <c r="D757" i="7"/>
  <c r="C730" i="7"/>
  <c r="D730" i="7"/>
  <c r="E730" i="7"/>
  <c r="F730" i="7"/>
  <c r="G730" i="7"/>
  <c r="H730" i="7"/>
  <c r="I730" i="7"/>
  <c r="J730" i="7"/>
  <c r="K730" i="7"/>
  <c r="D722" i="7"/>
  <c r="D721" i="7"/>
  <c r="D718" i="7"/>
  <c r="D715" i="7"/>
  <c r="C694" i="7"/>
  <c r="D694" i="7"/>
  <c r="E694" i="7"/>
  <c r="F694" i="7"/>
  <c r="G694" i="7"/>
  <c r="H694" i="7"/>
  <c r="I694" i="7"/>
  <c r="J694" i="7"/>
  <c r="K694" i="7"/>
  <c r="D686" i="7"/>
  <c r="D685" i="7"/>
  <c r="D682" i="7"/>
  <c r="D679" i="7"/>
  <c r="C652" i="7"/>
  <c r="D652" i="7"/>
  <c r="E652" i="7"/>
  <c r="F652" i="7"/>
  <c r="G652" i="7"/>
  <c r="H652" i="7"/>
  <c r="I652" i="7"/>
  <c r="J652" i="7"/>
  <c r="K652" i="7"/>
  <c r="D644" i="7"/>
  <c r="D643" i="7"/>
  <c r="D640" i="7"/>
  <c r="D637" i="7"/>
  <c r="C616" i="7"/>
  <c r="D616" i="7"/>
  <c r="E616" i="7"/>
  <c r="F616" i="7"/>
  <c r="G616" i="7"/>
  <c r="H616" i="7"/>
  <c r="I616" i="7"/>
  <c r="J616" i="7"/>
  <c r="K616" i="7"/>
  <c r="D608" i="7"/>
  <c r="D607" i="7"/>
  <c r="D604" i="7"/>
  <c r="D601" i="7"/>
  <c r="C576" i="7"/>
  <c r="D576" i="7"/>
  <c r="E576" i="7"/>
  <c r="F576" i="7"/>
  <c r="G576" i="7"/>
  <c r="H576" i="7"/>
  <c r="I576" i="7"/>
  <c r="J576" i="7"/>
  <c r="K576" i="7"/>
  <c r="D568" i="7"/>
  <c r="D567" i="7"/>
  <c r="D564" i="7"/>
  <c r="D561" i="7"/>
  <c r="I457" i="7"/>
  <c r="I456" i="7"/>
  <c r="J1965" i="7" l="1"/>
  <c r="D566" i="7"/>
  <c r="D642" i="7"/>
  <c r="D720" i="7"/>
  <c r="D798" i="7"/>
  <c r="E922" i="7"/>
  <c r="E1392" i="7"/>
  <c r="G1394" i="7"/>
  <c r="C1392" i="7"/>
  <c r="D606" i="7"/>
  <c r="D684" i="7"/>
  <c r="D762" i="7"/>
  <c r="D840" i="7"/>
  <c r="G1387" i="7"/>
  <c r="E954" i="7"/>
  <c r="G1390" i="7"/>
  <c r="G1393" i="7"/>
  <c r="D532" i="7"/>
  <c r="D531" i="7"/>
  <c r="D528" i="7"/>
  <c r="D525" i="7"/>
  <c r="C540" i="7"/>
  <c r="D540" i="7"/>
  <c r="E540" i="7"/>
  <c r="F540" i="7"/>
  <c r="G540" i="7"/>
  <c r="H540" i="7"/>
  <c r="I540" i="7"/>
  <c r="J540" i="7"/>
  <c r="K540" i="7"/>
  <c r="G1392" i="7" l="1"/>
  <c r="D530" i="7"/>
  <c r="H450" i="7"/>
  <c r="H453" i="7" l="1"/>
  <c r="I455" i="7" s="1"/>
</calcChain>
</file>

<file path=xl/comments1.xml><?xml version="1.0" encoding="utf-8"?>
<comments xmlns="http://schemas.openxmlformats.org/spreadsheetml/2006/main">
  <authors>
    <author>Florencio Fernandez Buena</author>
  </authors>
  <commentList>
    <comment ref="A2949" authorId="0" shapeId="0">
      <text>
        <r>
          <rPr>
            <b/>
            <sz val="9"/>
            <color indexed="81"/>
            <rFont val="Tahoma"/>
            <family val="2"/>
          </rPr>
          <t>Florencio Fernandez Buena: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<sst xmlns="http://schemas.openxmlformats.org/spreadsheetml/2006/main" count="1985" uniqueCount="420">
  <si>
    <t>TOTAL VIAJEROS</t>
  </si>
  <si>
    <t>TOTAL PERNOCTACIONES</t>
  </si>
  <si>
    <t>GRADO DE OCUPACION</t>
  </si>
  <si>
    <t>ESTANCIA MEDIA</t>
  </si>
  <si>
    <t>Nº VIAJEROS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</si>
  <si>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</si>
  <si>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</si>
  <si>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</si>
  <si>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</si>
  <si>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</si>
  <si>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</si>
  <si>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</si>
  <si>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</si>
  <si>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</si>
  <si>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</si>
  <si>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</si>
  <si>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</si>
  <si>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</si>
  <si>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</si>
  <si>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</si>
  <si>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</si>
  <si>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</si>
  <si>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</si>
  <si>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</si>
  <si>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DEFINICIONES EMPLEADAS</t>
  </si>
  <si>
    <t>Boletín de Coyuntura Turística</t>
  </si>
  <si>
    <t>de Castilla y León</t>
  </si>
  <si>
    <t>VIAJEROS ESPAÑOLES</t>
  </si>
  <si>
    <t>VIAJEROS EXTRANJEROS</t>
  </si>
  <si>
    <t>VARIACIÓN</t>
  </si>
  <si>
    <t>POSADAS</t>
  </si>
  <si>
    <t>PERNOCTACIONES ESPAÑOLES</t>
  </si>
  <si>
    <t>PERNOCTACIONES EXTRANJEROS</t>
  </si>
  <si>
    <t>PERNOCT. ESPAÑOLES</t>
  </si>
  <si>
    <t>PERNOCT. EXTRANJEROS</t>
  </si>
  <si>
    <t>Nº DE PERNOCTAC.</t>
  </si>
  <si>
    <t>INDICE</t>
  </si>
  <si>
    <t>I.- MOVIMIENTO DE VIAJEROS</t>
  </si>
  <si>
    <t xml:space="preserve">PAGINA: 2 </t>
  </si>
  <si>
    <t xml:space="preserve">PAGINA: 3 </t>
  </si>
  <si>
    <t xml:space="preserve">PAGINA: 4 </t>
  </si>
  <si>
    <t xml:space="preserve">PAGINA: 5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</si>
  <si>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</si>
  <si>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</si>
  <si>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</si>
  <si>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</si>
  <si>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</si>
  <si>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</si>
  <si>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</si>
  <si>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</si>
  <si>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</si>
  <si>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</si>
  <si>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</si>
  <si>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</si>
  <si>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II.- OFERTA DE ALOJAMIENTOS Y RESTAURANTES</t>
  </si>
  <si>
    <t>AÑO 2016</t>
  </si>
  <si>
    <t>ESTANCIA MEDIA ESPAÑOLES</t>
  </si>
  <si>
    <t>ESTANCIA MEDIA EXTRANJEROS</t>
  </si>
  <si>
    <t xml:space="preserve">AGOSTO </t>
  </si>
  <si>
    <t>TOTAL  PERNOCTACIONES</t>
  </si>
  <si>
    <t>MEDIA ANUAL</t>
  </si>
  <si>
    <t>GRADO DE OCUPACIÓN</t>
  </si>
  <si>
    <t>EVOLUCIÓN MENSUAL</t>
  </si>
  <si>
    <t xml:space="preserve">TOTAL PERNOCTAC. </t>
  </si>
  <si>
    <t>DISTRIBUCIÓN PROVINCIAL</t>
  </si>
  <si>
    <t xml:space="preserve">LEÓN </t>
  </si>
  <si>
    <t>PERNOCT. EXTRANJER.</t>
  </si>
  <si>
    <t>TOTAL PERNOCTAC.</t>
  </si>
  <si>
    <t>Nº DE VIAJEROS</t>
  </si>
  <si>
    <t>GRADO OCUPACIÓN</t>
  </si>
  <si>
    <t>AÑOS</t>
  </si>
  <si>
    <t>AÑO 1995</t>
  </si>
  <si>
    <t>AÑO 1996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</si>
  <si>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</si>
  <si>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</si>
  <si>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</si>
  <si>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</si>
  <si>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</si>
  <si>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</si>
  <si>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</si>
  <si>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</si>
  <si>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</si>
  <si>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</si>
  <si>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</si>
  <si>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</si>
  <si>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</si>
  <si>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</si>
  <si>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</si>
  <si>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</si>
  <si>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</si>
  <si>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</si>
  <si>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</si>
  <si>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</si>
  <si>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t>EVOLUCIÓN DEL NÚMERO DE ESTABLECIMIENTOS</t>
  </si>
  <si>
    <t>PROVINCIA</t>
  </si>
  <si>
    <t>EVOLUCIÓN DEL NÚMERO DE PLAZAS</t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</si>
  <si>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</si>
  <si>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</si>
  <si>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</si>
  <si>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</si>
  <si>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</si>
  <si>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</si>
  <si>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</si>
  <si>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</si>
  <si>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</si>
  <si>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</si>
  <si>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</si>
  <si>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</si>
  <si>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</si>
  <si>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</si>
  <si>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</si>
  <si>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</si>
  <si>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</si>
  <si>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</si>
  <si>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</si>
  <si>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t>AÑO 2017</t>
  </si>
  <si>
    <t>GRADO OCUPACION</t>
  </si>
  <si>
    <t>NÚMERO DE ESTABLECIMIENTOS</t>
  </si>
  <si>
    <t>GRADDO OCUPACIÓN</t>
  </si>
  <si>
    <t>ESTANCIA MED. ESPAÑOLES</t>
  </si>
  <si>
    <t>ESTANCIA MED. EXTRANJEROS</t>
  </si>
  <si>
    <t>ALBERGUES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</si>
  <si>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</si>
  <si>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t>AÑO 2018</t>
  </si>
  <si>
    <t>ESPAÑOLES</t>
  </si>
  <si>
    <t>EXTRANJEROS</t>
  </si>
  <si>
    <t>NÚMERO DE VIAJEROS</t>
  </si>
  <si>
    <t>NÚMERO DE PERNOCTACIONES</t>
  </si>
  <si>
    <t>VIAJEROS EXTRANJER.</t>
  </si>
  <si>
    <t>ESTANC. MED.  ESPAÑ.</t>
  </si>
  <si>
    <t>ESTANC. MED.  EXTR.</t>
  </si>
  <si>
    <t>ESTANC. MED.  ESPAÑOL.</t>
  </si>
  <si>
    <t>ESTANC. MED.  EXTRANJ.</t>
  </si>
  <si>
    <t>T. RURAL</t>
  </si>
  <si>
    <t>APAR. TUR.</t>
  </si>
  <si>
    <t>ALOJ. HOTELEROS</t>
  </si>
  <si>
    <t>DICIEMBRE 2018</t>
  </si>
  <si>
    <t>VIAJEROS  EXTRANJEROS</t>
  </si>
  <si>
    <t>Nº ESTABLECIMIENTOS</t>
  </si>
  <si>
    <t>DISTRIBUC</t>
  </si>
  <si>
    <t xml:space="preserve">PAGINA: 6 </t>
  </si>
  <si>
    <t xml:space="preserve">PAGINA: 7 </t>
  </si>
  <si>
    <t xml:space="preserve">PAGINA: 8 </t>
  </si>
  <si>
    <t xml:space="preserve">PAGINA: 9 </t>
  </si>
  <si>
    <t xml:space="preserve">PAGINA: 10 </t>
  </si>
  <si>
    <t xml:space="preserve">PAGINA: 11 </t>
  </si>
  <si>
    <t xml:space="preserve">PAGINA: 12 </t>
  </si>
  <si>
    <t xml:space="preserve">PAGINA: 1 </t>
  </si>
  <si>
    <t xml:space="preserve">PAGINA: 2 - 6 </t>
  </si>
  <si>
    <t xml:space="preserve">PAGINA: 7 - 12 </t>
  </si>
  <si>
    <t xml:space="preserve">PAGINA: 13 </t>
  </si>
  <si>
    <t xml:space="preserve">PAGINA: 14 </t>
  </si>
  <si>
    <t xml:space="preserve">PAGINA: 15 </t>
  </si>
  <si>
    <t xml:space="preserve">PAGINA: 16 </t>
  </si>
  <si>
    <t xml:space="preserve">PAGINA: 17 </t>
  </si>
  <si>
    <t xml:space="preserve">PAGINA: 13 - 19 </t>
  </si>
  <si>
    <t xml:space="preserve">PAGINA: 18 </t>
  </si>
  <si>
    <t xml:space="preserve">PAGINA: 19 </t>
  </si>
  <si>
    <t>PAGINA: 20 - 21</t>
  </si>
  <si>
    <t xml:space="preserve">PAGINA: 20 </t>
  </si>
  <si>
    <t xml:space="preserve">PAGINA: 21 </t>
  </si>
  <si>
    <t xml:space="preserve">PAGINA: 22 </t>
  </si>
  <si>
    <t xml:space="preserve">PAGINA: 23 </t>
  </si>
  <si>
    <t xml:space="preserve">PAGINA: 24 - 30 </t>
  </si>
  <si>
    <t xml:space="preserve">PAGINA: 24 </t>
  </si>
  <si>
    <t xml:space="preserve">PAGINA: 25 </t>
  </si>
  <si>
    <t xml:space="preserve">PAGINA: 26-27 </t>
  </si>
  <si>
    <t xml:space="preserve">PAGINA 28 </t>
  </si>
  <si>
    <t xml:space="preserve">PAGINA 29 </t>
  </si>
  <si>
    <t xml:space="preserve">PAGINA 30 </t>
  </si>
  <si>
    <t xml:space="preserve">PAGINA: 31 </t>
  </si>
  <si>
    <t>DIRECCION WEB: BOLETINES DE COYUNTURA TURISTICA</t>
  </si>
  <si>
    <t>FICHA TÉCNICA: ENCUESTA A LA DEMANDA</t>
  </si>
  <si>
    <t>AÑO 2019</t>
  </si>
  <si>
    <t>A) HOTELES Y HOSTALES</t>
  </si>
  <si>
    <t>B) PENSIONES</t>
  </si>
  <si>
    <t>% VIAJEROS</t>
  </si>
  <si>
    <t>Castilla y León</t>
  </si>
  <si>
    <t>Relación, en porcentaje, entre el total medio diario de plazas ocupadas en el mes y el total de plazas disponibles.</t>
  </si>
  <si>
    <t>Director o Gerente del Alojamiento Turístico.</t>
  </si>
  <si>
    <t>RESULTADOS  2019</t>
  </si>
  <si>
    <r>
      <t>1.-</t>
    </r>
    <r>
      <rPr>
        <sz val="12"/>
        <rFont val="Arial"/>
        <family val="2"/>
      </rPr>
      <t xml:space="preserve"> VIAJEROS ESPAÑOLES Y EXTRANJEROS EN CASTILLA Y LEÓN</t>
    </r>
  </si>
  <si>
    <r>
      <t>2.-</t>
    </r>
    <r>
      <rPr>
        <sz val="12"/>
        <rFont val="Arial"/>
        <family val="2"/>
      </rPr>
      <t xml:space="preserve"> DATOS POR TIPO DE ALOJAMIENTO</t>
    </r>
  </si>
  <si>
    <r>
      <t xml:space="preserve">3.- </t>
    </r>
    <r>
      <rPr>
        <sz val="12"/>
        <rFont val="Arial"/>
        <family val="2"/>
      </rPr>
      <t>DATOS POR PROVINCIA</t>
    </r>
  </si>
  <si>
    <r>
      <t>4.-</t>
    </r>
    <r>
      <rPr>
        <sz val="12"/>
        <rFont val="Arial"/>
        <family val="2"/>
      </rPr>
      <t xml:space="preserve"> VIAJEROS ESPAÑOLES: ORIGEN</t>
    </r>
  </si>
  <si>
    <r>
      <t>5.-</t>
    </r>
    <r>
      <rPr>
        <sz val="12"/>
        <rFont val="Arial"/>
        <family val="2"/>
      </rPr>
      <t xml:space="preserve"> VIAJEROS EXTRANJEROS: ORIGEN</t>
    </r>
  </si>
  <si>
    <r>
      <t xml:space="preserve">1.- </t>
    </r>
    <r>
      <rPr>
        <sz val="12"/>
        <rFont val="Arial"/>
        <family val="2"/>
      </rPr>
      <t>ORGANIZACIÓN DEL VIAJE A CASTILLA Y LEÓN</t>
    </r>
  </si>
  <si>
    <r>
      <t>2.-</t>
    </r>
    <r>
      <rPr>
        <sz val="12"/>
        <rFont val="Arial"/>
        <family val="2"/>
      </rPr>
      <t xml:space="preserve"> DESCRIPCIÓN DE LA VISITA A CASTILLA Y LEÓN</t>
    </r>
  </si>
  <si>
    <r>
      <t>NÚMERO DE PLAZAS</t>
    </r>
    <r>
      <rPr>
        <b/>
        <sz val="14"/>
        <color indexed="12"/>
        <rFont val="Arial"/>
        <family val="2"/>
      </rPr>
      <t xml:space="preserve"> </t>
    </r>
  </si>
  <si>
    <r>
      <t>A.-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EN CASTILLA Y LEÓN</t>
    </r>
  </si>
  <si>
    <r>
      <t>B.-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PROVINCIAS</t>
    </r>
  </si>
  <si>
    <r>
      <t>C.-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Y PERNOCTACIONES POR MESES</t>
    </r>
  </si>
  <si>
    <t>C.- VALORACIÓN DE LA VISITA A CASTILLA Y LEÓN</t>
  </si>
  <si>
    <t>A.- PERFIL SOCIOECONÓMICO DEL VISITANTE DE CASTILLA Y LEÓN</t>
  </si>
  <si>
    <t>B.- DESCRIPCIÓN DE LA VISITA A CASTILLA Y LEÓN</t>
  </si>
  <si>
    <r>
      <t>E.-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SEGÚN PROCEDENCIA</t>
    </r>
  </si>
  <si>
    <r>
      <t>D.-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TIPOLOGÍA DE ESTABLECIMIENTOS</t>
    </r>
  </si>
  <si>
    <t>A.- NÚMERO DE ESTABLECIMIENTOS Y PLAZAS. EVOLUCIÓN</t>
  </si>
  <si>
    <t>B.- ESTABLECIMIENTOS Y PLAZAS POR PROVINCIAS. EVOLUCIÓN</t>
  </si>
  <si>
    <t>C.- ESTABLECIMIENTOS Y PLAZAS POR TIPO DE ALOJAMIENTOS. EVOLUCIÓN</t>
  </si>
  <si>
    <t>D.- RESTAURANTES</t>
  </si>
  <si>
    <t>A.- MOVIMIENTO DE VIAJEROS EN CASTILLA Y LEÓN</t>
  </si>
  <si>
    <r>
      <t>B.-</t>
    </r>
    <r>
      <rPr>
        <b/>
        <sz val="24"/>
        <color theme="0"/>
        <rFont val="Arial"/>
        <family val="2"/>
      </rPr>
      <t xml:space="preserve"> MOVIMIENTO DE VIAJEROS POR PROVINCIAS</t>
    </r>
  </si>
  <si>
    <t>C.- MOVIMIENTO DE VIAJEROS Y PERNOCTACIONES POR MESES</t>
  </si>
  <si>
    <t>D.- MOVIMIENTO DE VIAJEROS POR TIPOLOGIA DE ESTABLECIMIENTOS</t>
  </si>
  <si>
    <t>1.- ALOJAMIENTOS HOTELEROS</t>
  </si>
  <si>
    <t>2.- CAMPING</t>
  </si>
  <si>
    <t>3.- ALOJAMIENTOS DE TURISMO RURAL</t>
  </si>
  <si>
    <t>4.- ALBERGUES TURÍSTICOS</t>
  </si>
  <si>
    <t>5.- VIVIENDAS DE USO TURÍSTICO</t>
  </si>
  <si>
    <t>6.- APARTAMENTOS TURÍSTICOS</t>
  </si>
  <si>
    <t>E.- MOVIMIENTO DE VIAJEROS SEGÚN SU PROCEDENCIA</t>
  </si>
  <si>
    <t>1.- VIAJEROS ESPAÑOLES Y EXTRANJEROS EN CASTILLA Y LEÓN</t>
  </si>
  <si>
    <t>3.- DATOS POR PROVINCIAS</t>
  </si>
  <si>
    <t>2.- DATOS POR TIPO DE ALOJAMIENTO</t>
  </si>
  <si>
    <t>4.- VIAJEROS ESPAÑOLES: ORIGEN</t>
  </si>
  <si>
    <t>5.- VIAJEROS EXTRANJEROS: ORIGEN</t>
  </si>
  <si>
    <r>
      <t>A.-</t>
    </r>
    <r>
      <rPr>
        <b/>
        <sz val="24"/>
        <color theme="0"/>
        <rFont val="Arial"/>
        <family val="2"/>
      </rPr>
      <t xml:space="preserve"> NÚMERO DE  ESTABLECIMIENTOS Y PLAZAS . EVOLUCIÓN</t>
    </r>
  </si>
  <si>
    <t>B.-  ESTABLECIMIENTOS Y PLAZAS POR PROVINCIAS. EVOLUCIÓN</t>
  </si>
  <si>
    <t>C.-  ESTABLECIMIENTOS Y PLAZAS POR TIPO DE ALOJAMIENTOS.  EVOLUCIÓN</t>
  </si>
  <si>
    <t>1.- HOTELES, HOSTALES Y PENSIONES</t>
  </si>
  <si>
    <t>A.- PERFIL SOCIO-ECONÓMICO DEL VISITANTE DE CASTILLA Y LEÓN</t>
  </si>
  <si>
    <t>B.- DESCRIPCIÓN  DE LA VISITA A CASTILLA Y LEÓN</t>
  </si>
  <si>
    <t>1.- ORGANIZACIÓN DEL VIAJE A CASTILLA Y LEÓN</t>
  </si>
  <si>
    <t>2.- DESCRIPCIÓN DE LA VISITA A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</si>
  <si>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</si>
  <si>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</si>
  <si>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 entre el total de pernoctaciones realizadas y los viajeros entrados.</t>
  </si>
  <si>
    <t xml:space="preserve">FICHA TÉCNICA GENERAL </t>
  </si>
  <si>
    <t>ÁMBITO DE LA INVESTIGACIÓN</t>
  </si>
  <si>
    <t>Comunidad  de Castilla y León</t>
  </si>
  <si>
    <t>UNIVERSO</t>
  </si>
  <si>
    <t>UNIDAD INFORMANTE</t>
  </si>
  <si>
    <t>TÉCNICA DE INVESTIGACIÓN</t>
  </si>
  <si>
    <t>Encuestas postal con apoyo de internet, fax y teléfono</t>
  </si>
  <si>
    <t>PERIODO DE ESTUDIO</t>
  </si>
  <si>
    <t>Mensual</t>
  </si>
  <si>
    <t>DISEÑO MUESTRAL</t>
  </si>
  <si>
    <t>Muestreo aleatorio estratificado en función de la provincia y el tipo de alojamiento</t>
  </si>
  <si>
    <t>TAMAÑO Y ERROR MUESTRAL</t>
  </si>
  <si>
    <t xml:space="preserve"> Encuesta personal a los visitantes de Castilla y León</t>
  </si>
  <si>
    <t>Visitantes de Castilla y León mayores de 16 años</t>
  </si>
  <si>
    <t xml:space="preserve">TIPO DE ENCUESTA  </t>
  </si>
  <si>
    <t>ÁMBITO GEOGRÁFICO</t>
  </si>
  <si>
    <t>ÁMBITO POBLACIONAL (UNIVERSO)</t>
  </si>
  <si>
    <t>El periodo de realización de entrevistas corresponde a los meses de enero a diciembre de 2019</t>
  </si>
  <si>
    <t>PERIODOS DE ENCUESTACIÓN</t>
  </si>
  <si>
    <t>Muestreo aleatorio estratificado en función de la provincia y el mes de estudio</t>
  </si>
  <si>
    <r>
      <t>■</t>
    </r>
    <r>
      <rPr>
        <b/>
        <sz val="24"/>
        <color rgb="FF7DB51A"/>
        <rFont val="Arial"/>
        <family val="2"/>
      </rPr>
      <t xml:space="preserve"> </t>
    </r>
    <r>
      <rPr>
        <b/>
        <sz val="12"/>
        <color rgb="FF7DB51A"/>
        <rFont val="Arial"/>
        <family val="2"/>
      </rPr>
      <t>MEDIA ANUAL</t>
    </r>
  </si>
  <si>
    <r>
      <t xml:space="preserve">■ </t>
    </r>
    <r>
      <rPr>
        <b/>
        <sz val="12"/>
        <color theme="4"/>
        <rFont val="Arial"/>
        <family val="2"/>
      </rPr>
      <t>ENERO</t>
    </r>
  </si>
  <si>
    <r>
      <t xml:space="preserve">■ </t>
    </r>
    <r>
      <rPr>
        <b/>
        <sz val="12"/>
        <color theme="4"/>
        <rFont val="Arial"/>
        <family val="2"/>
      </rPr>
      <t>DICIEMBRE</t>
    </r>
  </si>
  <si>
    <r>
      <t xml:space="preserve">■ </t>
    </r>
    <r>
      <rPr>
        <b/>
        <sz val="12"/>
        <color theme="4"/>
        <rFont val="Arial"/>
        <family val="2"/>
      </rPr>
      <t>NOVIEMBRE</t>
    </r>
  </si>
  <si>
    <r>
      <t xml:space="preserve">■ </t>
    </r>
    <r>
      <rPr>
        <b/>
        <sz val="12"/>
        <color theme="4"/>
        <rFont val="Arial"/>
        <family val="2"/>
      </rPr>
      <t>OCTUBRE</t>
    </r>
  </si>
  <si>
    <r>
      <t xml:space="preserve">■ </t>
    </r>
    <r>
      <rPr>
        <b/>
        <sz val="12"/>
        <color theme="4"/>
        <rFont val="Arial"/>
        <family val="2"/>
      </rPr>
      <t>SEPTIEMBRE</t>
    </r>
  </si>
  <si>
    <r>
      <t xml:space="preserve">■ </t>
    </r>
    <r>
      <rPr>
        <b/>
        <sz val="12"/>
        <color theme="4"/>
        <rFont val="Arial"/>
        <family val="2"/>
      </rPr>
      <t>AGOSTO</t>
    </r>
  </si>
  <si>
    <r>
      <t xml:space="preserve">■ </t>
    </r>
    <r>
      <rPr>
        <b/>
        <sz val="12"/>
        <color theme="4"/>
        <rFont val="Arial"/>
        <family val="2"/>
      </rPr>
      <t>JULIO</t>
    </r>
  </si>
  <si>
    <r>
      <t xml:space="preserve">■ </t>
    </r>
    <r>
      <rPr>
        <b/>
        <sz val="12"/>
        <color theme="4"/>
        <rFont val="Arial"/>
        <family val="2"/>
      </rPr>
      <t>JUNIO</t>
    </r>
  </si>
  <si>
    <r>
      <t xml:space="preserve">■ </t>
    </r>
    <r>
      <rPr>
        <b/>
        <sz val="12"/>
        <color theme="4"/>
        <rFont val="Arial"/>
        <family val="2"/>
      </rPr>
      <t>MAYO</t>
    </r>
  </si>
  <si>
    <r>
      <t xml:space="preserve">■ </t>
    </r>
    <r>
      <rPr>
        <b/>
        <sz val="12"/>
        <color theme="4"/>
        <rFont val="Arial"/>
        <family val="2"/>
      </rPr>
      <t>ABRIL</t>
    </r>
  </si>
  <si>
    <r>
      <t xml:space="preserve">■ </t>
    </r>
    <r>
      <rPr>
        <b/>
        <sz val="12"/>
        <color theme="4"/>
        <rFont val="Arial"/>
        <family val="2"/>
      </rPr>
      <t>MARZO</t>
    </r>
  </si>
  <si>
    <r>
      <t xml:space="preserve">■ </t>
    </r>
    <r>
      <rPr>
        <b/>
        <sz val="12"/>
        <color theme="4"/>
        <rFont val="Arial"/>
        <family val="2"/>
      </rPr>
      <t>FEBRERO</t>
    </r>
  </si>
  <si>
    <t>TOTAL ALOJAMIE.</t>
  </si>
  <si>
    <t>VIVIEND. TURIST.</t>
  </si>
  <si>
    <t>* En julio 2018 se modifica el universo del estudio al incorporar al análisis las viviendas de uso turístico y los apartamentos turísticos</t>
  </si>
  <si>
    <t>DICIEMBRE 2019</t>
  </si>
  <si>
    <t>´DICIEMBRE 2019</t>
  </si>
  <si>
    <r>
      <t xml:space="preserve"> - Hotel Rural (H.R.):</t>
    </r>
    <r>
      <rPr>
        <sz val="12"/>
        <color rgb="FF003956"/>
        <rFont val="Arial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</si>
  <si>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color rgb="FF003956"/>
        <rFont val="Arial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</si>
  <si>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color rgb="FF003956"/>
        <rFont val="Arial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</si>
  <si>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t>CAMPING</t>
  </si>
  <si>
    <t>1.959 encuestas, fijado un nivel de error máximo para datos globales del 2,2%, en condiciones normales de muestreo (95% nivel de confianza) (p=q0,5, ).</t>
  </si>
  <si>
    <t>932 encuestas, fijado un nivel de error máximo para datos globales del 2,00%, en condiciones normales de muestreo (p=q=0,5, sigma=1,64).</t>
  </si>
  <si>
    <t>Madrid (Comunidad de)</t>
  </si>
  <si>
    <t>Andalucía</t>
  </si>
  <si>
    <t>Cataluña</t>
  </si>
  <si>
    <t>Galicia</t>
  </si>
  <si>
    <t>País Vasco</t>
  </si>
  <si>
    <t>Comunidad Valenciana</t>
  </si>
  <si>
    <t>Asturias (Principado de)</t>
  </si>
  <si>
    <t>Castilla - La Mancha</t>
  </si>
  <si>
    <t>Cantabria</t>
  </si>
  <si>
    <t>Extremadura</t>
  </si>
  <si>
    <t>Aragón</t>
  </si>
  <si>
    <t>Navarra (Comunidad Foral de)</t>
  </si>
  <si>
    <t>Murcia (Región de)</t>
  </si>
  <si>
    <t>Rioja (La)</t>
  </si>
  <si>
    <t>Canarias</t>
  </si>
  <si>
    <t>Baleares (Islas)</t>
  </si>
  <si>
    <t>Ceuta</t>
  </si>
  <si>
    <t>Melilla</t>
  </si>
  <si>
    <t>Francia</t>
  </si>
  <si>
    <t>Reino Unido</t>
  </si>
  <si>
    <t>Portugal</t>
  </si>
  <si>
    <t>Alemania</t>
  </si>
  <si>
    <t>Resto de Europa</t>
  </si>
  <si>
    <t>Benelux (Bélgica, Holanda y Luxemburgo)</t>
  </si>
  <si>
    <t>Resto del mundo</t>
  </si>
  <si>
    <t>EEUU</t>
  </si>
  <si>
    <t>Italia</t>
  </si>
  <si>
    <t>Resto de América</t>
  </si>
  <si>
    <t>China</t>
  </si>
  <si>
    <t>Brasil</t>
  </si>
  <si>
    <t>Japón</t>
  </si>
  <si>
    <t>Méjico</t>
  </si>
  <si>
    <t>Canadá</t>
  </si>
  <si>
    <t>GASTO 2019</t>
  </si>
  <si>
    <t>GASTO TOTAL</t>
  </si>
  <si>
    <t>GASTO MEDIO POR PERNOCTACIÓN</t>
  </si>
  <si>
    <t>GASTO EN ALOJAMIENTO</t>
  </si>
  <si>
    <t>GASTO EN RESTAURANTES</t>
  </si>
  <si>
    <t>GASTO EN ALIMENTACIÓN FUERA DE RESTAURANTES</t>
  </si>
  <si>
    <t>GASTO EN DESPLAZAMIENTOS / TRANSPORTE</t>
  </si>
  <si>
    <t>GASTO EN CULTURA Y OCIO</t>
  </si>
  <si>
    <t>GASTO EN COMPRAS</t>
  </si>
  <si>
    <t>OTROS GASTOS</t>
  </si>
  <si>
    <t>2.- ALOJAMIENTOS HOTELEROS</t>
  </si>
  <si>
    <t xml:space="preserve">4.- ALOJAMIENTOS DE TURISMO RURAL </t>
  </si>
  <si>
    <t>5.- ALBERGUES , VIVIENDAS Y APARTAMENTOS TURÍSTICOS</t>
  </si>
  <si>
    <t>A.- CIFRAS GENERALES</t>
  </si>
  <si>
    <t>DICIEMBRE DE 2018</t>
  </si>
  <si>
    <t>DICIEMBRE DE 2019</t>
  </si>
  <si>
    <t>Variación porcentual</t>
  </si>
  <si>
    <t>HOSTELERÍA</t>
  </si>
  <si>
    <t>AGENCIAS DE VIAJES</t>
  </si>
  <si>
    <t>TOTAL AFILIADOS</t>
  </si>
  <si>
    <t>B.-  EMPLEO TURÍSTICO POR PROVINCIAS</t>
  </si>
  <si>
    <t>Ávila</t>
  </si>
  <si>
    <t>Burgos</t>
  </si>
  <si>
    <t>León</t>
  </si>
  <si>
    <t>Palencia</t>
  </si>
  <si>
    <t>Salamanca</t>
  </si>
  <si>
    <t>VARIACIÓN PORCENTUAL</t>
  </si>
  <si>
    <t>Segovia</t>
  </si>
  <si>
    <t>Soria</t>
  </si>
  <si>
    <t>Valladolid</t>
  </si>
  <si>
    <t>Zamora</t>
  </si>
  <si>
    <t>ÁVILA</t>
  </si>
  <si>
    <t xml:space="preserve">2.- CAMPING </t>
  </si>
  <si>
    <t>3.- CAMPING</t>
  </si>
  <si>
    <r>
      <t xml:space="preserve">2.- </t>
    </r>
    <r>
      <rPr>
        <sz val="12"/>
        <rFont val="Arial"/>
        <family val="2"/>
      </rPr>
      <t xml:space="preserve">ALOJAMIENTOS HOTELEROS </t>
    </r>
  </si>
  <si>
    <r>
      <t xml:space="preserve">3.- </t>
    </r>
    <r>
      <rPr>
        <sz val="12"/>
        <rFont val="Arial"/>
        <family val="2"/>
      </rPr>
      <t>CAMPING</t>
    </r>
  </si>
  <si>
    <r>
      <t xml:space="preserve">4.- </t>
    </r>
    <r>
      <rPr>
        <sz val="12"/>
        <rFont val="Arial"/>
        <family val="2"/>
      </rPr>
      <t>ALOJAMIENTOS DE TURISMO RURAL</t>
    </r>
  </si>
  <si>
    <r>
      <t>5.-</t>
    </r>
    <r>
      <rPr>
        <sz val="12"/>
        <rFont val="Arial"/>
        <family val="2"/>
      </rPr>
      <t xml:space="preserve"> ALBERGUES, VIVIENDAS Y APARTAMENTOS TURÍSTICOS</t>
    </r>
  </si>
  <si>
    <t xml:space="preserve">A.- CIFRAS GENERALES </t>
  </si>
  <si>
    <t>B.- EMPLEO TURÍSTICO POR PROVINCIAS</t>
  </si>
  <si>
    <r>
      <t>1.-</t>
    </r>
    <r>
      <rPr>
        <sz val="12"/>
        <rFont val="Arial"/>
        <family val="2"/>
      </rPr>
      <t xml:space="preserve"> DISTRIBUCIÓN DEL GASTO POR TIPO DE ALOJAMIENTO</t>
    </r>
  </si>
  <si>
    <t>PAGINA: 32</t>
  </si>
  <si>
    <t>PAGINA: 33</t>
  </si>
  <si>
    <t>PAGINA: 34</t>
  </si>
  <si>
    <t>PAGINA: 35</t>
  </si>
  <si>
    <t>PAGINA: 36</t>
  </si>
  <si>
    <t>PAGINA: 37</t>
  </si>
  <si>
    <t>PAGINA: 38</t>
  </si>
  <si>
    <t>FUENTE: CONSEJERIA DE CULTURA Y TURISMO, DIRECCIÓN GENERAL DE TURISMO.</t>
  </si>
  <si>
    <t>902 20 30 30 - turismocastillayleón.com</t>
  </si>
  <si>
    <t>TOTAL EXCURSIONISTAS</t>
  </si>
  <si>
    <t>TOTAL TURISTAS ALOJAMIENTO PRIVADO</t>
  </si>
  <si>
    <t>EXCURS. ESPAÑOLES</t>
  </si>
  <si>
    <t>EXCURS. EXTRANJEROS</t>
  </si>
  <si>
    <t>A.- CIFRAS GENERALES DEL GASTO TURÍSTICO TOTAL</t>
  </si>
  <si>
    <t>B.- CIFRAS GENERALES DE ALOJAMIENTOS REGLADOS</t>
  </si>
  <si>
    <t>1.- GASTO TURÍSTICO TOTAL EN CADA UNA DE LAS PROVINCIAS</t>
  </si>
  <si>
    <t>2.- GASTO TURÍSTICO TOTAL POR MESES</t>
  </si>
  <si>
    <t>1.- GASTO EN ALOJAMIENTOS REGLADOS EN CADA UNA DE LAS PROVINCIAS</t>
  </si>
  <si>
    <t>2.- GASTO TURÍSTICO  EN ALOJAMIENTOS REGLADOS POR MESES</t>
  </si>
  <si>
    <t>VIAJERO:</t>
  </si>
  <si>
    <t>PERNOCTACIÓN:</t>
  </si>
  <si>
    <t>GRADO DE OCUPACIÓN:</t>
  </si>
  <si>
    <t>ESTANCIA MEDIA:</t>
  </si>
  <si>
    <t>EXCURSIONISTA:</t>
  </si>
  <si>
    <t>Alojamientos Turísticos Reglados (Alojamientos Hoteleros, Alojamientos de Turismo Rural, Campings, Albergues, Viviendas de uso turístico y Apartamentos).</t>
  </si>
  <si>
    <t>http:// www.turismocastillayleón.com</t>
  </si>
  <si>
    <t xml:space="preserve">www.turismocastillayleón.com (Banner: Información para profesionales &gt; Boletines de coyuntura) </t>
  </si>
  <si>
    <t>Visitantes que no pernoctan</t>
  </si>
  <si>
    <t>A.- CIFRAS GENERALES DEL GASTO TURISTICO TOTAL</t>
  </si>
  <si>
    <r>
      <t>1.-</t>
    </r>
    <r>
      <rPr>
        <sz val="12"/>
        <rFont val="Arial"/>
        <family val="2"/>
      </rPr>
      <t xml:space="preserve"> GASTO TURISTICO TOTAL EN CADA UNA DE LAS PROVINCIAS</t>
    </r>
  </si>
  <si>
    <r>
      <t>2.-</t>
    </r>
    <r>
      <rPr>
        <sz val="12"/>
        <rFont val="Arial"/>
        <family val="2"/>
      </rPr>
      <t xml:space="preserve"> GASTO TURISTICO TOTAL POR MESES</t>
    </r>
  </si>
  <si>
    <t>PAGINA: 33-34</t>
  </si>
  <si>
    <r>
      <t>1.-</t>
    </r>
    <r>
      <rPr>
        <sz val="12"/>
        <rFont val="Arial"/>
        <family val="2"/>
      </rPr>
      <t xml:space="preserve"> GASTO EN ALOJAMIENTOS REGLADOS EN CADA UNA DE LAS PROVINCIAS</t>
    </r>
  </si>
  <si>
    <r>
      <t>2.-</t>
    </r>
    <r>
      <rPr>
        <sz val="12"/>
        <rFont val="Arial"/>
        <family val="2"/>
      </rPr>
      <t xml:space="preserve"> GASTO TURISTICO EN ALOJAMIENTOS REGLADOS POR MESES</t>
    </r>
  </si>
  <si>
    <t>PAGINA: 35-36</t>
  </si>
  <si>
    <t>PAGINA: 39</t>
  </si>
  <si>
    <t>III.- OTROS VISITANTES</t>
  </si>
  <si>
    <t>IV.- GASTO TURÍSTICO</t>
  </si>
  <si>
    <t>V.- EMPLEO TURÍSTICO</t>
  </si>
  <si>
    <t>VI.- PERFIL Y COMPORTAMIENTO DE LA DEMANDA TURÍSTICA EN CASTILLA Y LEÓN</t>
  </si>
  <si>
    <t>IV.- GASTO TURISTICO</t>
  </si>
  <si>
    <t>V.- EMPLEO TURISTICO</t>
  </si>
  <si>
    <t>A.- EXCURSIONISTAS</t>
  </si>
  <si>
    <t>B.- TURISTAS DE ALOJAMIENTO PRIVADO</t>
  </si>
  <si>
    <t>PAGINA: 37-38</t>
  </si>
  <si>
    <t>PAGINA: 40</t>
  </si>
  <si>
    <t>PAGINA: 41</t>
  </si>
  <si>
    <t>PAGINA: 42</t>
  </si>
  <si>
    <r>
      <t>A.</t>
    </r>
    <r>
      <rPr>
        <sz val="12"/>
        <rFont val="Arial"/>
        <family val="2"/>
      </rPr>
      <t xml:space="preserve">- </t>
    </r>
    <r>
      <rPr>
        <b/>
        <sz val="12"/>
        <color theme="0"/>
        <rFont val="Arial"/>
        <family val="2"/>
      </rPr>
      <t>EXCURSIONISTAS</t>
    </r>
  </si>
  <si>
    <r>
      <t>B.-</t>
    </r>
    <r>
      <rPr>
        <sz val="12"/>
        <rFont val="Arial"/>
        <family val="2"/>
      </rPr>
      <t xml:space="preserve"> </t>
    </r>
    <r>
      <rPr>
        <b/>
        <sz val="12"/>
        <color theme="0"/>
        <rFont val="Arial"/>
        <family val="2"/>
      </rPr>
      <t xml:space="preserve">TURISTAS EN ALOJAMIENTO PRIVADO </t>
    </r>
  </si>
  <si>
    <r>
      <rPr>
        <b/>
        <sz val="12"/>
        <rFont val="Arial"/>
        <family val="2"/>
      </rPr>
      <t>1.-</t>
    </r>
    <r>
      <rPr>
        <sz val="12"/>
        <rFont val="Arial"/>
        <family val="2"/>
      </rPr>
      <t xml:space="preserve"> HOTELES, HOSTALES Y PENSIONES</t>
    </r>
  </si>
  <si>
    <r>
      <rPr>
        <b/>
        <sz val="12"/>
        <rFont val="Arial"/>
        <family val="2"/>
      </rPr>
      <t>2.-</t>
    </r>
    <r>
      <rPr>
        <sz val="12"/>
        <rFont val="Arial"/>
        <family val="2"/>
      </rPr>
      <t xml:space="preserve"> CAMPING </t>
    </r>
  </si>
  <si>
    <r>
      <rPr>
        <b/>
        <sz val="12"/>
        <rFont val="Arial"/>
        <family val="2"/>
      </rPr>
      <t>3.-</t>
    </r>
    <r>
      <rPr>
        <sz val="12"/>
        <rFont val="Arial"/>
        <family val="2"/>
      </rPr>
      <t xml:space="preserve"> ALOJAMIENTOS DE TURISMO RURAL </t>
    </r>
  </si>
  <si>
    <r>
      <rPr>
        <b/>
        <sz val="12"/>
        <rFont val="Arial"/>
        <family val="2"/>
      </rPr>
      <t>4.-</t>
    </r>
    <r>
      <rPr>
        <sz val="12"/>
        <rFont val="Arial"/>
        <family val="2"/>
      </rPr>
      <t xml:space="preserve"> ALBERGUES TURÍSTICOS</t>
    </r>
  </si>
  <si>
    <r>
      <rPr>
        <b/>
        <sz val="12"/>
        <rFont val="Arial"/>
        <family val="2"/>
      </rPr>
      <t>5.-</t>
    </r>
    <r>
      <rPr>
        <sz val="12"/>
        <rFont val="Arial"/>
        <family val="2"/>
      </rPr>
      <t xml:space="preserve"> VIVIENDAS DE USO TURÍSTICO</t>
    </r>
  </si>
  <si>
    <r>
      <rPr>
        <b/>
        <sz val="12"/>
        <rFont val="Arial"/>
        <family val="2"/>
      </rPr>
      <t>6.-</t>
    </r>
    <r>
      <rPr>
        <sz val="12"/>
        <rFont val="Arial"/>
        <family val="2"/>
      </rPr>
      <t xml:space="preserve"> APARTAMENTOS  TURÍSTICOS</t>
    </r>
  </si>
  <si>
    <r>
      <rPr>
        <b/>
        <sz val="12"/>
        <color rgb="FF003956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ALOJAMIENTOS HOTELEROS </t>
    </r>
  </si>
  <si>
    <r>
      <rPr>
        <b/>
        <sz val="12"/>
        <color rgb="FF003956"/>
        <rFont val="Arial"/>
        <family val="2"/>
      </rPr>
      <t>2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CAMPING </t>
    </r>
  </si>
  <si>
    <r>
      <rPr>
        <b/>
        <sz val="12"/>
        <rFont val="Arial"/>
        <family val="2"/>
      </rPr>
      <t>3.-</t>
    </r>
    <r>
      <rPr>
        <sz val="12"/>
        <color indexed="12"/>
        <rFont val="Arial"/>
        <family val="2"/>
      </rPr>
      <t xml:space="preserve"> </t>
    </r>
    <r>
      <rPr>
        <sz val="12"/>
        <rFont val="Arial"/>
        <family val="2"/>
      </rPr>
      <t>ALOJAMIENTOS DE TURISMO RURAL</t>
    </r>
  </si>
  <si>
    <r>
      <rPr>
        <b/>
        <sz val="12"/>
        <rFont val="Arial"/>
        <family val="2"/>
      </rPr>
      <t>4.-</t>
    </r>
    <r>
      <rPr>
        <sz val="12"/>
        <color indexed="12"/>
        <rFont val="Arial"/>
        <family val="2"/>
      </rPr>
      <t xml:space="preserve"> </t>
    </r>
    <r>
      <rPr>
        <sz val="12"/>
        <rFont val="Arial"/>
        <family val="2"/>
      </rPr>
      <t>ALBERGUES TURÍSTICOS</t>
    </r>
  </si>
  <si>
    <r>
      <rPr>
        <b/>
        <sz val="12"/>
        <rFont val="Arial"/>
        <family val="2"/>
      </rPr>
      <t>5.</t>
    </r>
    <r>
      <rPr>
        <b/>
        <sz val="12"/>
        <color rgb="FF0000FF"/>
        <rFont val="Arial"/>
        <family val="2"/>
      </rPr>
      <t>-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VIVIENDAS DE USO TURÍSTICO</t>
    </r>
  </si>
  <si>
    <r>
      <t>6.-</t>
    </r>
    <r>
      <rPr>
        <sz val="12"/>
        <rFont val="Arial"/>
        <family val="2"/>
      </rPr>
      <t xml:space="preserve"> APARTAMENTOS TURÍSTICOS </t>
    </r>
  </si>
  <si>
    <r>
      <t>a.-</t>
    </r>
    <r>
      <rPr>
        <sz val="12"/>
        <rFont val="Arial"/>
        <family val="2"/>
      </rPr>
      <t xml:space="preserve"> Hoteles y Hostales</t>
    </r>
  </si>
  <si>
    <t>GASTO COMPRAS Y OTROS GASTOS</t>
  </si>
  <si>
    <t>C.- GASTO REALIZADO POR LOS VIAJEROS SEGÚN EL TIPO DE ESTABLECIMIENTO REGLADO DONDE SE ALOJAN</t>
  </si>
  <si>
    <t>Plan Estadístico de Castilla y León 2018-2021: Operación Estadística nº 07012</t>
  </si>
  <si>
    <r>
      <t>b.-</t>
    </r>
    <r>
      <rPr>
        <sz val="12"/>
        <rFont val="Arial"/>
        <family val="2"/>
      </rPr>
      <t xml:space="preserve"> Pensiones</t>
    </r>
  </si>
  <si>
    <t>B.- CIFRAS GENERALES DE LOS ALOJAMIENTOS REGLADOS</t>
  </si>
  <si>
    <t xml:space="preserve">1.- DISTRIBUCIÓN DEL GASTO POR TIPO DE ALOJAMIENTO </t>
  </si>
  <si>
    <t>D.- GASTO REALIZADO POR LOS EXCURSIONISTAS</t>
  </si>
  <si>
    <t>E.- GASTO REALIZADO POR LOS TURISTAS EN ALOJAMIENTOS PRIVADOS</t>
  </si>
  <si>
    <t>PAGINA: 43</t>
  </si>
  <si>
    <t xml:space="preserve">VISITANTE EN ALOJ. PRIVADO: </t>
  </si>
  <si>
    <t>Visitantes que pernoctan en alojamientos no reglados (segunda residencia, vivienda familiares/amigos……).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</si>
</sst>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_-* #,##0.00\ _P_t_s_-;\-* #,##0.00\ _P_t_s_-;_-* &quot;-&quot;??\ _P_t_s_-;_-@_-"/>
    <numFmt numFmtId="166" formatCode="_-* #,##0_-;\-* #,##0_-;_-* &quot;-&quot;??_-;_-@_-"/>
    <numFmt numFmtId="167" formatCode="#,##0_ ;\-#,##0\ "/>
    <numFmt numFmtId="168" formatCode="#,##0.00_ ;\-#,##0.00\ "/>
    <numFmt numFmtId="169" formatCode="#,##0.0"/>
  </numFmts>
  <fonts count="9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2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2"/>
      <name val="Arial"/>
      <family val="2"/>
    </font>
    <font>
      <b/>
      <sz val="50"/>
      <color theme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30"/>
      <color theme="0"/>
      <name val="Arial"/>
      <family val="2"/>
    </font>
    <font>
      <b/>
      <sz val="24"/>
      <color theme="0"/>
      <name val="Arial"/>
      <family val="2"/>
    </font>
    <font>
      <b/>
      <sz val="50"/>
      <color theme="0"/>
      <name val="Arial"/>
      <family val="2"/>
    </font>
    <font>
      <b/>
      <sz val="55"/>
      <color theme="0"/>
      <name val="Arial"/>
      <family val="2"/>
    </font>
    <font>
      <b/>
      <sz val="50"/>
      <color rgb="FFFECE00"/>
      <name val="Arial"/>
      <family val="2"/>
    </font>
    <font>
      <sz val="22"/>
      <color indexed="12"/>
      <name val="Arial"/>
      <family val="2"/>
    </font>
    <font>
      <b/>
      <sz val="12"/>
      <color rgb="FF0000FF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24"/>
      <color indexed="10"/>
      <name val="Arial"/>
      <family val="2"/>
    </font>
    <font>
      <b/>
      <sz val="18"/>
      <color indexed="10"/>
      <name val="Arial"/>
      <family val="2"/>
    </font>
    <font>
      <b/>
      <sz val="2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rgb="FF993366"/>
      <name val="Arial"/>
      <family val="2"/>
    </font>
    <font>
      <b/>
      <sz val="16"/>
      <color indexed="10"/>
      <name val="Arial"/>
      <family val="2"/>
    </font>
    <font>
      <b/>
      <sz val="26"/>
      <color indexed="61"/>
      <name val="Arial"/>
      <family val="2"/>
    </font>
    <font>
      <b/>
      <sz val="26"/>
      <color indexed="12"/>
      <name val="Arial"/>
      <family val="2"/>
    </font>
    <font>
      <b/>
      <sz val="24"/>
      <color indexed="44"/>
      <name val="Arial"/>
      <family val="2"/>
    </font>
    <font>
      <b/>
      <sz val="22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rgb="FFA50021"/>
      <name val="Arial"/>
      <family val="2"/>
    </font>
    <font>
      <b/>
      <sz val="9"/>
      <color indexed="12"/>
      <name val="Arial"/>
      <family val="2"/>
    </font>
    <font>
      <b/>
      <sz val="11"/>
      <color rgb="FF0000FF"/>
      <name val="Arial"/>
      <family val="2"/>
    </font>
    <font>
      <b/>
      <sz val="36"/>
      <color indexed="10"/>
      <name val="Arial"/>
      <family val="2"/>
    </font>
    <font>
      <b/>
      <sz val="11"/>
      <color indexed="61"/>
      <name val="Arial"/>
      <family val="2"/>
    </font>
    <font>
      <b/>
      <sz val="11"/>
      <color indexed="20"/>
      <name val="Arial"/>
      <family val="2"/>
    </font>
    <font>
      <b/>
      <sz val="14"/>
      <color indexed="12"/>
      <name val="Arial"/>
      <family val="2"/>
    </font>
    <font>
      <b/>
      <sz val="12"/>
      <color rgb="FF993366"/>
      <name val="Arial"/>
      <family val="2"/>
    </font>
    <font>
      <b/>
      <sz val="12"/>
      <color indexed="4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3956"/>
      <name val="Arial"/>
      <family val="2"/>
    </font>
    <font>
      <sz val="10"/>
      <color rgb="FF003956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sz val="26"/>
      <name val="Arial"/>
      <family val="2"/>
    </font>
    <font>
      <b/>
      <sz val="12"/>
      <color rgb="FF003956"/>
      <name val="Arial"/>
      <family val="2"/>
    </font>
    <font>
      <b/>
      <sz val="22"/>
      <color theme="0"/>
      <name val="Arial"/>
      <family val="2"/>
    </font>
    <font>
      <sz val="10"/>
      <color rgb="FF0000FF"/>
      <name val="Arial"/>
      <family val="2"/>
    </font>
    <font>
      <b/>
      <sz val="16"/>
      <color theme="0"/>
      <name val="Arial"/>
      <family val="2"/>
    </font>
    <font>
      <sz val="12"/>
      <color rgb="FF0000FF"/>
      <name val="Arial"/>
      <family val="2"/>
    </font>
    <font>
      <b/>
      <sz val="18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4"/>
      <color rgb="FF066686"/>
      <name val="Arial"/>
      <family val="2"/>
    </font>
    <font>
      <sz val="14"/>
      <color theme="9" tint="-0.249977111117893"/>
      <name val="Arial"/>
      <family val="2"/>
    </font>
    <font>
      <sz val="14"/>
      <color rgb="FF066686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20"/>
      <color rgb="FF003956"/>
      <name val="Arial"/>
      <family val="2"/>
    </font>
    <font>
      <sz val="11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1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26"/>
      <color rgb="FF7DB51A"/>
      <name val="Arial"/>
      <family val="2"/>
    </font>
    <font>
      <b/>
      <sz val="24"/>
      <color rgb="FF7DB51A"/>
      <name val="Arial"/>
      <family val="2"/>
    </font>
    <font>
      <b/>
      <sz val="12"/>
      <color rgb="FF7DB51A"/>
      <name val="Arial"/>
      <family val="2"/>
    </font>
    <font>
      <sz val="10"/>
      <color rgb="FF7DB51A"/>
      <name val="Arial"/>
      <family val="2"/>
    </font>
    <font>
      <sz val="11"/>
      <color rgb="FF7DB51A"/>
      <name val="Arial"/>
      <family val="2"/>
    </font>
    <font>
      <b/>
      <sz val="26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11"/>
      <color theme="4"/>
      <name val="Arial"/>
      <family val="2"/>
    </font>
    <font>
      <b/>
      <sz val="16"/>
      <color theme="4"/>
      <name val="Arial"/>
      <family val="2"/>
    </font>
    <font>
      <b/>
      <sz val="16"/>
      <color rgb="FF7DB51A"/>
      <name val="Arial"/>
      <family val="2"/>
    </font>
    <font>
      <sz val="10"/>
      <color theme="1" tint="0.34998626667073579"/>
      <name val="Arial"/>
      <family val="2"/>
    </font>
    <font>
      <sz val="11"/>
      <color theme="0"/>
      <name val="Arial"/>
      <family val="2"/>
    </font>
    <font>
      <sz val="12"/>
      <color rgb="FF003956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theme="1" tint="0.34998626667073579"/>
      <name val="Arial"/>
      <family val="2"/>
    </font>
    <font>
      <sz val="11"/>
      <color theme="1"/>
      <name val="Arial"/>
      <family val="2"/>
    </font>
    <font>
      <sz val="12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D1E7A9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66686"/>
      </left>
      <right/>
      <top style="medium">
        <color rgb="FF066686"/>
      </top>
      <bottom/>
      <diagonal/>
    </border>
    <border>
      <left/>
      <right/>
      <top style="medium">
        <color rgb="FF066686"/>
      </top>
      <bottom/>
      <diagonal/>
    </border>
    <border>
      <left/>
      <right style="medium">
        <color rgb="FF066686"/>
      </right>
      <top style="medium">
        <color rgb="FF066686"/>
      </top>
      <bottom/>
      <diagonal/>
    </border>
    <border>
      <left style="medium">
        <color rgb="FF066686"/>
      </left>
      <right/>
      <top/>
      <bottom/>
      <diagonal/>
    </border>
    <border>
      <left/>
      <right style="medium">
        <color rgb="FF066686"/>
      </right>
      <top/>
      <bottom/>
      <diagonal/>
    </border>
    <border>
      <left style="medium">
        <color rgb="FF066686"/>
      </left>
      <right/>
      <top/>
      <bottom style="medium">
        <color rgb="FF066686"/>
      </bottom>
      <diagonal/>
    </border>
    <border>
      <left/>
      <right/>
      <top/>
      <bottom style="medium">
        <color rgb="FF066686"/>
      </bottom>
      <diagonal/>
    </border>
    <border>
      <left/>
      <right style="medium">
        <color rgb="FF066686"/>
      </right>
      <top/>
      <bottom style="medium">
        <color rgb="FF066686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47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2" fontId="6" fillId="0" borderId="0" xfId="0" applyNumberFormat="1" applyFont="1"/>
    <xf numFmtId="0" fontId="3" fillId="0" borderId="0" xfId="0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5" fillId="0" borderId="0" xfId="0" applyNumberFormat="1" applyFont="1" applyFill="1"/>
    <xf numFmtId="2" fontId="5" fillId="0" borderId="0" xfId="0" applyNumberFormat="1" applyFont="1"/>
    <xf numFmtId="0" fontId="8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0" fillId="0" borderId="0" xfId="0" applyFont="1" applyFill="1"/>
    <xf numFmtId="4" fontId="2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1" fillId="0" borderId="0" xfId="0" applyFont="1"/>
    <xf numFmtId="0" fontId="10" fillId="2" borderId="0" xfId="0" applyFont="1" applyFill="1" applyBorder="1"/>
    <xf numFmtId="0" fontId="10" fillId="2" borderId="0" xfId="0" applyFont="1" applyFill="1"/>
    <xf numFmtId="0" fontId="10" fillId="3" borderId="0" xfId="0" applyFont="1" applyFill="1"/>
    <xf numFmtId="0" fontId="9" fillId="2" borderId="0" xfId="0" applyFont="1" applyFill="1" applyAlignment="1"/>
    <xf numFmtId="0" fontId="1" fillId="0" borderId="0" xfId="0" applyFont="1"/>
    <xf numFmtId="0" fontId="7" fillId="0" borderId="0" xfId="0" applyFont="1" applyAlignment="1">
      <alignment horizontal="left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17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23" fillId="6" borderId="0" xfId="0" applyFont="1" applyFill="1" applyAlignment="1">
      <alignment vertical="center"/>
    </xf>
    <xf numFmtId="49" fontId="24" fillId="6" borderId="0" xfId="0" applyNumberFormat="1" applyFont="1" applyFill="1" applyAlignment="1">
      <alignment vertical="center"/>
    </xf>
    <xf numFmtId="0" fontId="1" fillId="2" borderId="0" xfId="0" applyFont="1" applyFill="1"/>
    <xf numFmtId="0" fontId="1" fillId="0" borderId="0" xfId="0" applyFont="1" applyFill="1"/>
    <xf numFmtId="0" fontId="25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right"/>
    </xf>
    <xf numFmtId="0" fontId="6" fillId="0" borderId="0" xfId="0" applyFont="1"/>
    <xf numFmtId="0" fontId="6" fillId="0" borderId="0" xfId="0" applyFont="1" applyAlignment="1"/>
    <xf numFmtId="0" fontId="12" fillId="0" borderId="0" xfId="0" applyFont="1" applyAlignment="1"/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8" fillId="0" borderId="0" xfId="0" applyFont="1" applyFill="1" applyAlignment="1">
      <alignment horizontal="center"/>
    </xf>
    <xf numFmtId="0" fontId="10" fillId="0" borderId="0" xfId="0" applyFont="1"/>
    <xf numFmtId="0" fontId="1" fillId="0" borderId="0" xfId="0" applyFont="1" applyAlignment="1">
      <alignment horizontal="left"/>
    </xf>
    <xf numFmtId="0" fontId="27" fillId="0" borderId="0" xfId="0" applyFont="1" applyFill="1" applyAlignment="1">
      <alignment horizontal="center"/>
    </xf>
    <xf numFmtId="3" fontId="1" fillId="0" borderId="0" xfId="0" applyNumberFormat="1" applyFont="1"/>
    <xf numFmtId="0" fontId="6" fillId="0" borderId="0" xfId="0" applyFont="1" applyFill="1" applyAlignment="1"/>
    <xf numFmtId="0" fontId="16" fillId="0" borderId="0" xfId="0" applyFont="1" applyFill="1" applyAlignment="1"/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3" fontId="5" fillId="0" borderId="0" xfId="0" applyNumberFormat="1" applyFont="1" applyFill="1"/>
    <xf numFmtId="3" fontId="16" fillId="0" borderId="0" xfId="0" applyNumberFormat="1" applyFont="1" applyFill="1"/>
    <xf numFmtId="10" fontId="16" fillId="0" borderId="0" xfId="0" applyNumberFormat="1" applyFont="1" applyFill="1" applyAlignment="1">
      <alignment horizontal="right"/>
    </xf>
    <xf numFmtId="2" fontId="16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0" fontId="1" fillId="0" borderId="0" xfId="0" applyFont="1" applyFill="1" applyBorder="1"/>
    <xf numFmtId="0" fontId="3" fillId="0" borderId="0" xfId="0" applyFont="1" applyFill="1" applyBorder="1" applyAlignment="1"/>
    <xf numFmtId="2" fontId="1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3" fontId="5" fillId="0" borderId="0" xfId="0" applyNumberFormat="1" applyFont="1"/>
    <xf numFmtId="0" fontId="5" fillId="0" borderId="0" xfId="0" applyFont="1" applyFill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1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35" fillId="0" borderId="0" xfId="0" applyFont="1" applyAlignment="1"/>
    <xf numFmtId="0" fontId="1" fillId="0" borderId="0" xfId="0" applyFont="1" applyBorder="1"/>
    <xf numFmtId="0" fontId="37" fillId="0" borderId="0" xfId="0" applyFont="1" applyAlignment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/>
    <xf numFmtId="0" fontId="28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3" fillId="0" borderId="0" xfId="0" applyFont="1" applyFill="1" applyBorder="1"/>
    <xf numFmtId="0" fontId="15" fillId="0" borderId="0" xfId="0" applyFont="1" applyFill="1" applyAlignment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3" fontId="1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40" fillId="2" borderId="0" xfId="0" applyFont="1" applyFill="1" applyAlignment="1">
      <alignment horizontal="left"/>
    </xf>
    <xf numFmtId="2" fontId="40" fillId="2" borderId="0" xfId="0" applyNumberFormat="1" applyFont="1" applyFill="1" applyBorder="1"/>
    <xf numFmtId="4" fontId="40" fillId="2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Alignment="1"/>
    <xf numFmtId="3" fontId="16" fillId="0" borderId="0" xfId="0" applyNumberFormat="1" applyFont="1" applyFill="1" applyAlignment="1"/>
    <xf numFmtId="10" fontId="16" fillId="0" borderId="0" xfId="0" applyNumberFormat="1" applyFont="1" applyFill="1" applyAlignment="1"/>
    <xf numFmtId="4" fontId="16" fillId="0" borderId="0" xfId="0" applyNumberFormat="1" applyFont="1" applyFill="1" applyAlignment="1"/>
    <xf numFmtId="4" fontId="5" fillId="0" borderId="0" xfId="0" applyNumberFormat="1" applyFont="1" applyAlignment="1"/>
    <xf numFmtId="4" fontId="5" fillId="0" borderId="0" xfId="0" applyNumberFormat="1" applyFont="1" applyFill="1" applyAlignment="1"/>
    <xf numFmtId="2" fontId="40" fillId="2" borderId="0" xfId="0" applyNumberFormat="1" applyFont="1" applyFill="1" applyBorder="1" applyAlignment="1"/>
    <xf numFmtId="1" fontId="1" fillId="0" borderId="0" xfId="0" applyNumberFormat="1" applyFont="1" applyFill="1" applyAlignment="1">
      <alignment horizontal="right"/>
    </xf>
    <xf numFmtId="1" fontId="1" fillId="0" borderId="0" xfId="0" applyNumberFormat="1" applyFont="1" applyAlignment="1">
      <alignment horizontal="right"/>
    </xf>
    <xf numFmtId="0" fontId="38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2" fontId="2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0" fontId="30" fillId="0" borderId="0" xfId="0" applyFont="1" applyAlignment="1">
      <alignment horizontal="center" vertical="center"/>
    </xf>
    <xf numFmtId="0" fontId="5" fillId="0" borderId="0" xfId="0" applyFont="1"/>
    <xf numFmtId="9" fontId="1" fillId="0" borderId="0" xfId="0" applyNumberFormat="1" applyFont="1"/>
    <xf numFmtId="0" fontId="16" fillId="0" borderId="0" xfId="0" applyFont="1" applyFill="1" applyAlignment="1">
      <alignment horizontal="left"/>
    </xf>
    <xf numFmtId="10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8" fillId="0" borderId="0" xfId="0" applyFont="1" applyFill="1" applyAlignment="1"/>
    <xf numFmtId="0" fontId="43" fillId="0" borderId="0" xfId="0" applyFont="1" applyFill="1" applyAlignment="1">
      <alignment horizontal="center" vertical="center"/>
    </xf>
    <xf numFmtId="3" fontId="8" fillId="0" borderId="0" xfId="0" applyNumberFormat="1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/>
    </xf>
    <xf numFmtId="10" fontId="8" fillId="2" borderId="0" xfId="0" applyNumberFormat="1" applyFont="1" applyFill="1" applyAlignment="1">
      <alignment horizontal="center"/>
    </xf>
    <xf numFmtId="0" fontId="16" fillId="2" borderId="0" xfId="0" applyFont="1" applyFill="1"/>
    <xf numFmtId="49" fontId="1" fillId="0" borderId="0" xfId="0" applyNumberFormat="1" applyFont="1"/>
    <xf numFmtId="0" fontId="5" fillId="2" borderId="0" xfId="0" applyFont="1" applyFill="1"/>
    <xf numFmtId="49" fontId="45" fillId="2" borderId="0" xfId="0" applyNumberFormat="1" applyFont="1" applyFill="1" applyAlignment="1"/>
    <xf numFmtId="49" fontId="16" fillId="2" borderId="0" xfId="0" applyNumberFormat="1" applyFont="1" applyFill="1" applyAlignment="1"/>
    <xf numFmtId="0" fontId="16" fillId="0" borderId="0" xfId="0" applyFont="1" applyFill="1"/>
    <xf numFmtId="3" fontId="16" fillId="0" borderId="0" xfId="0" applyNumberFormat="1" applyFont="1" applyFill="1" applyAlignment="1">
      <alignment horizontal="center"/>
    </xf>
    <xf numFmtId="10" fontId="8" fillId="0" borderId="0" xfId="0" applyNumberFormat="1" applyFont="1" applyFill="1" applyAlignment="1">
      <alignment horizontal="center"/>
    </xf>
    <xf numFmtId="0" fontId="5" fillId="0" borderId="0" xfId="0" applyFont="1" applyFill="1"/>
    <xf numFmtId="0" fontId="4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" fillId="0" borderId="0" xfId="0" applyNumberFormat="1" applyFont="1"/>
    <xf numFmtId="0" fontId="46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5" borderId="0" xfId="0" applyFont="1" applyFill="1"/>
    <xf numFmtId="0" fontId="1" fillId="5" borderId="0" xfId="0" applyFont="1" applyFill="1"/>
    <xf numFmtId="49" fontId="33" fillId="2" borderId="0" xfId="0" applyNumberFormat="1" applyFont="1" applyFill="1" applyAlignment="1"/>
    <xf numFmtId="49" fontId="47" fillId="2" borderId="0" xfId="0" applyNumberFormat="1" applyFont="1" applyFill="1" applyAlignment="1"/>
    <xf numFmtId="0" fontId="15" fillId="2" borderId="0" xfId="0" applyFont="1" applyFill="1" applyAlignment="1">
      <alignment horizontal="center" vertical="center"/>
    </xf>
    <xf numFmtId="0" fontId="9" fillId="0" borderId="0" xfId="0" applyFont="1" applyFill="1"/>
    <xf numFmtId="49" fontId="6" fillId="0" borderId="0" xfId="0" applyNumberFormat="1" applyFont="1" applyFill="1" applyAlignment="1">
      <alignment horizontal="left" vertical="justify" wrapText="1"/>
    </xf>
    <xf numFmtId="0" fontId="6" fillId="0" borderId="0" xfId="0" applyFont="1" applyAlignment="1">
      <alignment wrapText="1"/>
    </xf>
    <xf numFmtId="49" fontId="6" fillId="0" borderId="0" xfId="0" applyNumberFormat="1" applyFont="1" applyAlignment="1">
      <alignment horizontal="justify" vertical="justify" wrapText="1"/>
    </xf>
    <xf numFmtId="49" fontId="6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4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38" fillId="0" borderId="0" xfId="0" applyFont="1" applyFill="1" applyAlignment="1">
      <alignment horizontal="center" wrapText="1"/>
    </xf>
    <xf numFmtId="0" fontId="31" fillId="0" borderId="0" xfId="0" applyFont="1" applyFill="1" applyAlignment="1">
      <alignment horizontal="center" wrapText="1"/>
    </xf>
    <xf numFmtId="0" fontId="1" fillId="3" borderId="0" xfId="0" applyFont="1" applyFill="1"/>
    <xf numFmtId="0" fontId="1" fillId="6" borderId="0" xfId="0" applyFont="1" applyFill="1"/>
    <xf numFmtId="0" fontId="51" fillId="6" borderId="0" xfId="0" applyFont="1" applyFill="1"/>
    <xf numFmtId="0" fontId="54" fillId="0" borderId="0" xfId="0" applyFont="1"/>
    <xf numFmtId="0" fontId="54" fillId="0" borderId="0" xfId="0" applyFont="1" applyFill="1"/>
    <xf numFmtId="0" fontId="57" fillId="0" borderId="0" xfId="0" applyFont="1"/>
    <xf numFmtId="0" fontId="51" fillId="0" borderId="0" xfId="0" applyFont="1"/>
    <xf numFmtId="0" fontId="2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26" fillId="2" borderId="0" xfId="0" applyFont="1" applyFill="1" applyBorder="1" applyAlignment="1"/>
    <xf numFmtId="0" fontId="62" fillId="2" borderId="0" xfId="0" applyFont="1" applyFill="1" applyBorder="1" applyAlignment="1"/>
    <xf numFmtId="0" fontId="60" fillId="2" borderId="0" xfId="0" applyFont="1" applyFill="1" applyBorder="1"/>
    <xf numFmtId="0" fontId="64" fillId="2" borderId="0" xfId="0" applyFont="1" applyFill="1" applyBorder="1" applyAlignment="1">
      <alignment vertical="center"/>
    </xf>
    <xf numFmtId="0" fontId="65" fillId="2" borderId="0" xfId="0" applyFont="1" applyFill="1" applyBorder="1" applyAlignment="1">
      <alignment vertical="center"/>
    </xf>
    <xf numFmtId="0" fontId="6" fillId="6" borderId="0" xfId="0" applyFont="1" applyFill="1" applyBorder="1" applyAlignment="1"/>
    <xf numFmtId="0" fontId="15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63" fillId="2" borderId="3" xfId="0" applyFont="1" applyFill="1" applyBorder="1" applyAlignment="1">
      <alignment vertical="center"/>
    </xf>
    <xf numFmtId="0" fontId="64" fillId="2" borderId="4" xfId="0" applyFont="1" applyFill="1" applyBorder="1" applyAlignment="1">
      <alignment vertical="center"/>
    </xf>
    <xf numFmtId="0" fontId="6" fillId="2" borderId="4" xfId="0" applyFont="1" applyFill="1" applyBorder="1" applyAlignment="1"/>
    <xf numFmtId="0" fontId="6" fillId="2" borderId="5" xfId="0" applyFont="1" applyFill="1" applyBorder="1" applyAlignment="1"/>
    <xf numFmtId="0" fontId="65" fillId="2" borderId="6" xfId="0" applyFont="1" applyFill="1" applyBorder="1" applyAlignment="1">
      <alignment vertical="center"/>
    </xf>
    <xf numFmtId="0" fontId="15" fillId="2" borderId="7" xfId="0" applyFont="1" applyFill="1" applyBorder="1" applyAlignment="1"/>
    <xf numFmtId="0" fontId="9" fillId="2" borderId="7" xfId="0" applyFont="1" applyFill="1" applyBorder="1" applyAlignment="1">
      <alignment wrapText="1"/>
    </xf>
    <xf numFmtId="0" fontId="65" fillId="2" borderId="8" xfId="0" applyFont="1" applyFill="1" applyBorder="1" applyAlignment="1">
      <alignment vertical="center"/>
    </xf>
    <xf numFmtId="0" fontId="65" fillId="2" borderId="9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justify" vertical="justify" wrapText="1"/>
    </xf>
    <xf numFmtId="0" fontId="9" fillId="2" borderId="10" xfId="0" applyFont="1" applyFill="1" applyBorder="1" applyAlignment="1">
      <alignment horizontal="justify" vertical="justify" wrapText="1"/>
    </xf>
    <xf numFmtId="0" fontId="15" fillId="2" borderId="0" xfId="0" applyFont="1" applyFill="1" applyBorder="1" applyAlignment="1">
      <alignment horizontal="left"/>
    </xf>
    <xf numFmtId="0" fontId="1" fillId="2" borderId="4" xfId="0" applyFont="1" applyFill="1" applyBorder="1"/>
    <xf numFmtId="0" fontId="1" fillId="2" borderId="5" xfId="0" applyFont="1" applyFill="1" applyBorder="1"/>
    <xf numFmtId="0" fontId="15" fillId="2" borderId="7" xfId="0" applyFont="1" applyFill="1" applyBorder="1" applyAlignment="1">
      <alignment horizontal="left"/>
    </xf>
    <xf numFmtId="0" fontId="14" fillId="6" borderId="0" xfId="0" applyFont="1" applyFill="1" applyBorder="1" applyAlignment="1"/>
    <xf numFmtId="0" fontId="6" fillId="6" borderId="0" xfId="0" applyFont="1" applyFill="1" applyBorder="1" applyAlignment="1">
      <alignment vertical="top" wrapText="1"/>
    </xf>
    <xf numFmtId="0" fontId="6" fillId="6" borderId="0" xfId="0" applyFont="1" applyFill="1" applyBorder="1" applyAlignment="1">
      <alignment horizontal="left" vertical="justify" wrapText="1"/>
    </xf>
    <xf numFmtId="0" fontId="9" fillId="6" borderId="0" xfId="0" applyFont="1" applyFill="1" applyBorder="1" applyAlignment="1">
      <alignment wrapText="1"/>
    </xf>
    <xf numFmtId="0" fontId="9" fillId="6" borderId="0" xfId="0" applyFont="1" applyFill="1" applyBorder="1" applyAlignment="1">
      <alignment horizontal="justify" vertical="justify" wrapText="1"/>
    </xf>
    <xf numFmtId="0" fontId="1" fillId="6" borderId="0" xfId="0" applyFont="1" applyFill="1" applyBorder="1"/>
    <xf numFmtId="0" fontId="4" fillId="6" borderId="0" xfId="0" applyFont="1" applyFill="1" applyBorder="1"/>
    <xf numFmtId="0" fontId="15" fillId="6" borderId="0" xfId="0" applyFont="1" applyFill="1" applyBorder="1" applyAlignment="1">
      <alignment horizontal="left"/>
    </xf>
    <xf numFmtId="0" fontId="69" fillId="6" borderId="0" xfId="0" applyFont="1" applyFill="1" applyBorder="1" applyAlignment="1">
      <alignment horizontal="justify" vertical="justify" wrapText="1"/>
    </xf>
    <xf numFmtId="0" fontId="51" fillId="6" borderId="0" xfId="0" applyFont="1" applyFill="1" applyBorder="1"/>
    <xf numFmtId="0" fontId="70" fillId="6" borderId="0" xfId="0" applyFont="1" applyFill="1" applyBorder="1"/>
    <xf numFmtId="0" fontId="71" fillId="6" borderId="0" xfId="0" applyFont="1" applyFill="1" applyAlignment="1">
      <alignment horizontal="center"/>
    </xf>
    <xf numFmtId="0" fontId="71" fillId="6" borderId="0" xfId="0" applyFont="1" applyFill="1" applyAlignment="1">
      <alignment horizontal="left"/>
    </xf>
    <xf numFmtId="0" fontId="65" fillId="6" borderId="0" xfId="0" applyFont="1" applyFill="1" applyBorder="1" applyAlignment="1">
      <alignment vertical="center"/>
    </xf>
    <xf numFmtId="0" fontId="73" fillId="0" borderId="1" xfId="0" applyFont="1" applyBorder="1" applyAlignment="1">
      <alignment vertical="center"/>
    </xf>
    <xf numFmtId="0" fontId="73" fillId="0" borderId="1" xfId="0" applyFont="1" applyBorder="1" applyAlignment="1">
      <alignment horizontal="right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horizontal="right" vertical="center"/>
    </xf>
    <xf numFmtId="0" fontId="74" fillId="7" borderId="2" xfId="0" applyFont="1" applyFill="1" applyBorder="1" applyAlignment="1">
      <alignment horizontal="left" vertical="center"/>
    </xf>
    <xf numFmtId="0" fontId="74" fillId="7" borderId="2" xfId="0" applyFont="1" applyFill="1" applyBorder="1" applyAlignment="1">
      <alignment horizontal="right" vertical="center"/>
    </xf>
    <xf numFmtId="10" fontId="74" fillId="7" borderId="2" xfId="0" applyNumberFormat="1" applyFont="1" applyFill="1" applyBorder="1" applyAlignment="1">
      <alignment horizontal="right" vertical="center"/>
    </xf>
    <xf numFmtId="0" fontId="74" fillId="7" borderId="11" xfId="0" applyFont="1" applyFill="1" applyBorder="1" applyAlignment="1">
      <alignment vertical="center"/>
    </xf>
    <xf numFmtId="0" fontId="74" fillId="7" borderId="11" xfId="0" applyFont="1" applyFill="1" applyBorder="1" applyAlignment="1">
      <alignment horizontal="right" vertical="center"/>
    </xf>
    <xf numFmtId="0" fontId="73" fillId="0" borderId="11" xfId="0" applyFont="1" applyBorder="1" applyAlignment="1">
      <alignment vertical="center"/>
    </xf>
    <xf numFmtId="0" fontId="73" fillId="0" borderId="11" xfId="0" applyFont="1" applyBorder="1" applyAlignment="1">
      <alignment horizontal="right" vertical="center"/>
    </xf>
    <xf numFmtId="166" fontId="73" fillId="0" borderId="1" xfId="4" applyNumberFormat="1" applyFont="1" applyBorder="1" applyAlignment="1">
      <alignment horizontal="center" vertical="center"/>
    </xf>
    <xf numFmtId="166" fontId="73" fillId="0" borderId="1" xfId="4" applyNumberFormat="1" applyFont="1" applyBorder="1" applyAlignment="1">
      <alignment horizontal="center" vertical="center"/>
    </xf>
    <xf numFmtId="166" fontId="74" fillId="7" borderId="2" xfId="4" applyNumberFormat="1" applyFont="1" applyFill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2" fontId="74" fillId="7" borderId="11" xfId="0" applyNumberFormat="1" applyFont="1" applyFill="1" applyBorder="1" applyAlignment="1">
      <alignment vertical="center"/>
    </xf>
    <xf numFmtId="2" fontId="73" fillId="0" borderId="1" xfId="0" applyNumberFormat="1" applyFont="1" applyBorder="1" applyAlignment="1">
      <alignment vertical="center"/>
    </xf>
    <xf numFmtId="2" fontId="73" fillId="0" borderId="11" xfId="0" applyNumberFormat="1" applyFont="1" applyBorder="1" applyAlignment="1">
      <alignment vertical="center"/>
    </xf>
    <xf numFmtId="2" fontId="75" fillId="0" borderId="11" xfId="0" applyNumberFormat="1" applyFont="1" applyFill="1" applyBorder="1" applyAlignment="1">
      <alignment horizontal="right" vertical="center"/>
    </xf>
    <xf numFmtId="10" fontId="74" fillId="7" borderId="2" xfId="1" applyNumberFormat="1" applyFont="1" applyFill="1" applyBorder="1" applyAlignment="1">
      <alignment horizontal="right" vertical="center"/>
    </xf>
    <xf numFmtId="0" fontId="69" fillId="7" borderId="2" xfId="0" applyFont="1" applyFill="1" applyBorder="1" applyAlignment="1">
      <alignment horizontal="center" vertical="center"/>
    </xf>
    <xf numFmtId="0" fontId="76" fillId="4" borderId="2" xfId="0" applyFont="1" applyFill="1" applyBorder="1" applyAlignment="1">
      <alignment vertical="center"/>
    </xf>
    <xf numFmtId="3" fontId="76" fillId="4" borderId="11" xfId="0" applyNumberFormat="1" applyFont="1" applyFill="1" applyBorder="1" applyAlignment="1">
      <alignment horizontal="center" vertical="center"/>
    </xf>
    <xf numFmtId="10" fontId="76" fillId="4" borderId="11" xfId="1" applyNumberFormat="1" applyFont="1" applyFill="1" applyBorder="1" applyAlignment="1">
      <alignment horizontal="center" vertical="center"/>
    </xf>
    <xf numFmtId="4" fontId="76" fillId="4" borderId="11" xfId="0" applyNumberFormat="1" applyFont="1" applyFill="1" applyBorder="1" applyAlignment="1">
      <alignment horizontal="center" vertical="center"/>
    </xf>
    <xf numFmtId="166" fontId="74" fillId="7" borderId="2" xfId="0" applyNumberFormat="1" applyFont="1" applyFill="1" applyBorder="1" applyAlignment="1">
      <alignment horizontal="right" vertical="center"/>
    </xf>
    <xf numFmtId="0" fontId="80" fillId="0" borderId="0" xfId="0" applyFont="1"/>
    <xf numFmtId="0" fontId="81" fillId="0" borderId="0" xfId="0" applyFont="1" applyAlignment="1">
      <alignment horizontal="left"/>
    </xf>
    <xf numFmtId="0" fontId="77" fillId="0" borderId="0" xfId="0" applyFont="1" applyAlignment="1"/>
    <xf numFmtId="0" fontId="84" fillId="0" borderId="0" xfId="0" applyFont="1"/>
    <xf numFmtId="0" fontId="85" fillId="0" borderId="0" xfId="0" applyFont="1" applyAlignment="1">
      <alignment horizontal="left"/>
    </xf>
    <xf numFmtId="2" fontId="85" fillId="0" borderId="0" xfId="0" applyNumberFormat="1" applyFont="1" applyAlignment="1">
      <alignment horizontal="right"/>
    </xf>
    <xf numFmtId="0" fontId="73" fillId="0" borderId="1" xfId="0" applyFont="1" applyFill="1" applyBorder="1" applyAlignment="1">
      <alignment vertical="center"/>
    </xf>
    <xf numFmtId="0" fontId="73" fillId="0" borderId="1" xfId="0" applyFont="1" applyFill="1" applyBorder="1" applyAlignment="1">
      <alignment horizontal="right" vertical="center"/>
    </xf>
    <xf numFmtId="166" fontId="73" fillId="0" borderId="1" xfId="4" applyNumberFormat="1" applyFont="1" applyFill="1" applyBorder="1" applyAlignment="1">
      <alignment horizontal="center" vertical="center"/>
    </xf>
    <xf numFmtId="166" fontId="73" fillId="0" borderId="1" xfId="4" applyNumberFormat="1" applyFont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2" fontId="5" fillId="0" borderId="0" xfId="0" applyNumberFormat="1" applyFont="1" applyFill="1" applyAlignment="1">
      <alignment horizontal="right"/>
    </xf>
    <xf numFmtId="0" fontId="74" fillId="4" borderId="2" xfId="0" applyFont="1" applyFill="1" applyBorder="1" applyAlignment="1">
      <alignment horizontal="left" vertical="center"/>
    </xf>
    <xf numFmtId="1" fontId="1" fillId="0" borderId="0" xfId="0" applyNumberFormat="1" applyFont="1" applyAlignment="1">
      <alignment vertical="center"/>
    </xf>
    <xf numFmtId="3" fontId="88" fillId="2" borderId="0" xfId="0" applyNumberFormat="1" applyFont="1" applyFill="1" applyAlignment="1">
      <alignment horizontal="left" vertical="center"/>
    </xf>
    <xf numFmtId="3" fontId="88" fillId="2" borderId="0" xfId="0" applyNumberFormat="1" applyFont="1" applyFill="1" applyAlignment="1">
      <alignment horizontal="center" vertical="center"/>
    </xf>
    <xf numFmtId="3" fontId="76" fillId="2" borderId="0" xfId="0" applyNumberFormat="1" applyFont="1" applyFill="1" applyAlignment="1">
      <alignment horizontal="center" vertical="center"/>
    </xf>
    <xf numFmtId="3" fontId="88" fillId="2" borderId="11" xfId="0" applyNumberFormat="1" applyFont="1" applyFill="1" applyBorder="1" applyAlignment="1">
      <alignment horizontal="left" vertical="center"/>
    </xf>
    <xf numFmtId="3" fontId="88" fillId="2" borderId="11" xfId="0" applyNumberFormat="1" applyFont="1" applyFill="1" applyBorder="1" applyAlignment="1">
      <alignment horizontal="center" vertical="center"/>
    </xf>
    <xf numFmtId="3" fontId="76" fillId="2" borderId="11" xfId="0" applyNumberFormat="1" applyFont="1" applyFill="1" applyBorder="1" applyAlignment="1">
      <alignment horizontal="center" vertical="center"/>
    </xf>
    <xf numFmtId="10" fontId="76" fillId="4" borderId="2" xfId="0" applyNumberFormat="1" applyFont="1" applyFill="1" applyBorder="1" applyAlignment="1">
      <alignment horizontal="center" vertical="center"/>
    </xf>
    <xf numFmtId="0" fontId="76" fillId="4" borderId="11" xfId="0" applyFont="1" applyFill="1" applyBorder="1" applyAlignment="1">
      <alignment vertical="center"/>
    </xf>
    <xf numFmtId="2" fontId="76" fillId="4" borderId="11" xfId="0" applyNumberFormat="1" applyFont="1" applyFill="1" applyBorder="1" applyAlignment="1">
      <alignment horizontal="center" vertical="center"/>
    </xf>
    <xf numFmtId="3" fontId="88" fillId="2" borderId="1" xfId="0" applyNumberFormat="1" applyFont="1" applyFill="1" applyBorder="1" applyAlignment="1">
      <alignment horizontal="left" vertical="center"/>
    </xf>
    <xf numFmtId="4" fontId="88" fillId="2" borderId="0" xfId="0" applyNumberFormat="1" applyFont="1" applyFill="1" applyAlignment="1">
      <alignment horizontal="center" vertical="center"/>
    </xf>
    <xf numFmtId="4" fontId="88" fillId="2" borderId="11" xfId="0" applyNumberFormat="1" applyFont="1" applyFill="1" applyBorder="1" applyAlignment="1">
      <alignment horizontal="center" vertical="center"/>
    </xf>
    <xf numFmtId="3" fontId="88" fillId="2" borderId="1" xfId="0" applyNumberFormat="1" applyFont="1" applyFill="1" applyBorder="1" applyAlignment="1">
      <alignment horizontal="center" vertical="center"/>
    </xf>
    <xf numFmtId="0" fontId="52" fillId="7" borderId="2" xfId="0" applyFont="1" applyFill="1" applyBorder="1" applyAlignment="1">
      <alignment horizontal="center" vertical="center" wrapText="1"/>
    </xf>
    <xf numFmtId="0" fontId="52" fillId="7" borderId="2" xfId="0" applyFont="1" applyFill="1" applyBorder="1" applyAlignment="1">
      <alignment horizontal="center" vertical="center"/>
    </xf>
    <xf numFmtId="4" fontId="76" fillId="4" borderId="2" xfId="0" applyNumberFormat="1" applyFont="1" applyFill="1" applyBorder="1" applyAlignment="1">
      <alignment horizontal="center" vertical="center"/>
    </xf>
    <xf numFmtId="4" fontId="88" fillId="2" borderId="1" xfId="0" applyNumberFormat="1" applyFont="1" applyFill="1" applyBorder="1" applyAlignment="1">
      <alignment horizontal="center" vertical="center"/>
    </xf>
    <xf numFmtId="3" fontId="75" fillId="7" borderId="2" xfId="0" applyNumberFormat="1" applyFont="1" applyFill="1" applyBorder="1" applyAlignment="1">
      <alignment horizontal="center" vertical="center"/>
    </xf>
    <xf numFmtId="10" fontId="75" fillId="7" borderId="2" xfId="0" applyNumberFormat="1" applyFont="1" applyFill="1" applyBorder="1" applyAlignment="1">
      <alignment horizontal="center" vertical="center"/>
    </xf>
    <xf numFmtId="0" fontId="74" fillId="7" borderId="11" xfId="0" applyFont="1" applyFill="1" applyBorder="1" applyAlignment="1">
      <alignment horizontal="center" vertical="center"/>
    </xf>
    <xf numFmtId="49" fontId="74" fillId="7" borderId="11" xfId="0" applyNumberFormat="1" applyFont="1" applyFill="1" applyBorder="1" applyAlignment="1">
      <alignment horizontal="center" vertical="center"/>
    </xf>
    <xf numFmtId="0" fontId="75" fillId="2" borderId="0" xfId="0" applyFont="1" applyFill="1" applyAlignment="1">
      <alignment horizontal="left" vertical="center"/>
    </xf>
    <xf numFmtId="3" fontId="73" fillId="2" borderId="0" xfId="0" applyNumberFormat="1" applyFont="1" applyFill="1" applyAlignment="1">
      <alignment horizontal="center" vertical="center"/>
    </xf>
    <xf numFmtId="10" fontId="75" fillId="2" borderId="0" xfId="0" applyNumberFormat="1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3" fontId="73" fillId="7" borderId="2" xfId="0" applyNumberFormat="1" applyFont="1" applyFill="1" applyBorder="1" applyAlignment="1">
      <alignment horizontal="center" vertical="center"/>
    </xf>
    <xf numFmtId="3" fontId="74" fillId="7" borderId="2" xfId="0" applyNumberFormat="1" applyFont="1" applyFill="1" applyBorder="1" applyAlignment="1">
      <alignment horizontal="center" vertical="center"/>
    </xf>
    <xf numFmtId="0" fontId="74" fillId="7" borderId="2" xfId="0" applyFont="1" applyFill="1" applyBorder="1" applyAlignment="1">
      <alignment horizontal="center" vertical="center"/>
    </xf>
    <xf numFmtId="10" fontId="74" fillId="7" borderId="2" xfId="0" applyNumberFormat="1" applyFont="1" applyFill="1" applyBorder="1" applyAlignment="1">
      <alignment horizontal="center" vertical="center"/>
    </xf>
    <xf numFmtId="0" fontId="89" fillId="0" borderId="0" xfId="0" applyFont="1"/>
    <xf numFmtId="10" fontId="74" fillId="2" borderId="0" xfId="0" applyNumberFormat="1" applyFont="1" applyFill="1" applyAlignment="1">
      <alignment horizontal="center"/>
    </xf>
    <xf numFmtId="0" fontId="51" fillId="0" borderId="0" xfId="0" applyFont="1" applyFill="1"/>
    <xf numFmtId="3" fontId="75" fillId="2" borderId="0" xfId="0" applyNumberFormat="1" applyFont="1" applyFill="1" applyAlignment="1">
      <alignment horizontal="left" vertical="center"/>
    </xf>
    <xf numFmtId="3" fontId="89" fillId="7" borderId="2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90" fillId="2" borderId="0" xfId="0" applyFont="1" applyFill="1" applyBorder="1" applyAlignment="1">
      <alignment horizontal="justify" vertical="justify" wrapText="1"/>
    </xf>
    <xf numFmtId="49" fontId="58" fillId="2" borderId="0" xfId="0" applyNumberFormat="1" applyFont="1" applyFill="1" applyBorder="1" applyAlignment="1">
      <alignment horizontal="center" vertical="center" wrapText="1"/>
    </xf>
    <xf numFmtId="0" fontId="54" fillId="2" borderId="0" xfId="0" applyFont="1" applyFill="1" applyBorder="1"/>
    <xf numFmtId="0" fontId="90" fillId="2" borderId="6" xfId="0" applyFont="1" applyFill="1" applyBorder="1" applyAlignment="1">
      <alignment horizontal="justify" vertical="justify" wrapText="1"/>
    </xf>
    <xf numFmtId="0" fontId="90" fillId="2" borderId="7" xfId="0" applyFont="1" applyFill="1" applyBorder="1" applyAlignment="1">
      <alignment horizontal="justify" vertical="justify" wrapText="1"/>
    </xf>
    <xf numFmtId="49" fontId="58" fillId="2" borderId="6" xfId="0" applyNumberFormat="1" applyFont="1" applyFill="1" applyBorder="1" applyAlignment="1">
      <alignment horizontal="center" vertical="center" wrapText="1"/>
    </xf>
    <xf numFmtId="49" fontId="58" fillId="2" borderId="7" xfId="0" applyNumberFormat="1" applyFont="1" applyFill="1" applyBorder="1" applyAlignment="1">
      <alignment horizontal="center" vertical="center" wrapText="1"/>
    </xf>
    <xf numFmtId="49" fontId="90" fillId="2" borderId="6" xfId="0" applyNumberFormat="1" applyFont="1" applyFill="1" applyBorder="1" applyAlignment="1">
      <alignment horizontal="justify" vertical="justify" wrapText="1"/>
    </xf>
    <xf numFmtId="0" fontId="54" fillId="2" borderId="7" xfId="0" applyFont="1" applyFill="1" applyBorder="1"/>
    <xf numFmtId="0" fontId="76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0" fontId="76" fillId="2" borderId="0" xfId="0" applyNumberFormat="1" applyFont="1" applyFill="1" applyAlignment="1">
      <alignment vertical="center"/>
    </xf>
    <xf numFmtId="0" fontId="76" fillId="2" borderId="0" xfId="0" applyFont="1" applyFill="1" applyAlignment="1">
      <alignment horizontal="left" vertical="center"/>
    </xf>
    <xf numFmtId="166" fontId="73" fillId="0" borderId="1" xfId="4" applyNumberFormat="1" applyFont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166" fontId="73" fillId="0" borderId="1" xfId="4" applyNumberFormat="1" applyFont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166" fontId="74" fillId="7" borderId="2" xfId="4" applyNumberFormat="1" applyFont="1" applyFill="1" applyBorder="1" applyAlignment="1">
      <alignment horizontal="center" vertical="center"/>
    </xf>
    <xf numFmtId="166" fontId="73" fillId="0" borderId="1" xfId="4" applyNumberFormat="1" applyFont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0" fontId="91" fillId="2" borderId="0" xfId="0" applyFont="1" applyFill="1" applyBorder="1" applyAlignment="1">
      <alignment horizontal="center" vertical="center"/>
    </xf>
    <xf numFmtId="167" fontId="92" fillId="2" borderId="0" xfId="4" applyNumberFormat="1" applyFont="1" applyFill="1" applyBorder="1" applyAlignment="1">
      <alignment horizontal="center" vertical="center"/>
    </xf>
    <xf numFmtId="0" fontId="92" fillId="2" borderId="0" xfId="0" applyFont="1" applyFill="1" applyAlignment="1"/>
    <xf numFmtId="2" fontId="75" fillId="0" borderId="0" xfId="0" applyNumberFormat="1" applyFont="1" applyFill="1" applyBorder="1" applyAlignment="1">
      <alignment horizontal="right" vertical="center"/>
    </xf>
    <xf numFmtId="0" fontId="73" fillId="0" borderId="0" xfId="0" applyFont="1" applyBorder="1" applyAlignment="1">
      <alignment vertical="center"/>
    </xf>
    <xf numFmtId="0" fontId="74" fillId="7" borderId="2" xfId="0" applyFont="1" applyFill="1" applyBorder="1" applyAlignment="1">
      <alignment vertical="center"/>
    </xf>
    <xf numFmtId="2" fontId="74" fillId="7" borderId="2" xfId="0" applyNumberFormat="1" applyFont="1" applyFill="1" applyBorder="1" applyAlignment="1">
      <alignment horizontal="right" vertical="center"/>
    </xf>
    <xf numFmtId="3" fontId="88" fillId="2" borderId="0" xfId="0" applyNumberFormat="1" applyFont="1" applyFill="1" applyBorder="1" applyAlignment="1">
      <alignment horizontal="center" vertical="center"/>
    </xf>
    <xf numFmtId="3" fontId="76" fillId="4" borderId="2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3" fontId="73" fillId="2" borderId="0" xfId="0" applyNumberFormat="1" applyFont="1" applyFill="1" applyAlignment="1">
      <alignment horizontal="center" vertical="center"/>
    </xf>
    <xf numFmtId="0" fontId="69" fillId="7" borderId="2" xfId="0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right"/>
    </xf>
    <xf numFmtId="3" fontId="76" fillId="8" borderId="2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1" fillId="0" borderId="0" xfId="0" applyNumberFormat="1" applyFont="1"/>
    <xf numFmtId="10" fontId="52" fillId="7" borderId="2" xfId="1" applyNumberFormat="1" applyFont="1" applyFill="1" applyBorder="1" applyAlignment="1">
      <alignment horizontal="right" vertical="center"/>
    </xf>
    <xf numFmtId="0" fontId="52" fillId="7" borderId="2" xfId="0" applyFont="1" applyFill="1" applyBorder="1" applyAlignment="1">
      <alignment horizontal="left" vertical="center"/>
    </xf>
    <xf numFmtId="10" fontId="15" fillId="0" borderId="0" xfId="0" applyNumberFormat="1" applyFont="1" applyAlignment="1">
      <alignment horizontal="center" vertical="center"/>
    </xf>
    <xf numFmtId="49" fontId="52" fillId="7" borderId="11" xfId="0" applyNumberFormat="1" applyFont="1" applyFill="1" applyBorder="1" applyAlignment="1">
      <alignment horizontal="center" vertical="center"/>
    </xf>
    <xf numFmtId="49" fontId="52" fillId="7" borderId="11" xfId="0" applyNumberFormat="1" applyFont="1" applyFill="1" applyBorder="1" applyAlignment="1">
      <alignment vertical="center" wrapText="1"/>
    </xf>
    <xf numFmtId="3" fontId="93" fillId="2" borderId="0" xfId="0" applyNumberFormat="1" applyFont="1" applyFill="1" applyAlignment="1">
      <alignment horizontal="center" vertical="center"/>
    </xf>
    <xf numFmtId="3" fontId="88" fillId="2" borderId="0" xfId="0" applyNumberFormat="1" applyFont="1" applyFill="1" applyBorder="1" applyAlignment="1">
      <alignment horizontal="left" vertical="center"/>
    </xf>
    <xf numFmtId="3" fontId="93" fillId="4" borderId="11" xfId="0" applyNumberFormat="1" applyFont="1" applyFill="1" applyBorder="1" applyAlignment="1">
      <alignment horizontal="center" vertical="center"/>
    </xf>
    <xf numFmtId="169" fontId="93" fillId="4" borderId="11" xfId="0" applyNumberFormat="1" applyFont="1" applyFill="1" applyBorder="1" applyAlignment="1">
      <alignment horizontal="center" vertical="center"/>
    </xf>
    <xf numFmtId="3" fontId="76" fillId="2" borderId="1" xfId="0" applyNumberFormat="1" applyFont="1" applyFill="1" applyBorder="1" applyAlignment="1">
      <alignment horizontal="left" vertical="center"/>
    </xf>
    <xf numFmtId="3" fontId="76" fillId="2" borderId="11" xfId="0" applyNumberFormat="1" applyFont="1" applyFill="1" applyBorder="1" applyAlignment="1">
      <alignment horizontal="left" vertical="center"/>
    </xf>
    <xf numFmtId="0" fontId="16" fillId="0" borderId="0" xfId="2" applyFont="1" applyBorder="1" applyAlignment="1">
      <alignment horizontal="center"/>
    </xf>
    <xf numFmtId="3" fontId="1" fillId="9" borderId="11" xfId="2" applyNumberFormat="1" applyFill="1" applyBorder="1" applyAlignment="1">
      <alignment horizontal="center" vertical="center"/>
    </xf>
    <xf numFmtId="0" fontId="1" fillId="0" borderId="0" xfId="2"/>
    <xf numFmtId="3" fontId="1" fillId="9" borderId="0" xfId="2" applyNumberFormat="1" applyFill="1" applyBorder="1" applyAlignment="1">
      <alignment horizontal="center" vertical="center"/>
    </xf>
    <xf numFmtId="3" fontId="2" fillId="9" borderId="0" xfId="2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76" fillId="4" borderId="11" xfId="0" applyNumberFormat="1" applyFont="1" applyFill="1" applyBorder="1" applyAlignment="1">
      <alignment horizontal="center" vertical="center"/>
    </xf>
    <xf numFmtId="169" fontId="76" fillId="8" borderId="11" xfId="0" applyNumberFormat="1" applyFont="1" applyFill="1" applyBorder="1" applyAlignment="1">
      <alignment horizontal="center" vertical="center"/>
    </xf>
    <xf numFmtId="169" fontId="76" fillId="8" borderId="2" xfId="0" applyNumberFormat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3" fontId="88" fillId="2" borderId="0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right" vertical="center"/>
    </xf>
    <xf numFmtId="0" fontId="69" fillId="2" borderId="1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52" fillId="6" borderId="0" xfId="0" applyFont="1" applyFill="1" applyAlignment="1">
      <alignment horizontal="right"/>
    </xf>
    <xf numFmtId="0" fontId="7" fillId="0" borderId="0" xfId="0" applyFont="1" applyAlignment="1">
      <alignment horizontal="left"/>
    </xf>
    <xf numFmtId="0" fontId="49" fillId="6" borderId="0" xfId="0" applyFont="1" applyFill="1" applyAlignment="1"/>
    <xf numFmtId="0" fontId="52" fillId="6" borderId="0" xfId="0" applyFont="1" applyFill="1" applyAlignment="1"/>
    <xf numFmtId="0" fontId="49" fillId="2" borderId="0" xfId="0" applyFont="1" applyFill="1" applyAlignment="1">
      <alignment horizontal="left"/>
    </xf>
    <xf numFmtId="0" fontId="52" fillId="2" borderId="0" xfId="0" applyFont="1" applyFill="1" applyAlignment="1">
      <alignment horizontal="right"/>
    </xf>
    <xf numFmtId="0" fontId="1" fillId="0" borderId="0" xfId="0" applyFont="1" applyAlignment="1"/>
    <xf numFmtId="0" fontId="72" fillId="0" borderId="0" xfId="0" applyFont="1" applyAlignment="1">
      <alignment horizontal="center"/>
    </xf>
    <xf numFmtId="0" fontId="22" fillId="6" borderId="0" xfId="0" applyFont="1" applyFill="1" applyAlignment="1">
      <alignment vertical="center"/>
    </xf>
    <xf numFmtId="3" fontId="94" fillId="2" borderId="11" xfId="0" applyNumberFormat="1" applyFont="1" applyFill="1" applyBorder="1" applyAlignment="1">
      <alignment horizontal="center" vertical="center"/>
    </xf>
    <xf numFmtId="3" fontId="94" fillId="2" borderId="2" xfId="0" applyNumberFormat="1" applyFont="1" applyFill="1" applyBorder="1" applyAlignment="1">
      <alignment horizontal="center" vertical="center"/>
    </xf>
    <xf numFmtId="3" fontId="75" fillId="4" borderId="11" xfId="0" applyNumberFormat="1" applyFont="1" applyFill="1" applyBorder="1" applyAlignment="1">
      <alignment horizontal="center" vertical="center"/>
    </xf>
    <xf numFmtId="3" fontId="73" fillId="2" borderId="0" xfId="0" applyNumberFormat="1" applyFont="1" applyFill="1" applyBorder="1" applyAlignment="1">
      <alignment horizontal="center" vertical="center"/>
    </xf>
    <xf numFmtId="3" fontId="73" fillId="2" borderId="0" xfId="0" applyNumberFormat="1" applyFont="1" applyFill="1" applyAlignment="1">
      <alignment horizontal="center" vertical="center"/>
    </xf>
    <xf numFmtId="0" fontId="76" fillId="4" borderId="11" xfId="0" applyFont="1" applyFill="1" applyBorder="1" applyAlignment="1">
      <alignment horizontal="left" vertical="center" wrapText="1"/>
    </xf>
    <xf numFmtId="49" fontId="52" fillId="2" borderId="0" xfId="0" applyNumberFormat="1" applyFont="1" applyFill="1" applyBorder="1" applyAlignment="1">
      <alignment vertical="center" wrapText="1"/>
    </xf>
    <xf numFmtId="3" fontId="74" fillId="2" borderId="0" xfId="0" applyNumberFormat="1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left" vertical="center"/>
    </xf>
    <xf numFmtId="0" fontId="64" fillId="2" borderId="6" xfId="0" applyFont="1" applyFill="1" applyBorder="1" applyAlignment="1">
      <alignment horizontal="left" vertical="center"/>
    </xf>
    <xf numFmtId="0" fontId="64" fillId="2" borderId="6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53" fillId="0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1" fillId="2" borderId="0" xfId="0" applyFont="1" applyFill="1"/>
    <xf numFmtId="0" fontId="53" fillId="0" borderId="0" xfId="0" applyFont="1" applyFill="1" applyAlignment="1">
      <alignment horizontal="right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56" fillId="2" borderId="0" xfId="0" applyFont="1" applyFill="1" applyAlignment="1">
      <alignment horizontal="center" vertical="center"/>
    </xf>
    <xf numFmtId="0" fontId="95" fillId="0" borderId="0" xfId="0" applyFont="1" applyAlignment="1">
      <alignment horizontal="left"/>
    </xf>
    <xf numFmtId="3" fontId="15" fillId="0" borderId="0" xfId="0" applyNumberFormat="1" applyFont="1" applyAlignment="1">
      <alignment horizontal="center" vertical="center"/>
    </xf>
    <xf numFmtId="0" fontId="53" fillId="0" borderId="0" xfId="0" applyFont="1" applyFill="1" applyAlignment="1">
      <alignment horizontal="right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56" fillId="2" borderId="0" xfId="0" applyFont="1" applyFill="1" applyAlignment="1">
      <alignment horizontal="center" vertical="center" wrapText="1"/>
    </xf>
    <xf numFmtId="0" fontId="52" fillId="6" borderId="0" xfId="0" applyFont="1" applyFill="1" applyAlignment="1">
      <alignment horizontal="right"/>
    </xf>
    <xf numFmtId="0" fontId="49" fillId="6" borderId="0" xfId="0" applyFont="1" applyFill="1" applyAlignment="1">
      <alignment horizontal="left"/>
    </xf>
    <xf numFmtId="0" fontId="67" fillId="2" borderId="0" xfId="0" applyFont="1" applyFill="1" applyBorder="1" applyAlignment="1">
      <alignment horizontal="left" vertical="center"/>
    </xf>
    <xf numFmtId="0" fontId="67" fillId="2" borderId="0" xfId="0" applyFont="1" applyFill="1" applyBorder="1" applyAlignment="1">
      <alignment horizontal="left" vertical="center" wrapText="1"/>
    </xf>
    <xf numFmtId="0" fontId="67" fillId="2" borderId="7" xfId="0" applyFont="1" applyFill="1" applyBorder="1" applyAlignment="1">
      <alignment horizontal="left" vertical="center" wrapText="1"/>
    </xf>
    <xf numFmtId="0" fontId="69" fillId="6" borderId="0" xfId="0" applyFont="1" applyFill="1" applyBorder="1" applyAlignment="1">
      <alignment horizontal="left"/>
    </xf>
    <xf numFmtId="0" fontId="71" fillId="6" borderId="0" xfId="0" applyFont="1" applyFill="1" applyBorder="1" applyAlignment="1">
      <alignment horizontal="left"/>
    </xf>
    <xf numFmtId="0" fontId="55" fillId="6" borderId="0" xfId="0" applyFont="1" applyFill="1" applyAlignment="1">
      <alignment horizontal="left"/>
    </xf>
    <xf numFmtId="0" fontId="22" fillId="6" borderId="0" xfId="0" applyFont="1" applyFill="1" applyAlignment="1">
      <alignment horizontal="center" vertical="center"/>
    </xf>
    <xf numFmtId="49" fontId="24" fillId="6" borderId="0" xfId="0" applyNumberFormat="1" applyFont="1" applyFill="1" applyAlignment="1">
      <alignment horizontal="left" vertical="center"/>
    </xf>
    <xf numFmtId="10" fontId="74" fillId="4" borderId="2" xfId="0" applyNumberFormat="1" applyFont="1" applyFill="1" applyBorder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69" fillId="7" borderId="2" xfId="0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center" wrapText="1"/>
    </xf>
    <xf numFmtId="0" fontId="69" fillId="7" borderId="2" xfId="0" applyFont="1" applyFill="1" applyBorder="1" applyAlignment="1">
      <alignment horizontal="center" vertical="center" wrapText="1"/>
    </xf>
    <xf numFmtId="0" fontId="56" fillId="6" borderId="0" xfId="0" applyFont="1" applyFill="1" applyAlignment="1">
      <alignment horizontal="center" vertical="center" wrapText="1"/>
    </xf>
    <xf numFmtId="0" fontId="86" fillId="0" borderId="0" xfId="0" applyFont="1" applyFill="1" applyAlignment="1">
      <alignment horizontal="center"/>
    </xf>
    <xf numFmtId="0" fontId="77" fillId="0" borderId="0" xfId="0" applyFont="1" applyBorder="1" applyAlignment="1">
      <alignment horizontal="left"/>
    </xf>
    <xf numFmtId="0" fontId="33" fillId="2" borderId="0" xfId="0" applyFont="1" applyFill="1" applyAlignment="1">
      <alignment horizontal="center"/>
    </xf>
    <xf numFmtId="0" fontId="59" fillId="6" borderId="0" xfId="0" applyFont="1" applyFill="1" applyAlignment="1">
      <alignment horizontal="center"/>
    </xf>
    <xf numFmtId="0" fontId="82" fillId="0" borderId="0" xfId="0" applyFont="1" applyAlignment="1">
      <alignment horizontal="left"/>
    </xf>
    <xf numFmtId="0" fontId="87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4" fillId="2" borderId="6" xfId="0" applyFont="1" applyFill="1" applyBorder="1" applyAlignment="1">
      <alignment horizontal="left" vertical="center" wrapText="1"/>
    </xf>
    <xf numFmtId="0" fontId="64" fillId="2" borderId="0" xfId="0" applyFont="1" applyFill="1" applyBorder="1" applyAlignment="1">
      <alignment horizontal="left" vertical="center" wrapText="1"/>
    </xf>
    <xf numFmtId="0" fontId="64" fillId="2" borderId="8" xfId="0" applyFont="1" applyFill="1" applyBorder="1" applyAlignment="1">
      <alignment horizontal="left" vertical="center" wrapText="1"/>
    </xf>
    <xf numFmtId="0" fontId="64" fillId="2" borderId="9" xfId="0" applyFont="1" applyFill="1" applyBorder="1" applyAlignment="1">
      <alignment horizontal="left" vertical="center" wrapText="1"/>
    </xf>
    <xf numFmtId="0" fontId="67" fillId="2" borderId="9" xfId="0" applyFont="1" applyFill="1" applyBorder="1" applyAlignment="1">
      <alignment horizontal="left" vertical="center" wrapText="1"/>
    </xf>
    <xf numFmtId="0" fontId="67" fillId="2" borderId="10" xfId="0" applyFont="1" applyFill="1" applyBorder="1" applyAlignment="1">
      <alignment horizontal="left" vertical="center" wrapText="1"/>
    </xf>
    <xf numFmtId="0" fontId="67" fillId="2" borderId="7" xfId="0" applyFont="1" applyFill="1" applyBorder="1" applyAlignment="1">
      <alignment horizontal="left" vertical="center"/>
    </xf>
    <xf numFmtId="0" fontId="49" fillId="7" borderId="2" xfId="0" applyFont="1" applyFill="1" applyBorder="1" applyAlignment="1">
      <alignment horizontal="center" vertical="center"/>
    </xf>
    <xf numFmtId="49" fontId="33" fillId="2" borderId="0" xfId="0" applyNumberFormat="1" applyFont="1" applyFill="1" applyAlignment="1">
      <alignment horizontal="right"/>
    </xf>
    <xf numFmtId="0" fontId="59" fillId="6" borderId="0" xfId="0" applyFont="1" applyFill="1" applyAlignment="1">
      <alignment horizontal="center" wrapText="1"/>
    </xf>
    <xf numFmtId="0" fontId="56" fillId="6" borderId="0" xfId="0" applyFont="1" applyFill="1" applyAlignment="1">
      <alignment horizontal="center" wrapText="1"/>
    </xf>
    <xf numFmtId="0" fontId="20" fillId="6" borderId="0" xfId="0" applyFont="1" applyFill="1" applyAlignment="1">
      <alignment horizontal="center" vertical="center"/>
    </xf>
    <xf numFmtId="49" fontId="16" fillId="2" borderId="0" xfId="0" applyNumberFormat="1" applyFont="1" applyFill="1" applyAlignment="1">
      <alignment horizontal="left"/>
    </xf>
    <xf numFmtId="49" fontId="52" fillId="7" borderId="11" xfId="0" applyNumberFormat="1" applyFont="1" applyFill="1" applyBorder="1" applyAlignment="1">
      <alignment horizontal="center" vertical="center" wrapText="1"/>
    </xf>
    <xf numFmtId="4" fontId="73" fillId="2" borderId="1" xfId="0" applyNumberFormat="1" applyFont="1" applyFill="1" applyBorder="1" applyAlignment="1">
      <alignment horizontal="center" vertical="center"/>
    </xf>
    <xf numFmtId="0" fontId="66" fillId="2" borderId="0" xfId="0" applyFont="1" applyFill="1" applyBorder="1" applyAlignment="1">
      <alignment horizontal="left" vertical="center"/>
    </xf>
    <xf numFmtId="0" fontId="68" fillId="2" borderId="0" xfId="0" applyFont="1" applyFill="1" applyBorder="1" applyAlignment="1">
      <alignment horizontal="left" vertical="center"/>
    </xf>
    <xf numFmtId="4" fontId="73" fillId="2" borderId="0" xfId="0" applyNumberFormat="1" applyFont="1" applyFill="1" applyBorder="1" applyAlignment="1">
      <alignment horizontal="center" vertical="center"/>
    </xf>
    <xf numFmtId="4" fontId="74" fillId="7" borderId="2" xfId="0" applyNumberFormat="1" applyFont="1" applyFill="1" applyBorder="1" applyAlignment="1">
      <alignment horizontal="center" vertical="center"/>
    </xf>
    <xf numFmtId="49" fontId="44" fillId="5" borderId="0" xfId="0" applyNumberFormat="1" applyFont="1" applyFill="1" applyAlignment="1">
      <alignment horizontal="center"/>
    </xf>
    <xf numFmtId="0" fontId="61" fillId="7" borderId="0" xfId="0" applyFont="1" applyFill="1" applyAlignment="1">
      <alignment horizontal="center" vertical="center"/>
    </xf>
    <xf numFmtId="0" fontId="59" fillId="6" borderId="0" xfId="0" applyFont="1" applyFill="1" applyAlignment="1">
      <alignment horizontal="center" vertical="center"/>
    </xf>
    <xf numFmtId="0" fontId="49" fillId="7" borderId="0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horizontal="center" vertical="center"/>
    </xf>
    <xf numFmtId="0" fontId="58" fillId="2" borderId="4" xfId="0" applyFont="1" applyFill="1" applyBorder="1" applyAlignment="1">
      <alignment horizontal="center" vertical="center"/>
    </xf>
    <xf numFmtId="0" fontId="58" fillId="2" borderId="5" xfId="0" applyFont="1" applyFill="1" applyBorder="1" applyAlignment="1">
      <alignment horizontal="center" vertical="center"/>
    </xf>
    <xf numFmtId="0" fontId="58" fillId="2" borderId="6" xfId="0" applyFont="1" applyFill="1" applyBorder="1" applyAlignment="1">
      <alignment horizontal="justify" vertical="justify" wrapText="1"/>
    </xf>
    <xf numFmtId="0" fontId="58" fillId="2" borderId="0" xfId="0" applyFont="1" applyFill="1" applyBorder="1" applyAlignment="1">
      <alignment horizontal="justify" vertical="justify" wrapText="1"/>
    </xf>
    <xf numFmtId="0" fontId="58" fillId="2" borderId="7" xfId="0" applyFont="1" applyFill="1" applyBorder="1" applyAlignment="1">
      <alignment horizontal="justify" vertical="justify" wrapText="1"/>
    </xf>
    <xf numFmtId="49" fontId="26" fillId="2" borderId="0" xfId="0" applyNumberFormat="1" applyFont="1" applyFill="1" applyAlignment="1">
      <alignment horizontal="right"/>
    </xf>
    <xf numFmtId="49" fontId="47" fillId="2" borderId="0" xfId="0" applyNumberFormat="1" applyFont="1" applyFill="1" applyAlignment="1">
      <alignment horizontal="center"/>
    </xf>
    <xf numFmtId="49" fontId="16" fillId="0" borderId="0" xfId="0" applyNumberFormat="1" applyFont="1" applyFill="1" applyAlignment="1">
      <alignment horizontal="left"/>
    </xf>
    <xf numFmtId="0" fontId="15" fillId="0" borderId="0" xfId="0" applyFont="1" applyAlignment="1">
      <alignment horizontal="center"/>
    </xf>
    <xf numFmtId="49" fontId="44" fillId="2" borderId="0" xfId="0" applyNumberFormat="1" applyFont="1" applyFill="1" applyAlignment="1">
      <alignment horizontal="center"/>
    </xf>
    <xf numFmtId="49" fontId="16" fillId="2" borderId="0" xfId="0" applyNumberFormat="1" applyFont="1" applyFill="1" applyAlignment="1">
      <alignment horizontal="center"/>
    </xf>
    <xf numFmtId="0" fontId="21" fillId="6" borderId="0" xfId="0" applyFont="1" applyFill="1" applyAlignment="1">
      <alignment horizontal="center" wrapText="1"/>
    </xf>
    <xf numFmtId="49" fontId="42" fillId="2" borderId="0" xfId="0" applyNumberFormat="1" applyFont="1" applyFill="1" applyAlignment="1">
      <alignment horizontal="center"/>
    </xf>
    <xf numFmtId="49" fontId="33" fillId="2" borderId="0" xfId="0" applyNumberFormat="1" applyFont="1" applyFill="1" applyAlignment="1">
      <alignment horizontal="center"/>
    </xf>
    <xf numFmtId="0" fontId="52" fillId="7" borderId="2" xfId="0" applyFont="1" applyFill="1" applyBorder="1" applyAlignment="1">
      <alignment horizontal="center" vertical="center"/>
    </xf>
    <xf numFmtId="3" fontId="73" fillId="2" borderId="1" xfId="0" applyNumberFormat="1" applyFont="1" applyFill="1" applyBorder="1" applyAlignment="1">
      <alignment horizontal="center" vertical="center"/>
    </xf>
    <xf numFmtId="3" fontId="73" fillId="2" borderId="0" xfId="0" applyNumberFormat="1" applyFont="1" applyFill="1" applyAlignment="1">
      <alignment horizontal="center" vertical="center"/>
    </xf>
    <xf numFmtId="3" fontId="73" fillId="0" borderId="0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68" fontId="75" fillId="4" borderId="2" xfId="4" applyNumberFormat="1" applyFont="1" applyFill="1" applyBorder="1" applyAlignment="1">
      <alignment horizontal="center" vertical="center"/>
    </xf>
    <xf numFmtId="0" fontId="55" fillId="6" borderId="0" xfId="0" applyFont="1" applyFill="1" applyAlignment="1">
      <alignment horizontal="center"/>
    </xf>
    <xf numFmtId="0" fontId="55" fillId="6" borderId="0" xfId="0" applyFont="1" applyFill="1" applyAlignment="1">
      <alignment horizontal="center" vertical="center"/>
    </xf>
    <xf numFmtId="0" fontId="21" fillId="6" borderId="0" xfId="0" applyFont="1" applyFill="1" applyAlignment="1">
      <alignment horizontal="center"/>
    </xf>
    <xf numFmtId="4" fontId="73" fillId="0" borderId="11" xfId="0" applyNumberFormat="1" applyFont="1" applyBorder="1" applyAlignment="1">
      <alignment horizontal="center" vertical="center"/>
    </xf>
    <xf numFmtId="4" fontId="73" fillId="0" borderId="0" xfId="0" applyNumberFormat="1" applyFont="1" applyBorder="1" applyAlignment="1">
      <alignment horizontal="center" vertical="center"/>
    </xf>
    <xf numFmtId="167" fontId="75" fillId="4" borderId="2" xfId="4" applyNumberFormat="1" applyFont="1" applyFill="1" applyBorder="1" applyAlignment="1">
      <alignment horizontal="center" vertical="center"/>
    </xf>
    <xf numFmtId="10" fontId="75" fillId="4" borderId="2" xfId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2" fontId="5" fillId="0" borderId="1" xfId="0" applyNumberFormat="1" applyFont="1" applyBorder="1" applyAlignment="1">
      <alignment horizontal="right"/>
    </xf>
    <xf numFmtId="2" fontId="85" fillId="0" borderId="0" xfId="0" applyNumberFormat="1" applyFont="1" applyAlignment="1">
      <alignment horizontal="right"/>
    </xf>
    <xf numFmtId="0" fontId="36" fillId="0" borderId="0" xfId="0" applyFont="1" applyBorder="1" applyAlignment="1">
      <alignment horizontal="center"/>
    </xf>
    <xf numFmtId="0" fontId="53" fillId="0" borderId="0" xfId="0" applyFont="1" applyFill="1" applyAlignment="1">
      <alignment horizontal="right"/>
    </xf>
    <xf numFmtId="0" fontId="13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66" fillId="2" borderId="0" xfId="0" applyFont="1" applyFill="1" applyBorder="1" applyAlignment="1">
      <alignment horizontal="left"/>
    </xf>
    <xf numFmtId="0" fontId="68" fillId="2" borderId="0" xfId="0" applyFont="1" applyFill="1" applyBorder="1" applyAlignment="1">
      <alignment horizontal="left"/>
    </xf>
    <xf numFmtId="3" fontId="73" fillId="2" borderId="11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166" fontId="73" fillId="0" borderId="1" xfId="4" applyNumberFormat="1" applyFont="1" applyBorder="1" applyAlignment="1">
      <alignment horizontal="center" vertical="center"/>
    </xf>
    <xf numFmtId="166" fontId="73" fillId="0" borderId="11" xfId="4" applyNumberFormat="1" applyFont="1" applyBorder="1" applyAlignment="1">
      <alignment horizontal="center" vertical="center"/>
    </xf>
    <xf numFmtId="166" fontId="74" fillId="7" borderId="2" xfId="4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/>
    </xf>
    <xf numFmtId="167" fontId="74" fillId="7" borderId="2" xfId="4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9" fillId="0" borderId="0" xfId="0" applyFont="1" applyAlignment="1">
      <alignment horizontal="left"/>
    </xf>
    <xf numFmtId="3" fontId="73" fillId="2" borderId="0" xfId="0" applyNumberFormat="1" applyFont="1" applyFill="1" applyBorder="1" applyAlignment="1">
      <alignment horizontal="center" vertical="center"/>
    </xf>
    <xf numFmtId="49" fontId="58" fillId="2" borderId="6" xfId="0" applyNumberFormat="1" applyFont="1" applyFill="1" applyBorder="1" applyAlignment="1">
      <alignment horizontal="justify" vertical="justify" wrapText="1"/>
    </xf>
    <xf numFmtId="49" fontId="90" fillId="2" borderId="0" xfId="0" applyNumberFormat="1" applyFont="1" applyFill="1" applyBorder="1" applyAlignment="1">
      <alignment horizontal="justify" vertical="justify" wrapText="1"/>
    </xf>
    <xf numFmtId="49" fontId="90" fillId="2" borderId="7" xfId="0" applyNumberFormat="1" applyFont="1" applyFill="1" applyBorder="1" applyAlignment="1">
      <alignment horizontal="justify" vertical="justify" wrapText="1"/>
    </xf>
    <xf numFmtId="0" fontId="58" fillId="2" borderId="6" xfId="0" applyNumberFormat="1" applyFont="1" applyFill="1" applyBorder="1" applyAlignment="1">
      <alignment horizontal="justify" vertical="justify" wrapText="1"/>
    </xf>
    <xf numFmtId="0" fontId="90" fillId="2" borderId="0" xfId="0" applyNumberFormat="1" applyFont="1" applyFill="1" applyBorder="1" applyAlignment="1">
      <alignment horizontal="justify" vertical="justify" wrapText="1"/>
    </xf>
    <xf numFmtId="0" fontId="90" fillId="2" borderId="7" xfId="0" applyNumberFormat="1" applyFont="1" applyFill="1" applyBorder="1" applyAlignment="1">
      <alignment horizontal="justify" vertical="justify" wrapText="1"/>
    </xf>
    <xf numFmtId="0" fontId="73" fillId="2" borderId="0" xfId="0" applyFont="1" applyFill="1" applyAlignment="1">
      <alignment horizontal="left" vertical="center"/>
    </xf>
    <xf numFmtId="0" fontId="58" fillId="2" borderId="8" xfId="0" applyNumberFormat="1" applyFont="1" applyFill="1" applyBorder="1" applyAlignment="1">
      <alignment horizontal="justify" vertical="justify" wrapText="1"/>
    </xf>
    <xf numFmtId="0" fontId="58" fillId="2" borderId="9" xfId="0" applyNumberFormat="1" applyFont="1" applyFill="1" applyBorder="1" applyAlignment="1">
      <alignment horizontal="justify" vertical="justify" wrapText="1"/>
    </xf>
    <xf numFmtId="0" fontId="58" fillId="2" borderId="10" xfId="0" applyNumberFormat="1" applyFont="1" applyFill="1" applyBorder="1" applyAlignment="1">
      <alignment horizontal="justify" vertical="justify" wrapText="1"/>
    </xf>
  </cellXfs>
  <cellStyles count="5">
    <cellStyle name="Millares" xfId="4" builtinId="3"/>
    <cellStyle name="Millares 2" xfId="3"/>
    <cellStyle name="Normal" xfId="0" builtinId="0"/>
    <cellStyle name="Normal 2" xfId="2"/>
    <cellStyle name="Porcentaje" xfId="1" builtinId="5"/>
  </cellStyles>
  <dxfs count="82"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7DB51A"/>
      <color rgb="FF003956"/>
      <color rgb="FF000000"/>
      <color rgb="FF0000FF"/>
      <color rgb="FFD1E7A9"/>
      <color rgb="FFC0C0C0"/>
      <color rgb="FF9999FF"/>
      <color rgb="FFE30BC9"/>
      <color rgb="FF066686"/>
      <color rgb="FFE30B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C0-47D2-884C-51B2941D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3970896"/>
        <c:axId val="203974816"/>
      </c:barChart>
      <c:catAx>
        <c:axId val="20397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97481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08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BE-41E5-BFD7-180566B1EA5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BE-41E5-BFD7-180566B1EA5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BE-41E5-BFD7-180566B1EA5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BE-41E5-BFD7-180566B1EA5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BE-41E5-BFD7-180566B1EA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BE-41E5-BFD7-180566B1EA5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BE-41E5-BFD7-180566B1EA5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5BE-41E5-BFD7-180566B1EA5E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5BE-41E5-BFD7-180566B1EA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([1]Mes!$D$466:$D$468,[1]Mes!$D$470:$D$474)</c:f>
              <c:numCache>
                <c:formatCode>General</c:formatCode>
                <c:ptCount val="8"/>
                <c:pt idx="0">
                  <c:v>1195</c:v>
                </c:pt>
                <c:pt idx="1">
                  <c:v>705</c:v>
                </c:pt>
                <c:pt idx="2">
                  <c:v>570</c:v>
                </c:pt>
                <c:pt idx="3">
                  <c:v>1201</c:v>
                </c:pt>
                <c:pt idx="4">
                  <c:v>687</c:v>
                </c:pt>
                <c:pt idx="5">
                  <c:v>81</c:v>
                </c:pt>
                <c:pt idx="6">
                  <c:v>92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5BE-41E5-BFD7-180566B1E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PROC'!$A$138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PROC'!$B$138:$G$138</c:f>
              <c:numCache>
                <c:formatCode>General</c:formatCode>
                <c:ptCount val="6"/>
                <c:pt idx="0">
                  <c:v>0.2722</c:v>
                </c:pt>
                <c:pt idx="1">
                  <c:v>0.2235</c:v>
                </c:pt>
                <c:pt idx="2">
                  <c:v>0.17380000000000001</c:v>
                </c:pt>
                <c:pt idx="3">
                  <c:v>0.30830000000000002</c:v>
                </c:pt>
                <c:pt idx="4">
                  <c:v>0.49819999999999998</c:v>
                </c:pt>
                <c:pt idx="5">
                  <c:v>0.2828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3E-4A05-8ECD-64964DF7299D}"/>
            </c:ext>
          </c:extLst>
        </c:ser>
        <c:ser>
          <c:idx val="1"/>
          <c:order val="1"/>
          <c:tx>
            <c:strRef>
              <c:f>'[2]5.- M.V. PROC'!$A$139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PROC'!$B$139:$G$139</c:f>
              <c:numCache>
                <c:formatCode>General</c:formatCode>
                <c:ptCount val="6"/>
                <c:pt idx="0">
                  <c:v>0.14949999999999999</c:v>
                </c:pt>
                <c:pt idx="1">
                  <c:v>0.23369999999999999</c:v>
                </c:pt>
                <c:pt idx="2">
                  <c:v>0.33939999999999998</c:v>
                </c:pt>
                <c:pt idx="3">
                  <c:v>0.1482</c:v>
                </c:pt>
                <c:pt idx="4">
                  <c:v>0.1653</c:v>
                </c:pt>
                <c:pt idx="5">
                  <c:v>0.1605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3E-4A05-8ECD-64964DF7299D}"/>
            </c:ext>
          </c:extLst>
        </c:ser>
        <c:ser>
          <c:idx val="2"/>
          <c:order val="2"/>
          <c:tx>
            <c:strRef>
              <c:f>'[2]5.- M.V. PROC'!$A$140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'[2]5.- M.V. PROC'!$B$140:$G$140</c:f>
              <c:numCache>
                <c:formatCode>General</c:formatCode>
                <c:ptCount val="6"/>
                <c:pt idx="0">
                  <c:v>8.2799999999999999E-2</c:v>
                </c:pt>
                <c:pt idx="1">
                  <c:v>7.0199999999999999E-2</c:v>
                </c:pt>
                <c:pt idx="2">
                  <c:v>4.19E-2</c:v>
                </c:pt>
                <c:pt idx="3">
                  <c:v>3.9600000000000003E-2</c:v>
                </c:pt>
                <c:pt idx="4">
                  <c:v>3.7199999999999997E-2</c:v>
                </c:pt>
                <c:pt idx="5">
                  <c:v>7.6300000000000007E-2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3E-4A05-8ECD-64964DF7299D}"/>
            </c:ext>
          </c:extLst>
        </c:ser>
        <c:ser>
          <c:idx val="3"/>
          <c:order val="3"/>
          <c:tx>
            <c:strRef>
              <c:f>'[2]5.- M.V. PROC'!$A$141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PROC'!$B$141:$G$141</c:f>
              <c:numCache>
                <c:formatCode>General</c:formatCode>
                <c:ptCount val="6"/>
                <c:pt idx="0">
                  <c:v>7.0599999999999996E-2</c:v>
                </c:pt>
                <c:pt idx="1">
                  <c:v>8.7099999999999997E-2</c:v>
                </c:pt>
                <c:pt idx="2">
                  <c:v>0.1037</c:v>
                </c:pt>
                <c:pt idx="3">
                  <c:v>2.64E-2</c:v>
                </c:pt>
                <c:pt idx="4">
                  <c:v>3.6600000000000001E-2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3E-4A05-8ECD-64964DF7299D}"/>
            </c:ext>
          </c:extLst>
        </c:ser>
        <c:ser>
          <c:idx val="4"/>
          <c:order val="4"/>
          <c:tx>
            <c:strRef>
              <c:f>'[2]5.- M.V. PROC'!$A$142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'[2]5.- M.V. PROC'!$B$142:$G$142</c:f>
              <c:numCache>
                <c:formatCode>General</c:formatCode>
                <c:ptCount val="6"/>
                <c:pt idx="0">
                  <c:v>6.2899999999999998E-2</c:v>
                </c:pt>
                <c:pt idx="1">
                  <c:v>6.9099999999999995E-2</c:v>
                </c:pt>
                <c:pt idx="2">
                  <c:v>7.0099999999999996E-2</c:v>
                </c:pt>
                <c:pt idx="3">
                  <c:v>0.1482</c:v>
                </c:pt>
                <c:pt idx="4">
                  <c:v>7.3999999999999996E-2</c:v>
                </c:pt>
                <c:pt idx="5">
                  <c:v>6.8000000000000005E-2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E-4A05-8ECD-64964DF7299D}"/>
            </c:ext>
          </c:extLst>
        </c:ser>
        <c:ser>
          <c:idx val="5"/>
          <c:order val="5"/>
          <c:tx>
            <c:strRef>
              <c:f>'[2]5.-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'[2]5.- M.V. PROC'!$B$143:$G$143</c:f>
              <c:numCache>
                <c:formatCode>General</c:formatCode>
                <c:ptCount val="6"/>
                <c:pt idx="0">
                  <c:v>7.5700000000000003E-2</c:v>
                </c:pt>
                <c:pt idx="1">
                  <c:v>5.0299999999999997E-2</c:v>
                </c:pt>
                <c:pt idx="2">
                  <c:v>5.2400000000000002E-2</c:v>
                </c:pt>
                <c:pt idx="3">
                  <c:v>2.87E-2</c:v>
                </c:pt>
                <c:pt idx="4">
                  <c:v>2.7900000000000001E-2</c:v>
                </c:pt>
                <c:pt idx="5">
                  <c:v>6.7900000000000002E-2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3E-4A05-8ECD-64964DF7299D}"/>
            </c:ext>
          </c:extLst>
        </c:ser>
        <c:ser>
          <c:idx val="6"/>
          <c:order val="6"/>
          <c:tx>
            <c:strRef>
              <c:f>'[2]5.- M.V. PROC'!$A$144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'[2]5.- M.V. PROC'!$B$144:$G$144</c:f>
              <c:numCache>
                <c:formatCode>General</c:formatCode>
                <c:ptCount val="6"/>
                <c:pt idx="0">
                  <c:v>5.2400000000000002E-2</c:v>
                </c:pt>
                <c:pt idx="1">
                  <c:v>6.0699999999999997E-2</c:v>
                </c:pt>
                <c:pt idx="2">
                  <c:v>5.5599999999999997E-2</c:v>
                </c:pt>
                <c:pt idx="3">
                  <c:v>0.13789999999999999</c:v>
                </c:pt>
                <c:pt idx="4">
                  <c:v>2.9700000000000001E-2</c:v>
                </c:pt>
                <c:pt idx="5">
                  <c:v>5.5500000000000001E-2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A3E-4A05-8ECD-64964DF7299D}"/>
            </c:ext>
          </c:extLst>
        </c:ser>
        <c:ser>
          <c:idx val="7"/>
          <c:order val="7"/>
          <c:tx>
            <c:strRef>
              <c:f>'[2]5.- M.V. PROC'!$A$145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'[2]5.- M.V. PROC'!$B$145:$G$145</c:f>
              <c:numCache>
                <c:formatCode>General</c:formatCode>
                <c:ptCount val="6"/>
                <c:pt idx="0">
                  <c:v>5.1799999999999999E-2</c:v>
                </c:pt>
                <c:pt idx="1">
                  <c:v>3.8800000000000001E-2</c:v>
                </c:pt>
                <c:pt idx="2">
                  <c:v>3.0700000000000002E-2</c:v>
                </c:pt>
                <c:pt idx="3">
                  <c:v>3.3000000000000002E-2</c:v>
                </c:pt>
                <c:pt idx="4">
                  <c:v>2.6700000000000002E-2</c:v>
                </c:pt>
                <c:pt idx="5">
                  <c:v>4.7899999999999998E-2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3E-4A05-8ECD-64964DF7299D}"/>
            </c:ext>
          </c:extLst>
        </c:ser>
        <c:ser>
          <c:idx val="8"/>
          <c:order val="8"/>
          <c:tx>
            <c:strRef>
              <c:f>'[2]5.- M.V. PROC'!$A$146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'[2]5.- M.V. PROC'!$B$146:$G$146</c:f>
              <c:numCache>
                <c:formatCode>General</c:formatCode>
                <c:ptCount val="6"/>
                <c:pt idx="0">
                  <c:v>3.6900000000000002E-2</c:v>
                </c:pt>
                <c:pt idx="1">
                  <c:v>3.95E-2</c:v>
                </c:pt>
                <c:pt idx="2">
                  <c:v>3.7600000000000001E-2</c:v>
                </c:pt>
                <c:pt idx="3">
                  <c:v>3.8399999999999997E-2</c:v>
                </c:pt>
                <c:pt idx="4">
                  <c:v>2.8299999999999999E-2</c:v>
                </c:pt>
                <c:pt idx="5">
                  <c:v>3.6700000000000003E-2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3E-4A05-8ECD-64964DF7299D}"/>
            </c:ext>
          </c:extLst>
        </c:ser>
        <c:ser>
          <c:idx val="9"/>
          <c:order val="9"/>
          <c:tx>
            <c:strRef>
              <c:f>'[2]5.- M.V. PROC'!$A$147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'[2]5.- M.V. PROC'!$B$147:$G$147</c:f>
              <c:numCache>
                <c:formatCode>General</c:formatCode>
                <c:ptCount val="6"/>
                <c:pt idx="0">
                  <c:v>3.1300000000000001E-2</c:v>
                </c:pt>
                <c:pt idx="1">
                  <c:v>3.2599999999999997E-2</c:v>
                </c:pt>
                <c:pt idx="2">
                  <c:v>2.63E-2</c:v>
                </c:pt>
                <c:pt idx="3">
                  <c:v>2.4400000000000002E-2</c:v>
                </c:pt>
                <c:pt idx="4">
                  <c:v>1.8800000000000001E-2</c:v>
                </c:pt>
                <c:pt idx="5">
                  <c:v>3.0200000000000001E-2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3E-4A05-8ECD-64964DF7299D}"/>
            </c:ext>
          </c:extLst>
        </c:ser>
        <c:ser>
          <c:idx val="10"/>
          <c:order val="10"/>
          <c:tx>
            <c:strRef>
              <c:f>'[2]5.- M.V. PROC'!$A$148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'[2]5.- M.V. PROC'!$B$148:$G$148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2.4799999999999999E-2</c:v>
                </c:pt>
                <c:pt idx="2">
                  <c:v>1.1599999999999999E-2</c:v>
                </c:pt>
                <c:pt idx="3">
                  <c:v>1.55E-2</c:v>
                </c:pt>
                <c:pt idx="4">
                  <c:v>1.23E-2</c:v>
                </c:pt>
                <c:pt idx="5">
                  <c:v>2.23E-2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3E-4A05-8ECD-64964DF7299D}"/>
            </c:ext>
          </c:extLst>
        </c:ser>
        <c:ser>
          <c:idx val="11"/>
          <c:order val="11"/>
          <c:tx>
            <c:strRef>
              <c:f>'[2]5.- M.V. PROC'!$A$149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PROC'!$B$149:$G$149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2.0199999999999999E-2</c:v>
                </c:pt>
                <c:pt idx="2">
                  <c:v>2.0299999999999999E-2</c:v>
                </c:pt>
                <c:pt idx="3">
                  <c:v>1.0999999999999999E-2</c:v>
                </c:pt>
                <c:pt idx="4">
                  <c:v>1.35E-2</c:v>
                </c:pt>
                <c:pt idx="5">
                  <c:v>2.1899999999999999E-2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3E-4A05-8ECD-64964DF7299D}"/>
            </c:ext>
          </c:extLst>
        </c:ser>
        <c:ser>
          <c:idx val="12"/>
          <c:order val="12"/>
          <c:tx>
            <c:strRef>
              <c:f>'[2]5.- M.V. PROC'!$A$150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PROC'!$B$150:$G$150</c:f>
              <c:numCache>
                <c:formatCode>General</c:formatCode>
                <c:ptCount val="6"/>
                <c:pt idx="0">
                  <c:v>1.7100000000000001E-2</c:v>
                </c:pt>
                <c:pt idx="1">
                  <c:v>1.46E-2</c:v>
                </c:pt>
                <c:pt idx="2">
                  <c:v>1.2800000000000001E-2</c:v>
                </c:pt>
                <c:pt idx="3">
                  <c:v>1.47E-2</c:v>
                </c:pt>
                <c:pt idx="4">
                  <c:v>1.03E-2</c:v>
                </c:pt>
                <c:pt idx="5">
                  <c:v>1.6299999999999999E-2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A3E-4A05-8ECD-64964DF7299D}"/>
            </c:ext>
          </c:extLst>
        </c:ser>
        <c:ser>
          <c:idx val="13"/>
          <c:order val="13"/>
          <c:tx>
            <c:strRef>
              <c:f>'[2]5.- M.V. PROC'!$A$151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PROC'!$B$151:$G$151</c:f>
              <c:numCache>
                <c:formatCode>General</c:formatCode>
                <c:ptCount val="6"/>
                <c:pt idx="0">
                  <c:v>1.41E-2</c:v>
                </c:pt>
                <c:pt idx="1">
                  <c:v>9.4000000000000004E-3</c:v>
                </c:pt>
                <c:pt idx="2">
                  <c:v>5.5999999999999999E-3</c:v>
                </c:pt>
                <c:pt idx="3">
                  <c:v>7.0000000000000001E-3</c:v>
                </c:pt>
                <c:pt idx="4">
                  <c:v>5.4999999999999997E-3</c:v>
                </c:pt>
                <c:pt idx="5">
                  <c:v>1.2699999999999999E-2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3E-4A05-8ECD-64964DF7299D}"/>
            </c:ext>
          </c:extLst>
        </c:ser>
        <c:ser>
          <c:idx val="14"/>
          <c:order val="14"/>
          <c:tx>
            <c:strRef>
              <c:f>'[2]5.- M.V. PROC'!$A$152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PROC'!$B$152:$G$152</c:f>
              <c:numCache>
                <c:formatCode>General</c:formatCode>
                <c:ptCount val="6"/>
                <c:pt idx="0">
                  <c:v>1.24E-2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1.0699999999999999E-2</c:v>
                </c:pt>
                <c:pt idx="4">
                  <c:v>8.0999999999999996E-3</c:v>
                </c:pt>
                <c:pt idx="5">
                  <c:v>1.17E-2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3E-4A05-8ECD-64964DF7299D}"/>
            </c:ext>
          </c:extLst>
        </c:ser>
        <c:ser>
          <c:idx val="15"/>
          <c:order val="15"/>
          <c:tx>
            <c:strRef>
              <c:f>'[2]5.- M.V. PROC'!$A$153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'[2]5.- M.V. PROC'!$B$153:$G$153</c:f>
              <c:numCache>
                <c:formatCode>General</c:formatCode>
                <c:ptCount val="6"/>
                <c:pt idx="0">
                  <c:v>1.18E-2</c:v>
                </c:pt>
                <c:pt idx="1">
                  <c:v>7.7999999999999996E-3</c:v>
                </c:pt>
                <c:pt idx="2">
                  <c:v>3.3999999999999998E-3</c:v>
                </c:pt>
                <c:pt idx="3">
                  <c:v>4.3E-3</c:v>
                </c:pt>
                <c:pt idx="4">
                  <c:v>4.1000000000000003E-3</c:v>
                </c:pt>
                <c:pt idx="5">
                  <c:v>1.0500000000000001E-2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3E-4A05-8ECD-64964DF7299D}"/>
            </c:ext>
          </c:extLst>
        </c:ser>
        <c:ser>
          <c:idx val="16"/>
          <c:order val="16"/>
          <c:tx>
            <c:strRef>
              <c:f>'[2]5.- M.V. PROC'!$A$154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'[2]5.- M.V. PROC'!$B$154:$G$154</c:f>
              <c:numCache>
                <c:formatCode>General</c:formatCode>
                <c:ptCount val="6"/>
                <c:pt idx="0">
                  <c:v>9.5999999999999992E-3</c:v>
                </c:pt>
                <c:pt idx="1">
                  <c:v>7.1999999999999998E-3</c:v>
                </c:pt>
                <c:pt idx="2">
                  <c:v>4.4000000000000003E-3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8.5000000000000006E-3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3E-4A05-8ECD-64964DF7299D}"/>
            </c:ext>
          </c:extLst>
        </c:ser>
        <c:ser>
          <c:idx val="17"/>
          <c:order val="17"/>
          <c:tx>
            <c:strRef>
              <c:f>'[2]5.- M.V. PROC'!$A$155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PROC'!$B$155:$G$155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1.1000000000000001E-3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A3E-4A05-8ECD-64964DF7299D}"/>
            </c:ext>
          </c:extLst>
        </c:ser>
        <c:ser>
          <c:idx val="18"/>
          <c:order val="18"/>
          <c:tx>
            <c:strRef>
              <c:f>'[2]5.- M.V. PROC'!$A$156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'[2]5.- M.V. PROC'!$B$156:$G$156</c:f>
              <c:numCache>
                <c:formatCode>General</c:formatCode>
                <c:ptCount val="6"/>
                <c:pt idx="0">
                  <c:v>6.9999999999999999E-4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2.2000000000000001E-3</c:v>
                </c:pt>
                <c:pt idx="4">
                  <c:v>2.0000000000000001E-4</c:v>
                </c:pt>
                <c:pt idx="5">
                  <c:v>6.9999999999999999E-4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3E-4A05-8ECD-64964DF7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487496"/>
        <c:axId val="314489456"/>
      </c:barChart>
      <c:catAx>
        <c:axId val="31448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9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48945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7496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PROC'!$A$202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PROC'!$B$202:$G$202</c:f>
              <c:numCache>
                <c:formatCode>General</c:formatCode>
                <c:ptCount val="6"/>
                <c:pt idx="0">
                  <c:v>0.18631730973720551</c:v>
                </c:pt>
                <c:pt idx="1">
                  <c:v>0.21350078284740448</c:v>
                </c:pt>
                <c:pt idx="2">
                  <c:v>0.18433928489685059</c:v>
                </c:pt>
                <c:pt idx="3">
                  <c:v>0.25774499773979187</c:v>
                </c:pt>
                <c:pt idx="4">
                  <c:v>0.18481568992137909</c:v>
                </c:pt>
                <c:pt idx="5">
                  <c:v>0.19361549615859985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0-4214-80D3-5915FF2B00A7}"/>
            </c:ext>
          </c:extLst>
        </c:ser>
        <c:ser>
          <c:idx val="1"/>
          <c:order val="1"/>
          <c:tx>
            <c:strRef>
              <c:f>'[2]5.- M.V. PROC'!$A$203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PROC'!$B$203:$G$203</c:f>
              <c:numCache>
                <c:formatCode>General</c:formatCode>
                <c:ptCount val="6"/>
                <c:pt idx="0">
                  <c:v>0.13354349136352539</c:v>
                </c:pt>
                <c:pt idx="1">
                  <c:v>6.6725596785545349E-2</c:v>
                </c:pt>
                <c:pt idx="2">
                  <c:v>5.6237839162349701E-2</c:v>
                </c:pt>
                <c:pt idx="3">
                  <c:v>0.15542860329151154</c:v>
                </c:pt>
                <c:pt idx="4">
                  <c:v>0.16426728665828705</c:v>
                </c:pt>
                <c:pt idx="5">
                  <c:v>0.12969793379306793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0-4214-80D3-5915FF2B00A7}"/>
            </c:ext>
          </c:extLst>
        </c:ser>
        <c:ser>
          <c:idx val="2"/>
          <c:order val="2"/>
          <c:tx>
            <c:strRef>
              <c:f>'[2]5.- M.V. PROC'!$A$204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PROC'!$B$204:$G$204</c:f>
              <c:numCache>
                <c:formatCode>General</c:formatCode>
                <c:ptCount val="6"/>
                <c:pt idx="0">
                  <c:v>0.1261119544506073</c:v>
                </c:pt>
                <c:pt idx="1">
                  <c:v>0.13533525168895721</c:v>
                </c:pt>
                <c:pt idx="2">
                  <c:v>0.10088293999433517</c:v>
                </c:pt>
                <c:pt idx="3">
                  <c:v>6.8058036267757416E-2</c:v>
                </c:pt>
                <c:pt idx="4">
                  <c:v>8.7106660008430481E-2</c:v>
                </c:pt>
                <c:pt idx="5">
                  <c:v>0.12149283289909363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0-4214-80D3-5915FF2B00A7}"/>
            </c:ext>
          </c:extLst>
        </c:ser>
        <c:ser>
          <c:idx val="3"/>
          <c:order val="3"/>
          <c:tx>
            <c:strRef>
              <c:f>'[2]5.- M.V. PROC'!$A$205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PROC'!$B$205:$G$205</c:f>
              <c:numCache>
                <c:formatCode>General</c:formatCode>
                <c:ptCount val="6"/>
                <c:pt idx="0">
                  <c:v>9.8963044583797455E-2</c:v>
                </c:pt>
                <c:pt idx="1">
                  <c:v>0.13441383838653564</c:v>
                </c:pt>
                <c:pt idx="2">
                  <c:v>0.13052201271057129</c:v>
                </c:pt>
                <c:pt idx="3">
                  <c:v>0.11052098125219345</c:v>
                </c:pt>
                <c:pt idx="4">
                  <c:v>9.9142029881477356E-2</c:v>
                </c:pt>
                <c:pt idx="5">
                  <c:v>0.10290107131004333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0-4214-80D3-5915FF2B00A7}"/>
            </c:ext>
          </c:extLst>
        </c:ser>
        <c:ser>
          <c:idx val="4"/>
          <c:order val="4"/>
          <c:tx>
            <c:strRef>
              <c:f>'[2]5.- M.V. PROC'!$A$206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PROC'!$B$206:$G$206</c:f>
              <c:numCache>
                <c:formatCode>General</c:formatCode>
                <c:ptCount val="6"/>
                <c:pt idx="0">
                  <c:v>6.6966667771339417E-2</c:v>
                </c:pt>
                <c:pt idx="1">
                  <c:v>6.1517354100942612E-2</c:v>
                </c:pt>
                <c:pt idx="2">
                  <c:v>6.2493596225976944E-2</c:v>
                </c:pt>
                <c:pt idx="3">
                  <c:v>0.31687995791435242</c:v>
                </c:pt>
                <c:pt idx="4">
                  <c:v>0.11102528125047684</c:v>
                </c:pt>
                <c:pt idx="5">
                  <c:v>8.5800983011722565E-2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0-4214-80D3-5915FF2B00A7}"/>
            </c:ext>
          </c:extLst>
        </c:ser>
        <c:ser>
          <c:idx val="5"/>
          <c:order val="5"/>
          <c:tx>
            <c:strRef>
              <c:f>'[2]5.- M.V. PROC'!$A$207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PROC'!$B$207:$G$207</c:f>
              <c:numCache>
                <c:formatCode>General</c:formatCode>
                <c:ptCount val="6"/>
                <c:pt idx="0">
                  <c:v>6.5583027899265289E-2</c:v>
                </c:pt>
                <c:pt idx="1">
                  <c:v>7.2111159563064575E-2</c:v>
                </c:pt>
                <c:pt idx="2">
                  <c:v>5.7622514665126801E-2</c:v>
                </c:pt>
                <c:pt idx="3">
                  <c:v>3.3192966133356094E-2</c:v>
                </c:pt>
                <c:pt idx="4">
                  <c:v>4.4894441962242126E-2</c:v>
                </c:pt>
                <c:pt idx="5">
                  <c:v>6.3205860555171967E-2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0-4214-80D3-5915FF2B00A7}"/>
            </c:ext>
          </c:extLst>
        </c:ser>
        <c:ser>
          <c:idx val="6"/>
          <c:order val="6"/>
          <c:tx>
            <c:strRef>
              <c:f>'[2]5.- M.V. PROC'!$A$208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PROC'!$B$208:$G$208</c:f>
              <c:numCache>
                <c:formatCode>General</c:formatCode>
                <c:ptCount val="6"/>
                <c:pt idx="0">
                  <c:v>6.2632635235786438E-2</c:v>
                </c:pt>
                <c:pt idx="1">
                  <c:v>4.5352872461080551E-2</c:v>
                </c:pt>
                <c:pt idx="2">
                  <c:v>3.1728688627481461E-2</c:v>
                </c:pt>
                <c:pt idx="3">
                  <c:v>4.8510567285120487E-3</c:v>
                </c:pt>
                <c:pt idx="4">
                  <c:v>6.0541816055774689E-2</c:v>
                </c:pt>
                <c:pt idx="5">
                  <c:v>5.6623902171850204E-2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30-4214-80D3-5915FF2B00A7}"/>
            </c:ext>
          </c:extLst>
        </c:ser>
        <c:ser>
          <c:idx val="7"/>
          <c:order val="7"/>
          <c:tx>
            <c:strRef>
              <c:f>'[2]5.- M.V. PROC'!$A$209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PROC'!$B$209:$G$209</c:f>
              <c:numCache>
                <c:formatCode>General</c:formatCode>
                <c:ptCount val="6"/>
                <c:pt idx="0">
                  <c:v>2.3037068545818329E-2</c:v>
                </c:pt>
                <c:pt idx="1">
                  <c:v>2.1624548360705376E-2</c:v>
                </c:pt>
                <c:pt idx="2">
                  <c:v>1.6770955175161362E-2</c:v>
                </c:pt>
                <c:pt idx="3">
                  <c:v>1.2313382467254996E-3</c:v>
                </c:pt>
                <c:pt idx="4">
                  <c:v>1.4145835302770138E-2</c:v>
                </c:pt>
                <c:pt idx="5">
                  <c:v>2.1076519042253494E-2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30-4214-80D3-5915FF2B00A7}"/>
            </c:ext>
          </c:extLst>
        </c:ser>
        <c:ser>
          <c:idx val="8"/>
          <c:order val="8"/>
          <c:tx>
            <c:strRef>
              <c:f>'[2]5.- M.V. PROC'!$A$210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PROC'!$B$210:$G$210</c:f>
              <c:numCache>
                <c:formatCode>General</c:formatCode>
                <c:ptCount val="6"/>
                <c:pt idx="0">
                  <c:v>1.8129998818039894E-2</c:v>
                </c:pt>
                <c:pt idx="1">
                  <c:v>1.4113031327724457E-2</c:v>
                </c:pt>
                <c:pt idx="2">
                  <c:v>7.3065469041466713E-3</c:v>
                </c:pt>
                <c:pt idx="3">
                  <c:v>1.2825637822970748E-3</c:v>
                </c:pt>
                <c:pt idx="4">
                  <c:v>6.4314538612961769E-3</c:v>
                </c:pt>
                <c:pt idx="5">
                  <c:v>1.6231654211878777E-2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0-4214-80D3-5915FF2B00A7}"/>
            </c:ext>
          </c:extLst>
        </c:ser>
        <c:ser>
          <c:idx val="9"/>
          <c:order val="9"/>
          <c:tx>
            <c:strRef>
              <c:f>'[2]5.- M.V. PROC'!$A$211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PROC'!$B$211:$G$211</c:f>
              <c:numCache>
                <c:formatCode>General</c:formatCode>
                <c:ptCount val="6"/>
                <c:pt idx="0">
                  <c:v>1.6296092420816422E-2</c:v>
                </c:pt>
                <c:pt idx="1">
                  <c:v>9.1988807544112206E-3</c:v>
                </c:pt>
                <c:pt idx="2">
                  <c:v>2.0647576078772545E-2</c:v>
                </c:pt>
                <c:pt idx="3">
                  <c:v>1.4094877406023443E-4</c:v>
                </c:pt>
                <c:pt idx="4">
                  <c:v>1.1612549424171448E-2</c:v>
                </c:pt>
                <c:pt idx="5">
                  <c:v>1.4530505053699017E-2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30-4214-80D3-5915FF2B00A7}"/>
            </c:ext>
          </c:extLst>
        </c:ser>
        <c:ser>
          <c:idx val="10"/>
          <c:order val="10"/>
          <c:tx>
            <c:strRef>
              <c:f>'[2]5.- M.V. PROC'!$A$212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PROC'!$B$212:$G$212</c:f>
              <c:numCache>
                <c:formatCode>General</c:formatCode>
                <c:ptCount val="6"/>
                <c:pt idx="0">
                  <c:v>1.3476367108523846E-2</c:v>
                </c:pt>
                <c:pt idx="1">
                  <c:v>1.8107850104570389E-2</c:v>
                </c:pt>
                <c:pt idx="2">
                  <c:v>2.4905305355787277E-2</c:v>
                </c:pt>
                <c:pt idx="3">
                  <c:v>8.7014480959624052E-4</c:v>
                </c:pt>
                <c:pt idx="4">
                  <c:v>2.0033614709973335E-2</c:v>
                </c:pt>
                <c:pt idx="5">
                  <c:v>1.3154780492186546E-2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30-4214-80D3-5915FF2B00A7}"/>
            </c:ext>
          </c:extLst>
        </c:ser>
        <c:ser>
          <c:idx val="12"/>
          <c:order val="11"/>
          <c:tx>
            <c:strRef>
              <c:f>'[2]5.- M.V. PROC'!$A$213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PROC'!$B$213:$G$213</c:f>
              <c:numCache>
                <c:formatCode>General</c:formatCode>
                <c:ptCount val="6"/>
                <c:pt idx="0">
                  <c:v>9.0322736650705338E-3</c:v>
                </c:pt>
                <c:pt idx="1">
                  <c:v>1.1092829518020153E-2</c:v>
                </c:pt>
                <c:pt idx="2">
                  <c:v>4.4746273197233677E-3</c:v>
                </c:pt>
                <c:pt idx="3">
                  <c:v>7.2928713052533567E-5</c:v>
                </c:pt>
                <c:pt idx="4">
                  <c:v>1.5995425637811422E-3</c:v>
                </c:pt>
                <c:pt idx="5">
                  <c:v>8.3338571712374687E-3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30-4214-80D3-5915FF2B00A7}"/>
            </c:ext>
          </c:extLst>
        </c:ser>
        <c:ser>
          <c:idx val="11"/>
          <c:order val="12"/>
          <c:tx>
            <c:strRef>
              <c:f>'[2]5.- M.V. PROC'!$A$214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PROC'!$B$214:$G$214</c:f>
              <c:numCache>
                <c:formatCode>General</c:formatCode>
                <c:ptCount val="6"/>
                <c:pt idx="0">
                  <c:v>8.3703331649303436E-2</c:v>
                </c:pt>
                <c:pt idx="1">
                  <c:v>9.9533930420875549E-2</c:v>
                </c:pt>
                <c:pt idx="2">
                  <c:v>0.12671376764774323</c:v>
                </c:pt>
                <c:pt idx="3">
                  <c:v>3.9926562458276749E-2</c:v>
                </c:pt>
                <c:pt idx="4">
                  <c:v>0.10090863704681396</c:v>
                </c:pt>
                <c:pt idx="5">
                  <c:v>8.2507409155368805E-2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30-4214-80D3-5915FF2B00A7}"/>
            </c:ext>
          </c:extLst>
        </c:ser>
        <c:ser>
          <c:idx val="13"/>
          <c:order val="13"/>
          <c:tx>
            <c:strRef>
              <c:f>'[2]5.- 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PROC'!$B$215:$G$215</c:f>
              <c:numCache>
                <c:formatCode>General</c:formatCode>
                <c:ptCount val="6"/>
                <c:pt idx="0">
                  <c:v>5.435958132147789E-2</c:v>
                </c:pt>
                <c:pt idx="1">
                  <c:v>5.004076287150383E-2</c:v>
                </c:pt>
                <c:pt idx="2">
                  <c:v>0.1010509580373764</c:v>
                </c:pt>
                <c:pt idx="3">
                  <c:v>7.1091973222792149E-3</c:v>
                </c:pt>
                <c:pt idx="4">
                  <c:v>4.1756328195333481E-2</c:v>
                </c:pt>
                <c:pt idx="5">
                  <c:v>5.0882402807474136E-2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30-4214-80D3-5915FF2B00A7}"/>
            </c:ext>
          </c:extLst>
        </c:ser>
        <c:ser>
          <c:idx val="14"/>
          <c:order val="14"/>
          <c:tx>
            <c:strRef>
              <c:f>'[2]5.- 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PROC'!$B$216:$G$216</c:f>
              <c:numCache>
                <c:formatCode>General</c:formatCode>
                <c:ptCount val="6"/>
                <c:pt idx="0">
                  <c:v>4.1847147047519684E-2</c:v>
                </c:pt>
                <c:pt idx="1">
                  <c:v>4.73313108086586E-2</c:v>
                </c:pt>
                <c:pt idx="2">
                  <c:v>7.4303388595581055E-2</c:v>
                </c:pt>
                <c:pt idx="3">
                  <c:v>2.6897198986262083E-3</c:v>
                </c:pt>
                <c:pt idx="4">
                  <c:v>5.1718801259994507E-2</c:v>
                </c:pt>
                <c:pt idx="5">
                  <c:v>3.9944767951965332E-2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30-4214-80D3-5915FF2B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490240"/>
        <c:axId val="314487104"/>
      </c:barChart>
      <c:catAx>
        <c:axId val="314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48710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9024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'[2]7.- EV. ESTABL. Y PZAS. X PROV'!$B$8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PROV'!$B$9:$B$17</c:f>
              <c:numCache>
                <c:formatCode>General</c:formatCode>
                <c:ptCount val="9"/>
                <c:pt idx="0">
                  <c:v>1021</c:v>
                </c:pt>
                <c:pt idx="1">
                  <c:v>721</c:v>
                </c:pt>
                <c:pt idx="2">
                  <c:v>915</c:v>
                </c:pt>
                <c:pt idx="3">
                  <c:v>373</c:v>
                </c:pt>
                <c:pt idx="4">
                  <c:v>807</c:v>
                </c:pt>
                <c:pt idx="5">
                  <c:v>567</c:v>
                </c:pt>
                <c:pt idx="6">
                  <c:v>453</c:v>
                </c:pt>
                <c:pt idx="7">
                  <c:v>364</c:v>
                </c:pt>
                <c:pt idx="8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26-489F-BC5C-714BC9E33003}"/>
            </c:ext>
          </c:extLst>
        </c:ser>
        <c:ser>
          <c:idx val="1"/>
          <c:order val="1"/>
          <c:tx>
            <c:strRef>
              <c:f>'[2]7.- EV. ESTABL. Y PZAS. X PROV'!$C$8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PROV'!$C$9:$C$17</c:f>
              <c:numCache>
                <c:formatCode>General</c:formatCode>
                <c:ptCount val="9"/>
                <c:pt idx="0">
                  <c:v>1067</c:v>
                </c:pt>
                <c:pt idx="1">
                  <c:v>750</c:v>
                </c:pt>
                <c:pt idx="2">
                  <c:v>951</c:v>
                </c:pt>
                <c:pt idx="3">
                  <c:v>387</c:v>
                </c:pt>
                <c:pt idx="4">
                  <c:v>831</c:v>
                </c:pt>
                <c:pt idx="5">
                  <c:v>599</c:v>
                </c:pt>
                <c:pt idx="6">
                  <c:v>480</c:v>
                </c:pt>
                <c:pt idx="7">
                  <c:v>377</c:v>
                </c:pt>
                <c:pt idx="8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26-489F-BC5C-714BC9E3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071400"/>
        <c:axId val="317071008"/>
      </c:barChart>
      <c:catAx>
        <c:axId val="317071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071008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1400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'[2]7.- EV. ESTABL. Y PZAS. X PROV'!$B$49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PROV'!$B$50:$B$58</c:f>
              <c:numCache>
                <c:formatCode>General</c:formatCode>
                <c:ptCount val="9"/>
                <c:pt idx="0">
                  <c:v>18727</c:v>
                </c:pt>
                <c:pt idx="1">
                  <c:v>22592</c:v>
                </c:pt>
                <c:pt idx="2">
                  <c:v>26657</c:v>
                </c:pt>
                <c:pt idx="3">
                  <c:v>7694</c:v>
                </c:pt>
                <c:pt idx="4">
                  <c:v>21639</c:v>
                </c:pt>
                <c:pt idx="5">
                  <c:v>12202</c:v>
                </c:pt>
                <c:pt idx="6">
                  <c:v>12087</c:v>
                </c:pt>
                <c:pt idx="7">
                  <c:v>11962</c:v>
                </c:pt>
                <c:pt idx="8">
                  <c:v>10299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4-4BA6-8425-DB5C1298E852}"/>
            </c:ext>
          </c:extLst>
        </c:ser>
        <c:ser>
          <c:idx val="1"/>
          <c:order val="1"/>
          <c:tx>
            <c:strRef>
              <c:f>'[2]7.- EV. ESTABL. Y PZAS. X PROV'!$C$49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PROV'!$C$50:$C$58</c:f>
              <c:numCache>
                <c:formatCode>General</c:formatCode>
                <c:ptCount val="9"/>
                <c:pt idx="0">
                  <c:v>19066</c:v>
                </c:pt>
                <c:pt idx="1">
                  <c:v>22807</c:v>
                </c:pt>
                <c:pt idx="2">
                  <c:v>27196</c:v>
                </c:pt>
                <c:pt idx="3">
                  <c:v>7793</c:v>
                </c:pt>
                <c:pt idx="4">
                  <c:v>22235</c:v>
                </c:pt>
                <c:pt idx="5">
                  <c:v>12513</c:v>
                </c:pt>
                <c:pt idx="6">
                  <c:v>12286</c:v>
                </c:pt>
                <c:pt idx="7">
                  <c:v>12439</c:v>
                </c:pt>
                <c:pt idx="8">
                  <c:v>10455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B4-4BA6-8425-DB5C1298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073752"/>
        <c:axId val="317069832"/>
      </c:barChart>
      <c:catAx>
        <c:axId val="317073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69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069832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3752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0A-45DB-B7AD-33D86CF1F21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A0A-45DB-B7AD-33D86CF1F21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A0A-45DB-B7AD-33D86CF1F21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A0A-45DB-B7AD-33D86CF1F21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A0A-45DB-B7AD-33D86CF1F21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A0A-45DB-B7AD-33D86CF1F21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A0A-45DB-B7AD-33D86CF1F21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0A-45DB-B7AD-33D86CF1F21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A0A-45DB-B7AD-33D86CF1F213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A0A-45DB-B7AD-33D86CF1F21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T.A.'!$E$13:$E$21</c:f>
              <c:numCache>
                <c:formatCode>General</c:formatCode>
                <c:ptCount val="9"/>
                <c:pt idx="0">
                  <c:v>7.8167115902964962E-2</c:v>
                </c:pt>
                <c:pt idx="1">
                  <c:v>0.16442048517520216</c:v>
                </c:pt>
                <c:pt idx="2">
                  <c:v>0.20592991913746631</c:v>
                </c:pt>
                <c:pt idx="3">
                  <c:v>6.7385444743935305E-2</c:v>
                </c:pt>
                <c:pt idx="4">
                  <c:v>0.14609164420485174</c:v>
                </c:pt>
                <c:pt idx="5">
                  <c:v>9.0026954177897578E-2</c:v>
                </c:pt>
                <c:pt idx="6">
                  <c:v>7.8706199460916448E-2</c:v>
                </c:pt>
                <c:pt idx="7">
                  <c:v>0.10242587601078167</c:v>
                </c:pt>
                <c:pt idx="8">
                  <c:v>6.6846361185983832E-2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0A-45DB-B7AD-33D86CF1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DC-4010-B71D-4220BB4993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DC-4010-B71D-4220BB4993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DC-4010-B71D-4220BB4993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DC-4010-B71D-4220BB49938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DC-4010-B71D-4220BB49938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DC-4010-B71D-4220BB49938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DC-4010-B71D-4220BB49938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DC-4010-B71D-4220BB49938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DC-4010-B71D-4220BB4993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1DC-4010-B71D-4220BB49938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T.A.'!$E$35:$E$43</c:f>
              <c:numCache>
                <c:formatCode>General</c:formatCode>
                <c:ptCount val="9"/>
                <c:pt idx="0">
                  <c:v>8.0731985189404734E-2</c:v>
                </c:pt>
                <c:pt idx="1">
                  <c:v>0.15909997151808603</c:v>
                </c:pt>
                <c:pt idx="2">
                  <c:v>0.18537453716889776</c:v>
                </c:pt>
                <c:pt idx="3">
                  <c:v>5.7248647109085733E-2</c:v>
                </c:pt>
                <c:pt idx="4">
                  <c:v>0.17597550555397323</c:v>
                </c:pt>
                <c:pt idx="5">
                  <c:v>9.1113642836798639E-2</c:v>
                </c:pt>
                <c:pt idx="6">
                  <c:v>6.2759897465109654E-2</c:v>
                </c:pt>
                <c:pt idx="7">
                  <c:v>0.13138706921105098</c:v>
                </c:pt>
                <c:pt idx="8">
                  <c:v>5.6308743947593276E-2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DC-4010-B71D-4220BB4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T.A.'!$B$56:$B$60</c:f>
              <c:numCache>
                <c:formatCode>General</c:formatCode>
                <c:ptCount val="5"/>
                <c:pt idx="0">
                  <c:v>14</c:v>
                </c:pt>
                <c:pt idx="1">
                  <c:v>126</c:v>
                </c:pt>
                <c:pt idx="2">
                  <c:v>204</c:v>
                </c:pt>
                <c:pt idx="3">
                  <c:v>194</c:v>
                </c:pt>
                <c:pt idx="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85-4B51-8AD7-FD33BD83F919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T.A.'!$C$56:$C$60</c:f>
              <c:numCache>
                <c:formatCode>General</c:formatCode>
                <c:ptCount val="5"/>
                <c:pt idx="0">
                  <c:v>15</c:v>
                </c:pt>
                <c:pt idx="1">
                  <c:v>137</c:v>
                </c:pt>
                <c:pt idx="2">
                  <c:v>215</c:v>
                </c:pt>
                <c:pt idx="3">
                  <c:v>195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85-4B51-8AD7-FD33BD83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074144"/>
        <c:axId val="317071792"/>
      </c:barChart>
      <c:catAx>
        <c:axId val="317074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071792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4144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T.A.'!$B$78:$B$82</c:f>
              <c:numCache>
                <c:formatCode>General</c:formatCode>
                <c:ptCount val="5"/>
                <c:pt idx="0">
                  <c:v>1531</c:v>
                </c:pt>
                <c:pt idx="1">
                  <c:v>16673</c:v>
                </c:pt>
                <c:pt idx="2">
                  <c:v>15055</c:v>
                </c:pt>
                <c:pt idx="3">
                  <c:v>8333</c:v>
                </c:pt>
                <c:pt idx="4">
                  <c:v>2255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6-41B6-BCF6-F0F7620B9D90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T.A.'!$C$78:$C$82</c:f>
              <c:numCache>
                <c:formatCode>General</c:formatCode>
                <c:ptCount val="5"/>
                <c:pt idx="0">
                  <c:v>1571</c:v>
                </c:pt>
                <c:pt idx="1">
                  <c:v>17913</c:v>
                </c:pt>
                <c:pt idx="2">
                  <c:v>15343</c:v>
                </c:pt>
                <c:pt idx="3">
                  <c:v>8218</c:v>
                </c:pt>
                <c:pt idx="4">
                  <c:v>2308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06-41B6-BCF6-F0F7620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072184"/>
        <c:axId val="317068656"/>
      </c:barChart>
      <c:catAx>
        <c:axId val="317072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68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7068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2184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94A-4D6E-84C5-865D96627F2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94A-4D6E-84C5-865D96627F2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94A-4D6E-84C5-865D96627F2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94A-4D6E-84C5-865D96627F2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94A-4D6E-84C5-865D96627F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94A-4D6E-84C5-865D96627F2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94A-4D6E-84C5-865D96627F2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94A-4D6E-84C5-865D96627F2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94A-4D6E-84C5-865D96627F2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94A-4D6E-84C5-865D96627F2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T.A.'!$E$103:$E$111</c:f>
              <c:numCache>
                <c:formatCode>General</c:formatCode>
                <c:ptCount val="9"/>
                <c:pt idx="0">
                  <c:v>0.11764705882352941</c:v>
                </c:pt>
                <c:pt idx="1">
                  <c:v>0.15126050420168066</c:v>
                </c:pt>
                <c:pt idx="2">
                  <c:v>0.30252100840336132</c:v>
                </c:pt>
                <c:pt idx="3">
                  <c:v>4.2016806722689079E-2</c:v>
                </c:pt>
                <c:pt idx="4">
                  <c:v>0.16806722689075632</c:v>
                </c:pt>
                <c:pt idx="5">
                  <c:v>4.2016806722689079E-2</c:v>
                </c:pt>
                <c:pt idx="6">
                  <c:v>7.5630252100840331E-2</c:v>
                </c:pt>
                <c:pt idx="7">
                  <c:v>3.3613445378151259E-2</c:v>
                </c:pt>
                <c:pt idx="8">
                  <c:v>6.7226890756302518E-2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4A-4D6E-84C5-865D9662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C4A-4E24-94DD-C3CDA665920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C4A-4E24-94DD-C3CDA665920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C4A-4E24-94DD-C3CDA665920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C4A-4E24-94DD-C3CDA665920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C4A-4E24-94DD-C3CDA665920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C4A-4E24-94DD-C3CDA665920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C4A-4E24-94DD-C3CDA665920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C4A-4E24-94DD-C3CDA665920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C4A-4E24-94DD-C3CDA665920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C4A-4E24-94DD-C3CDA665920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T.A.'!$E$125:$E$133</c:f>
              <c:numCache>
                <c:formatCode>General</c:formatCode>
                <c:ptCount val="9"/>
                <c:pt idx="0">
                  <c:v>0.1563057564090525</c:v>
                </c:pt>
                <c:pt idx="1">
                  <c:v>0.1714480232885717</c:v>
                </c:pt>
                <c:pt idx="2">
                  <c:v>0.22088928537890881</c:v>
                </c:pt>
                <c:pt idx="3">
                  <c:v>3.6247534979810314E-2</c:v>
                </c:pt>
                <c:pt idx="4">
                  <c:v>0.12940182176730208</c:v>
                </c:pt>
                <c:pt idx="5">
                  <c:v>5.1648042069677907E-2</c:v>
                </c:pt>
                <c:pt idx="6">
                  <c:v>0.11184148746361161</c:v>
                </c:pt>
                <c:pt idx="7">
                  <c:v>3.0190628228002628E-2</c:v>
                </c:pt>
                <c:pt idx="8">
                  <c:v>9.2027420415062441E-2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C4A-4E24-94DD-C3CDA6659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48-46B7-8BFA-16E384649D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48-46B7-8BFA-16E384649D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48-46B7-8BFA-16E384649D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48-46B7-8BFA-16E384649D6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48-46B7-8BFA-16E384649D6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048-46B7-8BFA-16E384649D6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048-46B7-8BFA-16E384649D6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048-46B7-8BFA-16E384649D6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48-46B7-8BFA-16E384649D6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([1]Mes!$G$466:$G$468,[1]Mes!$G$470:$G$474)</c:f>
              <c:numCache>
                <c:formatCode>General</c:formatCode>
                <c:ptCount val="8"/>
                <c:pt idx="0">
                  <c:v>2275</c:v>
                </c:pt>
                <c:pt idx="1">
                  <c:v>936</c:v>
                </c:pt>
                <c:pt idx="2">
                  <c:v>1140</c:v>
                </c:pt>
                <c:pt idx="3">
                  <c:v>1860</c:v>
                </c:pt>
                <c:pt idx="4">
                  <c:v>1149</c:v>
                </c:pt>
                <c:pt idx="5">
                  <c:v>134</c:v>
                </c:pt>
                <c:pt idx="6">
                  <c:v>136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048-46B7-8BFA-16E38464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4-416F-99A7-FC63799661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4-416F-99A7-FC63799661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4-416F-99A7-FC63799661D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764-416F-99A7-FC63799661D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T.A.'!$A$153:$A$155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T.A.'!$E$153:$E$155</c:f>
              <c:numCache>
                <c:formatCode>General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764-416F-99A7-FC63799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A-40C1-AF49-2F6DDD9F45E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A-40C1-AF49-2F6DDD9F45E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A-40C1-AF49-2F6DDD9F45E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C3A-40C1-AF49-2F6DDD9F45E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T.A.'!$A$175:$A$177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T.A.'!$E$175:$E$177</c:f>
              <c:numCache>
                <c:formatCode>General</c:formatCode>
                <c:ptCount val="3"/>
                <c:pt idx="0">
                  <c:v>0.29075500046952768</c:v>
                </c:pt>
                <c:pt idx="1">
                  <c:v>0.70924499953047238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C3A-40C1-AF49-2F6DDD9F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T.A.'!$B$202:$B$210</c:f>
              <c:numCache>
                <c:formatCode>General</c:formatCode>
                <c:ptCount val="9"/>
                <c:pt idx="0">
                  <c:v>863</c:v>
                </c:pt>
                <c:pt idx="1">
                  <c:v>404</c:v>
                </c:pt>
                <c:pt idx="2">
                  <c:v>510</c:v>
                </c:pt>
                <c:pt idx="3">
                  <c:v>244</c:v>
                </c:pt>
                <c:pt idx="4">
                  <c:v>517</c:v>
                </c:pt>
                <c:pt idx="5">
                  <c:v>394</c:v>
                </c:pt>
                <c:pt idx="6">
                  <c:v>304</c:v>
                </c:pt>
                <c:pt idx="7">
                  <c:v>177</c:v>
                </c:pt>
                <c:pt idx="8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4-4A55-BE25-09C13AE3C773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T.A.'!$C$202:$C$210</c:f>
              <c:numCache>
                <c:formatCode>General</c:formatCode>
                <c:ptCount val="9"/>
                <c:pt idx="0">
                  <c:v>908</c:v>
                </c:pt>
                <c:pt idx="1">
                  <c:v>427</c:v>
                </c:pt>
                <c:pt idx="2">
                  <c:v>533</c:v>
                </c:pt>
                <c:pt idx="3">
                  <c:v>257</c:v>
                </c:pt>
                <c:pt idx="4">
                  <c:v>540</c:v>
                </c:pt>
                <c:pt idx="5">
                  <c:v>427</c:v>
                </c:pt>
                <c:pt idx="6">
                  <c:v>325</c:v>
                </c:pt>
                <c:pt idx="7">
                  <c:v>183</c:v>
                </c:pt>
                <c:pt idx="8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4-4A55-BE25-09C13AE3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074928"/>
        <c:axId val="317067872"/>
      </c:barChart>
      <c:catAx>
        <c:axId val="317074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6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0678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074928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T.A.'!$B$237:$B$245</c:f>
              <c:numCache>
                <c:formatCode>General</c:formatCode>
                <c:ptCount val="9"/>
                <c:pt idx="0">
                  <c:v>6496</c:v>
                </c:pt>
                <c:pt idx="1">
                  <c:v>4135</c:v>
                </c:pt>
                <c:pt idx="2">
                  <c:v>4655</c:v>
                </c:pt>
                <c:pt idx="3">
                  <c:v>2101</c:v>
                </c:pt>
                <c:pt idx="4">
                  <c:v>4232</c:v>
                </c:pt>
                <c:pt idx="5">
                  <c:v>3661</c:v>
                </c:pt>
                <c:pt idx="6">
                  <c:v>2980</c:v>
                </c:pt>
                <c:pt idx="7">
                  <c:v>1841</c:v>
                </c:pt>
                <c:pt idx="8">
                  <c:v>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4-4676-BF05-2A6AB93AEC24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T.A.'!$C$237:$C$245</c:f>
              <c:numCache>
                <c:formatCode>General</c:formatCode>
                <c:ptCount val="9"/>
                <c:pt idx="0">
                  <c:v>6739</c:v>
                </c:pt>
                <c:pt idx="1">
                  <c:v>4332</c:v>
                </c:pt>
                <c:pt idx="2">
                  <c:v>4770</c:v>
                </c:pt>
                <c:pt idx="3">
                  <c:v>2229</c:v>
                </c:pt>
                <c:pt idx="4">
                  <c:v>4366</c:v>
                </c:pt>
                <c:pt idx="5">
                  <c:v>3915</c:v>
                </c:pt>
                <c:pt idx="6">
                  <c:v>3115</c:v>
                </c:pt>
                <c:pt idx="7">
                  <c:v>1927</c:v>
                </c:pt>
                <c:pt idx="8">
                  <c:v>2581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64-4676-BF05-2A6AB93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67744"/>
        <c:axId val="318068920"/>
      </c:barChart>
      <c:catAx>
        <c:axId val="318067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8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68920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7744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T.A.'!$B$268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T.A.'!$B$269:$B$277</c:f>
              <c:numCache>
                <c:formatCode>General</c:formatCode>
                <c:ptCount val="9"/>
                <c:pt idx="0">
                  <c:v>19</c:v>
                </c:pt>
                <c:pt idx="1">
                  <c:v>63</c:v>
                </c:pt>
                <c:pt idx="2">
                  <c:v>57</c:v>
                </c:pt>
                <c:pt idx="3">
                  <c:v>10</c:v>
                </c:pt>
                <c:pt idx="4">
                  <c:v>26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B-43AA-BEA9-4F29E13517D4}"/>
            </c:ext>
          </c:extLst>
        </c:ser>
        <c:ser>
          <c:idx val="1"/>
          <c:order val="1"/>
          <c:tx>
            <c:strRef>
              <c:f>'[3]8.- EV. ESTABL. Y PZAS. X T.A.'!$C$268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T.A.'!$C$269:$C$277</c:f>
              <c:numCache>
                <c:formatCode>General</c:formatCode>
                <c:ptCount val="9"/>
                <c:pt idx="0">
                  <c:v>804</c:v>
                </c:pt>
                <c:pt idx="1">
                  <c:v>258</c:v>
                </c:pt>
                <c:pt idx="2">
                  <c:v>346</c:v>
                </c:pt>
                <c:pt idx="3">
                  <c:v>208</c:v>
                </c:pt>
                <c:pt idx="4">
                  <c:v>447</c:v>
                </c:pt>
                <c:pt idx="5">
                  <c:v>322</c:v>
                </c:pt>
                <c:pt idx="6">
                  <c:v>232</c:v>
                </c:pt>
                <c:pt idx="7">
                  <c:v>128</c:v>
                </c:pt>
                <c:pt idx="8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0B-43AA-BEA9-4F29E13517D4}"/>
            </c:ext>
          </c:extLst>
        </c:ser>
        <c:ser>
          <c:idx val="2"/>
          <c:order val="2"/>
          <c:tx>
            <c:strRef>
              <c:f>'[3]8.- EV. ESTABL. Y PZAS. X T.A.'!$D$268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T.A.'!$D$269:$D$277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0B-43AA-BEA9-4F29E13517D4}"/>
            </c:ext>
          </c:extLst>
        </c:ser>
        <c:ser>
          <c:idx val="3"/>
          <c:order val="3"/>
          <c:tx>
            <c:strRef>
              <c:f>'[3]8.- EV. ESTABL. Y PZAS. X T.A.'!$E$268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T.A.'!$E$269:$E$277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0B-43AA-BEA9-4F29E1351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062648"/>
        <c:axId val="318068528"/>
      </c:barChart>
      <c:catAx>
        <c:axId val="318062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8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80685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26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D5-4918-B8CD-7209AFCD39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D5-4918-B8CD-7209AFCD39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D5-4918-B8CD-7209AFCD39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D5-4918-B8CD-7209AFCD39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9D5-4918-B8CD-7209AFCD398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T.A.'!$B$268:$E$268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T.A.'!$B$279:$E$279</c:f>
              <c:numCache>
                <c:formatCode>General</c:formatCode>
                <c:ptCount val="4"/>
                <c:pt idx="0">
                  <c:v>7.1242171189979123E-2</c:v>
                </c:pt>
                <c:pt idx="1">
                  <c:v>0.75130480167014613</c:v>
                </c:pt>
                <c:pt idx="2">
                  <c:v>3.7317327766179541E-2</c:v>
                </c:pt>
                <c:pt idx="3">
                  <c:v>0.14013569937369519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9D5-4918-B8CD-7209AFCD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T.A.'!$B$303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T.A.'!$B$304:$B$312</c:f>
              <c:numCache>
                <c:formatCode>General</c:formatCode>
                <c:ptCount val="9"/>
                <c:pt idx="0">
                  <c:v>167</c:v>
                </c:pt>
                <c:pt idx="1">
                  <c:v>479</c:v>
                </c:pt>
                <c:pt idx="2">
                  <c:v>437</c:v>
                </c:pt>
                <c:pt idx="3">
                  <c:v>79</c:v>
                </c:pt>
                <c:pt idx="4">
                  <c:v>177</c:v>
                </c:pt>
                <c:pt idx="5">
                  <c:v>239</c:v>
                </c:pt>
                <c:pt idx="6">
                  <c:v>367</c:v>
                </c:pt>
                <c:pt idx="7">
                  <c:v>63</c:v>
                </c:pt>
                <c:pt idx="8">
                  <c:v>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3-4757-B357-E4C714F218AD}"/>
            </c:ext>
          </c:extLst>
        </c:ser>
        <c:ser>
          <c:idx val="1"/>
          <c:order val="1"/>
          <c:tx>
            <c:strRef>
              <c:f>'[3]8.- EV. ESTABL. Y PZAS. X T.A.'!$C$303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T.A.'!$C$304:$C$312</c:f>
              <c:numCache>
                <c:formatCode>General</c:formatCode>
                <c:ptCount val="9"/>
                <c:pt idx="0">
                  <c:v>4786</c:v>
                </c:pt>
                <c:pt idx="1">
                  <c:v>1923</c:v>
                </c:pt>
                <c:pt idx="2">
                  <c:v>1841</c:v>
                </c:pt>
                <c:pt idx="3">
                  <c:v>1356</c:v>
                </c:pt>
                <c:pt idx="4">
                  <c:v>2737</c:v>
                </c:pt>
                <c:pt idx="5">
                  <c:v>2127</c:v>
                </c:pt>
                <c:pt idx="6">
                  <c:v>1683</c:v>
                </c:pt>
                <c:pt idx="7">
                  <c:v>926</c:v>
                </c:pt>
                <c:pt idx="8">
                  <c:v>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C3-4757-B357-E4C714F218AD}"/>
            </c:ext>
          </c:extLst>
        </c:ser>
        <c:ser>
          <c:idx val="2"/>
          <c:order val="2"/>
          <c:tx>
            <c:strRef>
              <c:f>'[3]8.- EV. ESTABL. Y PZAS. X T.A.'!$D$303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T.A.'!$D$304:$D$312</c:f>
              <c:numCache>
                <c:formatCode>General</c:formatCode>
                <c:ptCount val="9"/>
                <c:pt idx="0">
                  <c:v>462</c:v>
                </c:pt>
                <c:pt idx="1">
                  <c:v>394</c:v>
                </c:pt>
                <c:pt idx="2">
                  <c:v>163</c:v>
                </c:pt>
                <c:pt idx="3">
                  <c:v>239</c:v>
                </c:pt>
                <c:pt idx="4">
                  <c:v>275</c:v>
                </c:pt>
                <c:pt idx="5">
                  <c:v>512</c:v>
                </c:pt>
                <c:pt idx="6">
                  <c:v>327</c:v>
                </c:pt>
                <c:pt idx="7">
                  <c:v>289</c:v>
                </c:pt>
                <c:pt idx="8">
                  <c:v>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C3-4757-B357-E4C714F218AD}"/>
            </c:ext>
          </c:extLst>
        </c:ser>
        <c:ser>
          <c:idx val="3"/>
          <c:order val="3"/>
          <c:tx>
            <c:strRef>
              <c:f>'[3]8.- EV. ESTABL. Y PZAS. X T.A.'!$E$303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T.A.'!$E$304:$E$312</c:f>
              <c:numCache>
                <c:formatCode>General</c:formatCode>
                <c:ptCount val="9"/>
                <c:pt idx="0">
                  <c:v>1324</c:v>
                </c:pt>
                <c:pt idx="1">
                  <c:v>1536</c:v>
                </c:pt>
                <c:pt idx="2">
                  <c:v>2329</c:v>
                </c:pt>
                <c:pt idx="3">
                  <c:v>555</c:v>
                </c:pt>
                <c:pt idx="4">
                  <c:v>1177</c:v>
                </c:pt>
                <c:pt idx="5">
                  <c:v>1037</c:v>
                </c:pt>
                <c:pt idx="6">
                  <c:v>738</c:v>
                </c:pt>
                <c:pt idx="7">
                  <c:v>649</c:v>
                </c:pt>
                <c:pt idx="8">
                  <c:v>1263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C3-4757-B357-E4C714F2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063040"/>
        <c:axId val="318065392"/>
      </c:barChart>
      <c:catAx>
        <c:axId val="3180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8065392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3040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B1-4E56-A9A2-08F52730E7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6B1-4E56-A9A2-08F52730E7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6B1-4E56-A9A2-08F52730E7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6B1-4E56-A9A2-08F52730E7F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6B1-4E56-A9A2-08F52730E7F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T.A.'!$B$303:$E$303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T.A.'!$B$314:$E$314</c:f>
              <c:numCache>
                <c:formatCode>General</c:formatCode>
                <c:ptCount val="4"/>
                <c:pt idx="0">
                  <c:v>6.2989344793077065E-2</c:v>
                </c:pt>
                <c:pt idx="1">
                  <c:v>0.53652793312533109</c:v>
                </c:pt>
                <c:pt idx="2">
                  <c:v>8.8243951256843464E-2</c:v>
                </c:pt>
                <c:pt idx="3">
                  <c:v>0.31223877082474832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6B1-4E56-A9A2-08F5273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'[3]7.- EV. ESTABL. Y PZAS. X PROV'!$B$9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REST.'!$B$10:$B$18</c:f>
              <c:numCache>
                <c:formatCode>General</c:formatCode>
                <c:ptCount val="9"/>
                <c:pt idx="0">
                  <c:v>496</c:v>
                </c:pt>
                <c:pt idx="1">
                  <c:v>700</c:v>
                </c:pt>
                <c:pt idx="2">
                  <c:v>996</c:v>
                </c:pt>
                <c:pt idx="3">
                  <c:v>291</c:v>
                </c:pt>
                <c:pt idx="4">
                  <c:v>547</c:v>
                </c:pt>
                <c:pt idx="5">
                  <c:v>496</c:v>
                </c:pt>
                <c:pt idx="6">
                  <c:v>294</c:v>
                </c:pt>
                <c:pt idx="7">
                  <c:v>736</c:v>
                </c:pt>
                <c:pt idx="8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E8-42BF-A42D-6A4346AE01E9}"/>
            </c:ext>
          </c:extLst>
        </c:ser>
        <c:ser>
          <c:idx val="1"/>
          <c:order val="1"/>
          <c:tx>
            <c:strRef>
              <c:f>'[3]7.- EV. ESTABL. Y PZAS. X PROV'!$C$9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REST.'!$C$10:$C$18</c:f>
              <c:numCache>
                <c:formatCode>General</c:formatCode>
                <c:ptCount val="9"/>
                <c:pt idx="0">
                  <c:v>508</c:v>
                </c:pt>
                <c:pt idx="1">
                  <c:v>711</c:v>
                </c:pt>
                <c:pt idx="2">
                  <c:v>1043</c:v>
                </c:pt>
                <c:pt idx="3">
                  <c:v>294</c:v>
                </c:pt>
                <c:pt idx="4">
                  <c:v>565</c:v>
                </c:pt>
                <c:pt idx="5">
                  <c:v>504</c:v>
                </c:pt>
                <c:pt idx="6">
                  <c:v>301</c:v>
                </c:pt>
                <c:pt idx="7">
                  <c:v>765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E8-42BF-A42D-6A4346AE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68136"/>
        <c:axId val="318069312"/>
      </c:barChart>
      <c:catAx>
        <c:axId val="318068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69312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8136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D82-43BA-8818-E9A0CBC88B9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82-43BA-8818-E9A0CBC88B9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D82-43BA-8818-E9A0CBC88B9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D82-43BA-8818-E9A0CBC88B9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D82-43BA-8818-E9A0CBC88B9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D82-43BA-8818-E9A0CBC88B9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D82-43BA-8818-E9A0CBC88B9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D82-43BA-8818-E9A0CBC88B9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D82-43BA-8818-E9A0CBC88B9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D82-43BA-8818-E9A0CBC88B9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'[3]9.- 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REST.'!$E$52:$E$60</c:f>
              <c:numCache>
                <c:formatCode>General</c:formatCode>
                <c:ptCount val="9"/>
                <c:pt idx="0">
                  <c:v>0.11329289467156742</c:v>
                </c:pt>
                <c:pt idx="1">
                  <c:v>0.13566419374478544</c:v>
                </c:pt>
                <c:pt idx="2">
                  <c:v>0.16635172615960495</c:v>
                </c:pt>
                <c:pt idx="3">
                  <c:v>6.5019054276501231E-2</c:v>
                </c:pt>
                <c:pt idx="4">
                  <c:v>0.10437008140347713</c:v>
                </c:pt>
                <c:pt idx="5">
                  <c:v>0.12025616163438338</c:v>
                </c:pt>
                <c:pt idx="6">
                  <c:v>5.2028322096195907E-2</c:v>
                </c:pt>
                <c:pt idx="7">
                  <c:v>0.17843146097819468</c:v>
                </c:pt>
                <c:pt idx="8">
                  <c:v>6.4586105035289873E-2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82-43BA-8818-E9A0CBC8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([1]Mes!$B$507:$J$507,[1]Mes!$B$510:$D$510)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77-4C3B-8FF4-CA5E38D490E9}"/>
            </c:ext>
          </c:extLst>
        </c:ser>
        <c:ser>
          <c:idx val="1"/>
          <c:order val="1"/>
          <c:tx>
            <c:strRef>
              <c:f>[1]Mes!$A$508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([1]Mes!$B$508:$J$508,[1]Mes!$B$511:$D$511)</c:f>
              <c:numCache>
                <c:formatCode>General</c:formatCode>
                <c:ptCount val="12"/>
                <c:pt idx="0">
                  <c:v>2108</c:v>
                </c:pt>
                <c:pt idx="1">
                  <c:v>2585</c:v>
                </c:pt>
                <c:pt idx="2">
                  <c:v>4553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7-4C3B-8FF4-CA5E38D4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78656"/>
        <c:axId val="308475128"/>
      </c:lineChart>
      <c:catAx>
        <c:axId val="308478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5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47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86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EMPLEO'!$C$14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EMPLEO'!$B$14</c:f>
              <c:numCache>
                <c:formatCode>General</c:formatCode>
                <c:ptCount val="1"/>
                <c:pt idx="0">
                  <c:v>67289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A7-4D9E-8A8F-3C86F76C3C20}"/>
            </c:ext>
          </c:extLst>
        </c:ser>
        <c:ser>
          <c:idx val="1"/>
          <c:order val="1"/>
          <c:tx>
            <c:strRef>
              <c:f>'[3]10.- EMPLEO'!$C$15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EMPLEO'!$B$15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A7-4D9E-8A8F-3C86F76C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8063432"/>
        <c:axId val="318063824"/>
      </c:barChart>
      <c:catAx>
        <c:axId val="318063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3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06382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3432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EMPLEO'!$H$14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EMPLEO'!$G$14</c:f>
              <c:numCache>
                <c:formatCode>General</c:formatCode>
                <c:ptCount val="1"/>
                <c:pt idx="0">
                  <c:v>1526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0C-44AA-A6C7-D966D7D892C9}"/>
            </c:ext>
          </c:extLst>
        </c:ser>
        <c:ser>
          <c:idx val="1"/>
          <c:order val="1"/>
          <c:tx>
            <c:strRef>
              <c:f>'[3]10.- EMPLEO'!$H$15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EMPLEO'!$G$15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0C-44AA-A6C7-D966D7D8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8065000"/>
        <c:axId val="318973176"/>
      </c:barChart>
      <c:catAx>
        <c:axId val="31806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3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8973176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065000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PROV.'!$B$23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PROV.'!$B$24:$B$32</c:f>
              <c:numCache>
                <c:formatCode>General</c:formatCode>
                <c:ptCount val="9"/>
                <c:pt idx="0">
                  <c:v>4851</c:v>
                </c:pt>
                <c:pt idx="1">
                  <c:v>9974</c:v>
                </c:pt>
                <c:pt idx="2">
                  <c:v>12939</c:v>
                </c:pt>
                <c:pt idx="3">
                  <c:v>4219</c:v>
                </c:pt>
                <c:pt idx="4">
                  <c:v>9610</c:v>
                </c:pt>
                <c:pt idx="5">
                  <c:v>5286</c:v>
                </c:pt>
                <c:pt idx="6">
                  <c:v>2685</c:v>
                </c:pt>
                <c:pt idx="7">
                  <c:v>13193</c:v>
                </c:pt>
                <c:pt idx="8">
                  <c:v>4532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F-44C7-BBF3-5320F40A590D}"/>
            </c:ext>
          </c:extLst>
        </c:ser>
        <c:ser>
          <c:idx val="1"/>
          <c:order val="1"/>
          <c:tx>
            <c:strRef>
              <c:f>'[3]11.- EMPLEO X PROV.'!$C$23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PROV.'!$C$24:$C$32</c:f>
              <c:numCache>
                <c:formatCode>General</c:formatCode>
                <c:ptCount val="9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FF-44C7-BBF3-5320F40A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8664"/>
        <c:axId val="318975136"/>
      </c:barChart>
      <c:catAx>
        <c:axId val="318978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5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8975136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8664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A-4D98-9E98-27B43960ADD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A-4D98-9E98-27B43960ADD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A-4D98-9E98-27B43960ADD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A-4D98-9E98-27B43960ADD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A-4D98-9E98-27B43960ADD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A-4D98-9E98-27B43960ADD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A-4D98-9E98-27B43960ADD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A-4D98-9E98-27B43960ADD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A-4D98-9E98-27B43960ADD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84A-4D98-9E98-27B43960ADD4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84A-4D98-9E98-27B43960ADD4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84A-4D98-9E98-27B43960ADD4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84A-4D98-9E98-27B43960ADD4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84A-4D98-9E98-27B43960ADD4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84A-4D98-9E98-27B43960ADD4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84A-4D98-9E98-27B43960ADD4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84A-4D98-9E98-27B43960ADD4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84A-4D98-9E98-27B43960ADD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84A-4D98-9E98-27B43960ADD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('[3]11.- EMPLEO X PROV.'!$C$24:$C$32,'[3]11.- EMPLEO X PROV.'!$A$24:$A$32)</c:f>
              <c:numCache>
                <c:formatCode>General</c:formatCode>
                <c:ptCount val="18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84A-4D98-9E98-27B43960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PROV.'!$B$57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PROV.'!$B$58:$B$66</c:f>
              <c:numCache>
                <c:formatCode>General</c:formatCode>
                <c:ptCount val="9"/>
                <c:pt idx="0">
                  <c:v>80</c:v>
                </c:pt>
                <c:pt idx="1">
                  <c:v>292</c:v>
                </c:pt>
                <c:pt idx="2">
                  <c:v>215</c:v>
                </c:pt>
                <c:pt idx="3">
                  <c:v>93</c:v>
                </c:pt>
                <c:pt idx="4">
                  <c:v>198</c:v>
                </c:pt>
                <c:pt idx="5">
                  <c:v>101</c:v>
                </c:pt>
                <c:pt idx="6">
                  <c:v>46</c:v>
                </c:pt>
                <c:pt idx="7">
                  <c:v>416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3-427F-8504-73C616B78676}"/>
            </c:ext>
          </c:extLst>
        </c:ser>
        <c:ser>
          <c:idx val="1"/>
          <c:order val="1"/>
          <c:tx>
            <c:strRef>
              <c:f>'[3]11.- EMPLEO X PROV.'!$C$57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03-427F-8504-73C616B7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3568"/>
        <c:axId val="318977880"/>
      </c:barChart>
      <c:catAx>
        <c:axId val="31897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7880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318977880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356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22D-4FD5-BA95-44CC7201330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2D-4FD5-BA95-44CC7201330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22D-4FD5-BA95-44CC7201330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22D-4FD5-BA95-44CC7201330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22D-4FD5-BA95-44CC7201330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22D-4FD5-BA95-44CC7201330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22D-4FD5-BA95-44CC7201330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22D-4FD5-BA95-44CC7201330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22D-4FD5-BA95-44CC7201330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822D-4FD5-BA95-44CC7201330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22D-4FD5-BA95-44CC7201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97-4037-B07B-903780DE384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97-4037-B07B-903780DE384F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497-4037-B07B-903780DE384F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497-4037-B07B-903780DE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9448"/>
        <c:axId val="318977096"/>
      </c:barChart>
      <c:catAx>
        <c:axId val="31897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977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94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F16-45C7-BA13-1C7E11C551B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F16-45C7-BA13-1C7E11C551B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F16-45C7-BA13-1C7E11C551B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F16-45C7-BA13-1C7E11C5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4352"/>
        <c:axId val="318972392"/>
      </c:barChart>
      <c:catAx>
        <c:axId val="31897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972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43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4B8-4E69-9DE0-F65305BDA96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4B8-4E69-9DE0-F65305BDA96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B8-4E69-9DE0-F65305BDA96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4B8-4E69-9DE0-F65305BD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5920"/>
        <c:axId val="318972784"/>
      </c:barChart>
      <c:catAx>
        <c:axId val="31897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97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59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A8-44AE-8FCB-410E844C2F2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A8-44AE-8FCB-410E844C2F2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A8-44AE-8FCB-410E844C2F2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A8-44AE-8FCB-410E844C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76704"/>
        <c:axId val="319161592"/>
      </c:barChart>
      <c:catAx>
        <c:axId val="3189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61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9767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[1]Mes!$A$528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([1]Mes!$B$528:$J$528,[1]Mes!$B$531:$D$531)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C-4929-9EF6-CF024BEBB182}"/>
            </c:ext>
          </c:extLst>
        </c:ser>
        <c:ser>
          <c:idx val="1"/>
          <c:order val="1"/>
          <c:tx>
            <c:strRef>
              <c:f>[1]Mes!$A$529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([1]Mes!$B$529:$J$529,[1]Mes!$B$532:$D$532)</c:f>
              <c:numCache>
                <c:formatCode>General</c:formatCode>
                <c:ptCount val="12"/>
                <c:pt idx="0">
                  <c:v>3468</c:v>
                </c:pt>
                <c:pt idx="1">
                  <c:v>3766</c:v>
                </c:pt>
                <c:pt idx="2">
                  <c:v>7652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C-4929-9EF6-CF024BEB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73952"/>
        <c:axId val="308476304"/>
      </c:lineChart>
      <c:catAx>
        <c:axId val="308473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47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3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9D-4389-BAA4-80A7E23334C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9D-4389-BAA4-80A7E23334C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E9D-4389-BAA4-80A7E23334C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E9D-4389-BAA4-80A7E233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61984"/>
        <c:axId val="319159632"/>
      </c:barChart>
      <c:catAx>
        <c:axId val="31916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5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19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92-48C0-91BE-727E29E3671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92-48C0-91BE-727E29E3671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792-48C0-91BE-727E29E3671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792-48C0-91BE-727E29E3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55712"/>
        <c:axId val="319163160"/>
      </c:barChart>
      <c:catAx>
        <c:axId val="3191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6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57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02-4708-ADF7-0A27DB424A3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102-4708-ADF7-0A27DB424A3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4102-4708-ADF7-0A27DB424A3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4102-4708-ADF7-0A27DB42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53360"/>
        <c:axId val="319158848"/>
      </c:barChart>
      <c:catAx>
        <c:axId val="31915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5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33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239-4907-AE4F-E544E3D1E51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239-4907-AE4F-E544E3D1E51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239-4907-AE4F-E544E3D1E51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239-4907-AE4F-E544E3D1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63944"/>
        <c:axId val="319154536"/>
      </c:barChart>
      <c:catAx>
        <c:axId val="31916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54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39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95-4767-BEAC-C7BB1AF25AE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D95-4767-BEAC-C7BB1AF25AE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D95-4767-BEAC-C7BB1AF25AE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D95-4767-BEAC-C7BB1AF2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53752"/>
        <c:axId val="319156888"/>
      </c:barChart>
      <c:catAx>
        <c:axId val="31915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56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37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E9-468F-8566-F94500E191D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1E9-468F-8566-F94500E191D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1E9-468F-8566-F94500E191D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1E9-468F-8566-F94500E1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57672"/>
        <c:axId val="319162768"/>
      </c:barChart>
      <c:catAx>
        <c:axId val="31915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6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76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981-47E9-8238-DE20EE1224C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981-47E9-8238-DE20EE1224C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981-47E9-8238-DE20EE1224C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981-47E9-8238-DE20EE12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52184"/>
        <c:axId val="319152576"/>
      </c:barChart>
      <c:catAx>
        <c:axId val="31915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5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21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7-48D6-A683-67A9E2F5C62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7-48D6-A683-67A9E2F5C62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7-48D6-A683-67A9E2F5C62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D7-48D6-A683-67A9E2F5C628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D7-48D6-A683-67A9E2F5C62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D7-48D6-A683-67A9E2F5C62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D7-48D6-A683-67A9E2F5C62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D7-48D6-A683-67A9E2F5C62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D7-48D6-A683-67A9E2F5C628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7D7-48D6-A683-67A9E2F5C62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7D7-48D6-A683-67A9E2F5C62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7D7-48D6-A683-67A9E2F5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36-4033-8913-A7C1B42D062D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36-4033-8913-A7C1B42D062D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36-4033-8913-A7C1B42D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9160024"/>
        <c:axId val="319159240"/>
        <c:axId val="0"/>
      </c:bar3DChart>
      <c:catAx>
        <c:axId val="31916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9240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19159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0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7-4A32-87C8-6768BF918F1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7-4A32-87C8-6768BF918F1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7-4A32-87C8-6768BF918F1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7-4A32-87C8-6768BF918F1E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7-4A32-87C8-6768BF918F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7-4A32-87C8-6768BF918F1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7-4A32-87C8-6768BF918F1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7-4A32-87C8-6768BF918F1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7-4A32-87C8-6768BF918F1E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57-4A32-87C8-6768BF918F1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57-4A32-87C8-6768BF91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30-45EC-B19C-7EE7879DC33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30-45EC-B19C-7EE7879DC33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30-45EC-B19C-7EE7879DC33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30-45EC-B19C-7EE7879DC33A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30-45EC-B19C-7EE7879DC33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30-45EC-B19C-7EE7879DC33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30-45EC-B19C-7EE7879DC33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30-45EC-B19C-7EE7879DC33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30-45EC-B19C-7EE7879DC33A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D30-45EC-B19C-7EE7879DC33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D30-45EC-B19C-7EE7879DC33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30-45EC-B19C-7EE7879D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A2-40BF-AB20-B8AB3B0446CF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A2-40BF-AB20-B8AB3B0446CF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A2-40BF-AB20-B8AB3B0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60808"/>
        <c:axId val="319157280"/>
      </c:barChart>
      <c:catAx>
        <c:axId val="319160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57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91572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F6-4784-9354-210CDC0C9407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F6-4784-9354-210CDC0C9407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F6-4784-9354-210CDC0C9407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F6-4784-9354-210CDC0C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9161200"/>
        <c:axId val="319175312"/>
        <c:axId val="0"/>
      </c:bar3DChart>
      <c:catAx>
        <c:axId val="31916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531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917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1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FE-4DDC-BC31-9F7E3EF3E7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FE-4DDC-BC31-9F7E3EF3E7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FE-4DDC-BC31-9F7E3EF3E73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FE-4DDC-BC31-9F7E3EF3E73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FE-4DDC-BC31-9F7E3EF3E73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FE-4DDC-BC31-9F7E3EF3E73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FE-4DDC-BC31-9F7E3EF3E73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FE-4DDC-BC31-9F7E3EF3E73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FE-4DDC-BC31-9F7E3EF3E73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5FE-4DDC-BC31-9F7E3EF3E73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5FE-4DDC-BC31-9F7E3EF3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F0-462D-9EC0-94688F384C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F0-462D-9EC0-94688F384C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F0-462D-9EC0-94688F384C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F0-462D-9EC0-94688F384C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F0-462D-9EC0-94688F38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5-4280-9CA2-14558068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9171392"/>
        <c:axId val="319166688"/>
        <c:axId val="0"/>
      </c:bar3DChart>
      <c:catAx>
        <c:axId val="3191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668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9166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36-4D25-9AB1-E1FC0F2C2F9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36-4D25-9AB1-E1FC0F2C2F9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36-4D25-9AB1-E1FC0F2C2F9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36-4D25-9AB1-E1FC0F2C2F9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36-4D25-9AB1-E1FC0F2C2F9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A36-4D25-9AB1-E1FC0F2C2F9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A36-4D25-9AB1-E1FC0F2C2F9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A36-4D25-9AB1-E1FC0F2C2F9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A36-4D25-9AB1-E1FC0F2C2F93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A36-4D25-9AB1-E1FC0F2C2F9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A36-4D25-9AB1-E1FC0F2C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'[4]5.- M.V. PROC'!$A$140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PROC'!$B$140:$G$140</c:f>
              <c:numCache>
                <c:formatCode>General</c:formatCode>
                <c:ptCount val="6"/>
                <c:pt idx="0">
                  <c:v>0.27060000000000001</c:v>
                </c:pt>
                <c:pt idx="1">
                  <c:v>0.2195</c:v>
                </c:pt>
                <c:pt idx="2">
                  <c:v>0.1827</c:v>
                </c:pt>
                <c:pt idx="3">
                  <c:v>0.27900000000000003</c:v>
                </c:pt>
                <c:pt idx="4">
                  <c:v>0.49559999999999998</c:v>
                </c:pt>
                <c:pt idx="5">
                  <c:v>0.28070000000000001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92-43B2-BE7D-6202C53B662E}"/>
            </c:ext>
          </c:extLst>
        </c:ser>
        <c:ser>
          <c:idx val="1"/>
          <c:order val="1"/>
          <c:tx>
            <c:strRef>
              <c:f>'[4]5.- M.V. PROC'!$A$141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PROC'!$B$141:$G$141</c:f>
              <c:numCache>
                <c:formatCode>General</c:formatCode>
                <c:ptCount val="6"/>
                <c:pt idx="0">
                  <c:v>0.14879999999999999</c:v>
                </c:pt>
                <c:pt idx="1">
                  <c:v>0.23480000000000001</c:v>
                </c:pt>
                <c:pt idx="2">
                  <c:v>0.31979999999999997</c:v>
                </c:pt>
                <c:pt idx="3">
                  <c:v>0.1898</c:v>
                </c:pt>
                <c:pt idx="4">
                  <c:v>0.15740000000000001</c:v>
                </c:pt>
                <c:pt idx="5">
                  <c:v>0.16139999999999999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92-43B2-BE7D-6202C53B662E}"/>
            </c:ext>
          </c:extLst>
        </c:ser>
        <c:ser>
          <c:idx val="2"/>
          <c:order val="2"/>
          <c:tx>
            <c:strRef>
              <c:f>'[4]5.- M.V. PROC'!$A$142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'[4]5.- M.V. PROC'!$B$142:$G$142</c:f>
              <c:numCache>
                <c:formatCode>General</c:formatCode>
                <c:ptCount val="6"/>
                <c:pt idx="0">
                  <c:v>8.0399999999999999E-2</c:v>
                </c:pt>
                <c:pt idx="1">
                  <c:v>6.5500000000000003E-2</c:v>
                </c:pt>
                <c:pt idx="2">
                  <c:v>5.0599999999999999E-2</c:v>
                </c:pt>
                <c:pt idx="3">
                  <c:v>3.9199999999999999E-2</c:v>
                </c:pt>
                <c:pt idx="4">
                  <c:v>0.04</c:v>
                </c:pt>
                <c:pt idx="5">
                  <c:v>7.3599999999999999E-2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92-43B2-BE7D-6202C53B662E}"/>
            </c:ext>
          </c:extLst>
        </c:ser>
        <c:ser>
          <c:idx val="3"/>
          <c:order val="3"/>
          <c:tx>
            <c:strRef>
              <c:f>'[4]5.-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PROC'!$B$143:$G$143</c:f>
              <c:numCache>
                <c:formatCode>General</c:formatCode>
                <c:ptCount val="6"/>
                <c:pt idx="0">
                  <c:v>7.7399999999999997E-2</c:v>
                </c:pt>
                <c:pt idx="1">
                  <c:v>5.0500000000000003E-2</c:v>
                </c:pt>
                <c:pt idx="2">
                  <c:v>5.9200000000000003E-2</c:v>
                </c:pt>
                <c:pt idx="3">
                  <c:v>2.9399999999999999E-2</c:v>
                </c:pt>
                <c:pt idx="4">
                  <c:v>2.93E-2</c:v>
                </c:pt>
                <c:pt idx="5">
                  <c:v>6.88E-2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92-43B2-BE7D-6202C53B662E}"/>
            </c:ext>
          </c:extLst>
        </c:ser>
        <c:ser>
          <c:idx val="4"/>
          <c:order val="4"/>
          <c:tx>
            <c:strRef>
              <c:f>'[4]5.- M.V. PROC'!$A$144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'[4]5.- M.V. PROC'!$B$144:$G$144</c:f>
              <c:numCache>
                <c:formatCode>General</c:formatCode>
                <c:ptCount val="6"/>
                <c:pt idx="0">
                  <c:v>6.6299999999999998E-2</c:v>
                </c:pt>
                <c:pt idx="1">
                  <c:v>6.7900000000000002E-2</c:v>
                </c:pt>
                <c:pt idx="2">
                  <c:v>6.4100000000000004E-2</c:v>
                </c:pt>
                <c:pt idx="3">
                  <c:v>9.4200000000000006E-2</c:v>
                </c:pt>
                <c:pt idx="4">
                  <c:v>7.3899999999999993E-2</c:v>
                </c:pt>
                <c:pt idx="5">
                  <c:v>6.8500000000000005E-2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92-43B2-BE7D-6202C53B662E}"/>
            </c:ext>
          </c:extLst>
        </c:ser>
        <c:ser>
          <c:idx val="5"/>
          <c:order val="5"/>
          <c:tx>
            <c:strRef>
              <c:f>'[4]5.-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'[4]5.- M.V. PROC'!$B$145:$G$145</c:f>
              <c:numCache>
                <c:formatCode>General</c:formatCode>
                <c:ptCount val="6"/>
                <c:pt idx="0">
                  <c:v>7.1499999999999994E-2</c:v>
                </c:pt>
                <c:pt idx="1">
                  <c:v>8.9399999999999993E-2</c:v>
                </c:pt>
                <c:pt idx="2">
                  <c:v>8.4900000000000003E-2</c:v>
                </c:pt>
                <c:pt idx="3">
                  <c:v>2.24E-2</c:v>
                </c:pt>
                <c:pt idx="4">
                  <c:v>3.95E-2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92-43B2-BE7D-6202C53B662E}"/>
            </c:ext>
          </c:extLst>
        </c:ser>
        <c:ser>
          <c:idx val="6"/>
          <c:order val="6"/>
          <c:tx>
            <c:strRef>
              <c:f>'[4]5.- M.V. PROC'!$A$146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'[4]5.- M.V. PROC'!$B$146:$G$146</c:f>
              <c:numCache>
                <c:formatCode>General</c:formatCode>
                <c:ptCount val="6"/>
                <c:pt idx="0">
                  <c:v>5.0200000000000002E-2</c:v>
                </c:pt>
                <c:pt idx="1">
                  <c:v>6.4699999999999994E-2</c:v>
                </c:pt>
                <c:pt idx="2">
                  <c:v>5.1400000000000001E-2</c:v>
                </c:pt>
                <c:pt idx="3">
                  <c:v>0.18029999999999999</c:v>
                </c:pt>
                <c:pt idx="4">
                  <c:v>2.8000000000000001E-2</c:v>
                </c:pt>
                <c:pt idx="5">
                  <c:v>5.7299999999999997E-2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92-43B2-BE7D-6202C53B662E}"/>
            </c:ext>
          </c:extLst>
        </c:ser>
        <c:ser>
          <c:idx val="7"/>
          <c:order val="7"/>
          <c:tx>
            <c:strRef>
              <c:f>'[4]5.-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'[4]5.- M.V. PROC'!$B$147:$G$147</c:f>
              <c:numCache>
                <c:formatCode>General</c:formatCode>
                <c:ptCount val="6"/>
                <c:pt idx="0">
                  <c:v>5.0999999999999997E-2</c:v>
                </c:pt>
                <c:pt idx="1">
                  <c:v>3.49E-2</c:v>
                </c:pt>
                <c:pt idx="2">
                  <c:v>3.8199999999999998E-2</c:v>
                </c:pt>
                <c:pt idx="3">
                  <c:v>2.4899999999999999E-2</c:v>
                </c:pt>
                <c:pt idx="4">
                  <c:v>2.6499999999999999E-2</c:v>
                </c:pt>
                <c:pt idx="5">
                  <c:v>4.6199999999999998E-2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92-43B2-BE7D-6202C53B662E}"/>
            </c:ext>
          </c:extLst>
        </c:ser>
        <c:ser>
          <c:idx val="8"/>
          <c:order val="8"/>
          <c:tx>
            <c:strRef>
              <c:f>'[4]5.- M.V. PROC'!$A$148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'[4]5.- M.V. PROC'!$B$148:$G$148</c:f>
              <c:numCache>
                <c:formatCode>General</c:formatCode>
                <c:ptCount val="6"/>
                <c:pt idx="0">
                  <c:v>3.8800000000000001E-2</c:v>
                </c:pt>
                <c:pt idx="1">
                  <c:v>3.9899999999999998E-2</c:v>
                </c:pt>
                <c:pt idx="2">
                  <c:v>3.0200000000000001E-2</c:v>
                </c:pt>
                <c:pt idx="3">
                  <c:v>4.3799999999999999E-2</c:v>
                </c:pt>
                <c:pt idx="4">
                  <c:v>3.1399999999999997E-2</c:v>
                </c:pt>
                <c:pt idx="5">
                  <c:v>3.8600000000000002E-2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92-43B2-BE7D-6202C53B662E}"/>
            </c:ext>
          </c:extLst>
        </c:ser>
        <c:ser>
          <c:idx val="9"/>
          <c:order val="9"/>
          <c:tx>
            <c:strRef>
              <c:f>'[4]5.- M.V. PROC'!$A$149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'[4]5.- M.V. PROC'!$B$149:$G$149</c:f>
              <c:numCache>
                <c:formatCode>General</c:formatCode>
                <c:ptCount val="6"/>
                <c:pt idx="0">
                  <c:v>3.0200000000000001E-2</c:v>
                </c:pt>
                <c:pt idx="1">
                  <c:v>3.5499999999999997E-2</c:v>
                </c:pt>
                <c:pt idx="2">
                  <c:v>2.8000000000000001E-2</c:v>
                </c:pt>
                <c:pt idx="3">
                  <c:v>2.1899999999999999E-2</c:v>
                </c:pt>
                <c:pt idx="4">
                  <c:v>1.6799999999999999E-2</c:v>
                </c:pt>
                <c:pt idx="5">
                  <c:v>2.93E-2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92-43B2-BE7D-6202C53B662E}"/>
            </c:ext>
          </c:extLst>
        </c:ser>
        <c:ser>
          <c:idx val="10"/>
          <c:order val="10"/>
          <c:tx>
            <c:strRef>
              <c:f>'[4]5.- M.V. PROC'!$A$150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'[4]5.- M.V. PROC'!$B$150:$G$150</c:f>
              <c:numCache>
                <c:formatCode>General</c:formatCode>
                <c:ptCount val="6"/>
                <c:pt idx="0">
                  <c:v>2.29E-2</c:v>
                </c:pt>
                <c:pt idx="1">
                  <c:v>2.3800000000000002E-2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1.2200000000000001E-2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92-43B2-BE7D-6202C53B662E}"/>
            </c:ext>
          </c:extLst>
        </c:ser>
        <c:ser>
          <c:idx val="11"/>
          <c:order val="11"/>
          <c:tx>
            <c:strRef>
              <c:f>'[4]5.-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'[4]5.- M.V. PROC'!$B$151:$G$151</c:f>
              <c:numCache>
                <c:formatCode>General</c:formatCode>
                <c:ptCount val="6"/>
                <c:pt idx="0">
                  <c:v>2.4E-2</c:v>
                </c:pt>
                <c:pt idx="1">
                  <c:v>1.95E-2</c:v>
                </c:pt>
                <c:pt idx="2">
                  <c:v>1.9400000000000001E-2</c:v>
                </c:pt>
                <c:pt idx="3">
                  <c:v>8.0999999999999996E-3</c:v>
                </c:pt>
                <c:pt idx="4">
                  <c:v>1.47E-2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92-43B2-BE7D-6202C53B662E}"/>
            </c:ext>
          </c:extLst>
        </c:ser>
        <c:ser>
          <c:idx val="12"/>
          <c:order val="12"/>
          <c:tx>
            <c:strRef>
              <c:f>'[4]5.- M.V. PROC'!$A$152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'[4]5.- M.V. PROC'!$B$152:$G$152</c:f>
              <c:numCache>
                <c:formatCode>General</c:formatCode>
                <c:ptCount val="6"/>
                <c:pt idx="0">
                  <c:v>1.67E-2</c:v>
                </c:pt>
                <c:pt idx="1">
                  <c:v>1.6E-2</c:v>
                </c:pt>
                <c:pt idx="2">
                  <c:v>8.5000000000000006E-3</c:v>
                </c:pt>
                <c:pt idx="3">
                  <c:v>1.9300000000000001E-2</c:v>
                </c:pt>
                <c:pt idx="4">
                  <c:v>9.7999999999999997E-3</c:v>
                </c:pt>
                <c:pt idx="5">
                  <c:v>1.6199999999999999E-2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92-43B2-BE7D-6202C53B662E}"/>
            </c:ext>
          </c:extLst>
        </c:ser>
        <c:ser>
          <c:idx val="13"/>
          <c:order val="13"/>
          <c:tx>
            <c:strRef>
              <c:f>'[4]5.- M.V. PROC'!$A$153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'[4]5.- M.V. PROC'!$B$153:$G$153</c:f>
              <c:numCache>
                <c:formatCode>General</c:formatCode>
                <c:ptCount val="6"/>
                <c:pt idx="0">
                  <c:v>1.4999999999999999E-2</c:v>
                </c:pt>
                <c:pt idx="1">
                  <c:v>8.3999999999999995E-3</c:v>
                </c:pt>
                <c:pt idx="2">
                  <c:v>6.4999999999999997E-3</c:v>
                </c:pt>
                <c:pt idx="3">
                  <c:v>8.3999999999999995E-3</c:v>
                </c:pt>
                <c:pt idx="4">
                  <c:v>7.0000000000000001E-3</c:v>
                </c:pt>
                <c:pt idx="5">
                  <c:v>1.34E-2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92-43B2-BE7D-6202C53B662E}"/>
            </c:ext>
          </c:extLst>
        </c:ser>
        <c:ser>
          <c:idx val="14"/>
          <c:order val="14"/>
          <c:tx>
            <c:strRef>
              <c:f>'[4]5.- M.V. PROC'!$A$154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'[4]5.- M.V. PROC'!$B$154:$G$154</c:f>
              <c:numCache>
                <c:formatCode>General</c:formatCode>
                <c:ptCount val="6"/>
                <c:pt idx="0">
                  <c:v>1.17E-2</c:v>
                </c:pt>
                <c:pt idx="1">
                  <c:v>1.0999999999999999E-2</c:v>
                </c:pt>
                <c:pt idx="2">
                  <c:v>1.5699999999999999E-2</c:v>
                </c:pt>
                <c:pt idx="3">
                  <c:v>1.12E-2</c:v>
                </c:pt>
                <c:pt idx="4">
                  <c:v>8.3999999999999995E-3</c:v>
                </c:pt>
                <c:pt idx="5">
                  <c:v>1.14E-2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92-43B2-BE7D-6202C53B662E}"/>
            </c:ext>
          </c:extLst>
        </c:ser>
        <c:ser>
          <c:idx val="15"/>
          <c:order val="15"/>
          <c:tx>
            <c:strRef>
              <c:f>'[4]5.- M.V. PROC'!$A$155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'[4]5.- M.V. PROC'!$B$155:$G$155</c:f>
              <c:numCache>
                <c:formatCode>General</c:formatCode>
                <c:ptCount val="6"/>
                <c:pt idx="0">
                  <c:v>1.18E-2</c:v>
                </c:pt>
                <c:pt idx="1">
                  <c:v>9.9000000000000008E-3</c:v>
                </c:pt>
                <c:pt idx="2">
                  <c:v>8.8999999999999999E-3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1.0699999999999999E-2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92-43B2-BE7D-6202C53B662E}"/>
            </c:ext>
          </c:extLst>
        </c:ser>
        <c:ser>
          <c:idx val="16"/>
          <c:order val="16"/>
          <c:tx>
            <c:strRef>
              <c:f>'[4]5.- M.V. PROC'!$A$156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'[4]5.- M.V. PROC'!$B$156:$G$156</c:f>
              <c:numCache>
                <c:formatCode>General</c:formatCode>
                <c:ptCount val="6"/>
                <c:pt idx="0">
                  <c:v>1.0200000000000001E-2</c:v>
                </c:pt>
                <c:pt idx="1">
                  <c:v>7.0000000000000001E-3</c:v>
                </c:pt>
                <c:pt idx="2">
                  <c:v>7.9000000000000008E-3</c:v>
                </c:pt>
                <c:pt idx="3">
                  <c:v>3.3E-3</c:v>
                </c:pt>
                <c:pt idx="4">
                  <c:v>4.1000000000000003E-3</c:v>
                </c:pt>
                <c:pt idx="5">
                  <c:v>8.9999999999999993E-3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92-43B2-BE7D-6202C53B662E}"/>
            </c:ext>
          </c:extLst>
        </c:ser>
        <c:ser>
          <c:idx val="17"/>
          <c:order val="17"/>
          <c:tx>
            <c:strRef>
              <c:f>'[4]5.- M.V. PROC'!$A$157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PROC'!$B$157:$G$157</c:f>
              <c:numCache>
                <c:formatCode>General</c:formatCode>
                <c:ptCount val="6"/>
                <c:pt idx="0">
                  <c:v>1.5E-3</c:v>
                </c:pt>
                <c:pt idx="1">
                  <c:v>1E-3</c:v>
                </c:pt>
                <c:pt idx="2">
                  <c:v>5.0000000000000001E-4</c:v>
                </c:pt>
                <c:pt idx="3">
                  <c:v>5.9999999999999995E-4</c:v>
                </c:pt>
                <c:pt idx="4">
                  <c:v>2.0000000000000001E-4</c:v>
                </c:pt>
                <c:pt idx="5">
                  <c:v>1.2999999999999999E-3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92-43B2-BE7D-6202C53B662E}"/>
            </c:ext>
          </c:extLst>
        </c:ser>
        <c:ser>
          <c:idx val="18"/>
          <c:order val="18"/>
          <c:tx>
            <c:strRef>
              <c:f>'[4]5.- M.V. PROC'!$A$158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'[4]5.- M.V. PROC'!$B$158:$G$158</c:f>
              <c:numCache>
                <c:formatCode>General</c:formatCode>
                <c:ptCount val="6"/>
                <c:pt idx="0">
                  <c:v>1.1000000000000001E-3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4.0000000000000002E-4</c:v>
                </c:pt>
                <c:pt idx="4">
                  <c:v>8.0000000000000004E-4</c:v>
                </c:pt>
                <c:pt idx="5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92-43B2-BE7D-6202C53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76880"/>
        <c:axId val="319170216"/>
      </c:barChart>
      <c:catAx>
        <c:axId val="31917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0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17021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688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EMPLEO'!$C$14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EMPLEO'!$B$14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71-4F83-A518-5DD2FCFAC4E0}"/>
            </c:ext>
          </c:extLst>
        </c:ser>
        <c:ser>
          <c:idx val="1"/>
          <c:order val="1"/>
          <c:tx>
            <c:strRef>
              <c:f>'[4]10.- EMPLEO'!$C$15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EMPLEO'!$B$15</c:f>
              <c:numCache>
                <c:formatCode>General</c:formatCode>
                <c:ptCount val="1"/>
                <c:pt idx="0">
                  <c:v>64416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71-4F83-A518-5DD2FCFA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9174136"/>
        <c:axId val="319165904"/>
      </c:barChart>
      <c:catAx>
        <c:axId val="31917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5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165904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4136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EMPLEO'!$H$14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EMPLEO'!$G$14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E-4DA7-B032-20DD2927CAD7}"/>
            </c:ext>
          </c:extLst>
        </c:ser>
        <c:ser>
          <c:idx val="1"/>
          <c:order val="1"/>
          <c:tx>
            <c:strRef>
              <c:f>'[4]10.- EMPLEO'!$H$15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EMPLEO'!$G$15</c:f>
              <c:numCache>
                <c:formatCode>General</c:formatCode>
                <c:ptCount val="1"/>
                <c:pt idx="0">
                  <c:v>1386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E-4DA7-B032-20DD2927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9165120"/>
        <c:axId val="319167472"/>
      </c:barChart>
      <c:catAx>
        <c:axId val="3191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7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167472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5120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PROV.'!$B$27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PROV.'!$B$28:$B$36</c:f>
              <c:numCache>
                <c:formatCode>General</c:formatCode>
                <c:ptCount val="9"/>
                <c:pt idx="0">
                  <c:v>4709</c:v>
                </c:pt>
                <c:pt idx="1">
                  <c:v>9989</c:v>
                </c:pt>
                <c:pt idx="2">
                  <c:v>12597</c:v>
                </c:pt>
                <c:pt idx="3">
                  <c:v>4157</c:v>
                </c:pt>
                <c:pt idx="4">
                  <c:v>9434</c:v>
                </c:pt>
                <c:pt idx="5">
                  <c:v>5133</c:v>
                </c:pt>
                <c:pt idx="6">
                  <c:v>2654</c:v>
                </c:pt>
                <c:pt idx="7">
                  <c:v>13115</c:v>
                </c:pt>
                <c:pt idx="8">
                  <c:v>4436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C-4FA0-A05D-668823E343A4}"/>
            </c:ext>
          </c:extLst>
        </c:ser>
        <c:ser>
          <c:idx val="1"/>
          <c:order val="1"/>
          <c:tx>
            <c:strRef>
              <c:f>'[4]11.- EMPLEO X PROV.'!$C$27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PROV.'!$C$28:$C$36</c:f>
              <c:numCache>
                <c:formatCode>General</c:formatCode>
                <c:ptCount val="9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FC-4FA0-A05D-668823E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71000"/>
        <c:axId val="319168256"/>
      </c:barChart>
      <c:catAx>
        <c:axId val="319171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8256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168256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100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4-4C06-BE8A-3D03D25C8A45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4-4C06-BE8A-3D03D25C8A45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14-4C06-BE8A-3D03D25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8476696"/>
        <c:axId val="308477088"/>
        <c:axId val="0"/>
      </c:bar3DChart>
      <c:catAx>
        <c:axId val="30847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7088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0847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6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49-4D8F-BAA2-2FD007E342F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E49-4D8F-BAA2-2FD007E342F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E49-4D8F-BAA2-2FD007E342F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E49-4D8F-BAA2-2FD007E342F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E49-4D8F-BAA2-2FD007E342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E49-4D8F-BAA2-2FD007E342F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E49-4D8F-BAA2-2FD007E342F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E49-4D8F-BAA2-2FD007E342F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E49-4D8F-BAA2-2FD007E342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E49-4D8F-BAA2-2FD007E342F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E49-4D8F-BAA2-2FD007E342F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E49-4D8F-BAA2-2FD007E342F5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E49-4D8F-BAA2-2FD007E342F5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E49-4D8F-BAA2-2FD007E342F5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E49-4D8F-BAA2-2FD007E342F5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E49-4D8F-BAA2-2FD007E342F5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E49-4D8F-BAA2-2FD007E342F5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E49-4D8F-BAA2-2FD007E342F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E49-4D8F-BAA2-2FD007E342F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('[4]11.- EMPLEO X PROV.'!$C$28:$C$36,'[4]11.- EMPLEO X PROV.'!$A$28:$A$36)</c:f>
              <c:numCache>
                <c:formatCode>General</c:formatCode>
                <c:ptCount val="18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E49-4D8F-BAA2-2FD007E3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PROV.'!$B$60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PROV.'!$B$61:$B$69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25-4A66-89E0-1F2526A5D0C1}"/>
            </c:ext>
          </c:extLst>
        </c:ser>
        <c:ser>
          <c:idx val="1"/>
          <c:order val="1"/>
          <c:tx>
            <c:strRef>
              <c:f>'[4]11.- EMPLEO X PROV.'!$C$60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25-4A66-89E0-1F2526A5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70608"/>
        <c:axId val="319171784"/>
      </c:barChart>
      <c:catAx>
        <c:axId val="31917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1784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171784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060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84C-47EA-860B-4307E974EC6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84C-47EA-860B-4307E974EC6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84C-47EA-860B-4307E974EC6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84C-47EA-860B-4307E974EC6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84C-47EA-860B-4307E974EC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84C-47EA-860B-4307E974EC6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84C-47EA-860B-4307E974EC6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84C-47EA-860B-4307E974EC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84C-47EA-860B-4307E974EC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384C-47EA-860B-4307E974EC6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384C-47EA-860B-4307E97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D3C-42D5-9627-B81776709B5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D3C-42D5-9627-B81776709B5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D3C-42D5-9627-B81776709B5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D3C-42D5-9627-B8177670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74920"/>
        <c:axId val="319164728"/>
      </c:barChart>
      <c:catAx>
        <c:axId val="31917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6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49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FB-44F2-9A84-C3CDFD3B7826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FB-44F2-9A84-C3CDFD3B7826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DFB-44F2-9A84-C3CDFD3B7826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DFB-44F2-9A84-C3CDFD3B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68648"/>
        <c:axId val="319172960"/>
      </c:barChart>
      <c:catAx>
        <c:axId val="31916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7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686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F2-49AB-AE6A-681304AA8C5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F2-49AB-AE6A-681304AA8C5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8F2-49AB-AE6A-681304AA8C5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8F2-49AB-AE6A-681304AA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73744"/>
        <c:axId val="319178056"/>
      </c:barChart>
      <c:catAx>
        <c:axId val="31917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8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178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37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'[5]M.V. PROC'!$A$204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PROC'!$B$204:$G$204</c:f>
              <c:numCache>
                <c:formatCode>General</c:formatCode>
                <c:ptCount val="6"/>
                <c:pt idx="0">
                  <c:v>0.19533586502075195</c:v>
                </c:pt>
                <c:pt idx="1">
                  <c:v>0.18618905544281006</c:v>
                </c:pt>
                <c:pt idx="2">
                  <c:v>0.19643884897232056</c:v>
                </c:pt>
                <c:pt idx="3">
                  <c:v>0.26492360234260559</c:v>
                </c:pt>
                <c:pt idx="4">
                  <c:v>0.17267373204231262</c:v>
                </c:pt>
                <c:pt idx="5">
                  <c:v>0.20046824216842651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4-4B99-839E-8A31FD2F435F}"/>
            </c:ext>
          </c:extLst>
        </c:ser>
        <c:ser>
          <c:idx val="1"/>
          <c:order val="1"/>
          <c:tx>
            <c:strRef>
              <c:f>'[5]M.V. PROC'!$A$205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PROC'!$B$205:$G$205</c:f>
              <c:numCache>
                <c:formatCode>General</c:formatCode>
                <c:ptCount val="6"/>
                <c:pt idx="0">
                  <c:v>0.12528948485851288</c:v>
                </c:pt>
                <c:pt idx="1">
                  <c:v>8.5844963788986206E-2</c:v>
                </c:pt>
                <c:pt idx="2">
                  <c:v>4.5362681150436401E-2</c:v>
                </c:pt>
                <c:pt idx="3">
                  <c:v>0.16412881016731262</c:v>
                </c:pt>
                <c:pt idx="4">
                  <c:v>0.16833828389644623</c:v>
                </c:pt>
                <c:pt idx="5">
                  <c:v>0.12556907534599304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4-4B99-839E-8A31FD2F435F}"/>
            </c:ext>
          </c:extLst>
        </c:ser>
        <c:ser>
          <c:idx val="2"/>
          <c:order val="2"/>
          <c:tx>
            <c:strRef>
              <c:f>'[5]M.V. PROC'!$A$206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PROC'!$B$206:$G$206</c:f>
              <c:numCache>
                <c:formatCode>General</c:formatCode>
                <c:ptCount val="6"/>
                <c:pt idx="0">
                  <c:v>9.0316519141197205E-2</c:v>
                </c:pt>
                <c:pt idx="1">
                  <c:v>0.12376230955123901</c:v>
                </c:pt>
                <c:pt idx="2">
                  <c:v>0.13155879080295563</c:v>
                </c:pt>
                <c:pt idx="3">
                  <c:v>0.12229795753955841</c:v>
                </c:pt>
                <c:pt idx="4">
                  <c:v>0.1041499450802803</c:v>
                </c:pt>
                <c:pt idx="5">
                  <c:v>9.6956923604011536E-2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24-4B99-839E-8A31FD2F435F}"/>
            </c:ext>
          </c:extLst>
        </c:ser>
        <c:ser>
          <c:idx val="3"/>
          <c:order val="3"/>
          <c:tx>
            <c:strRef>
              <c:f>'[5]M.V.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PROC'!$B$207:$G$207</c:f>
              <c:numCache>
                <c:formatCode>General</c:formatCode>
                <c:ptCount val="6"/>
                <c:pt idx="0">
                  <c:v>0.10482174903154373</c:v>
                </c:pt>
                <c:pt idx="1">
                  <c:v>9.2529870569705963E-2</c:v>
                </c:pt>
                <c:pt idx="2">
                  <c:v>7.5807452201843262E-2</c:v>
                </c:pt>
                <c:pt idx="3">
                  <c:v>3.688909113407135E-2</c:v>
                </c:pt>
                <c:pt idx="4">
                  <c:v>7.2324424982070923E-2</c:v>
                </c:pt>
                <c:pt idx="5">
                  <c:v>9.6304632723331451E-2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24-4B99-839E-8A31FD2F435F}"/>
            </c:ext>
          </c:extLst>
        </c:ser>
        <c:ser>
          <c:idx val="4"/>
          <c:order val="4"/>
          <c:tx>
            <c:strRef>
              <c:f>'[5]M.V. PROC'!$A$208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PROC'!$B$208:$G$208</c:f>
              <c:numCache>
                <c:formatCode>General</c:formatCode>
                <c:ptCount val="6"/>
                <c:pt idx="0">
                  <c:v>7.5447812676429749E-2</c:v>
                </c:pt>
                <c:pt idx="1">
                  <c:v>6.8244688212871552E-2</c:v>
                </c:pt>
                <c:pt idx="2">
                  <c:v>5.0274498760700226E-2</c:v>
                </c:pt>
                <c:pt idx="3">
                  <c:v>0.29261037707328796</c:v>
                </c:pt>
                <c:pt idx="4">
                  <c:v>9.4282977283000946E-2</c:v>
                </c:pt>
                <c:pt idx="5">
                  <c:v>9.5042511820793152E-2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24-4B99-839E-8A31FD2F435F}"/>
            </c:ext>
          </c:extLst>
        </c:ser>
        <c:ser>
          <c:idx val="5"/>
          <c:order val="5"/>
          <c:tx>
            <c:strRef>
              <c:f>'[5]M.V.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PROC'!$B$209:$G$209</c:f>
              <c:numCache>
                <c:formatCode>General</c:formatCode>
                <c:ptCount val="6"/>
                <c:pt idx="0">
                  <c:v>9.0747453272342682E-2</c:v>
                </c:pt>
                <c:pt idx="1">
                  <c:v>0.10777909308671951</c:v>
                </c:pt>
                <c:pt idx="2">
                  <c:v>0.15062336623668671</c:v>
                </c:pt>
                <c:pt idx="3">
                  <c:v>4.7146245837211609E-2</c:v>
                </c:pt>
                <c:pt idx="4">
                  <c:v>0.1002354621887207</c:v>
                </c:pt>
                <c:pt idx="5">
                  <c:v>8.9210443198680878E-2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24-4B99-839E-8A31FD2F435F}"/>
            </c:ext>
          </c:extLst>
        </c:ser>
        <c:ser>
          <c:idx val="6"/>
          <c:order val="6"/>
          <c:tx>
            <c:strRef>
              <c:f>'[5]M.V. PROC'!$A$210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PROC'!$B$210:$G$210</c:f>
              <c:numCache>
                <c:formatCode>General</c:formatCode>
                <c:ptCount val="6"/>
                <c:pt idx="0">
                  <c:v>7.4669353663921356E-2</c:v>
                </c:pt>
                <c:pt idx="1">
                  <c:v>8.067447692155838E-2</c:v>
                </c:pt>
                <c:pt idx="2">
                  <c:v>7.2043217718601227E-2</c:v>
                </c:pt>
                <c:pt idx="3">
                  <c:v>1.0787065140902996E-2</c:v>
                </c:pt>
                <c:pt idx="4">
                  <c:v>7.1988523006439209E-2</c:v>
                </c:pt>
                <c:pt idx="5">
                  <c:v>6.9152019917964935E-2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4-4B99-839E-8A31FD2F435F}"/>
            </c:ext>
          </c:extLst>
        </c:ser>
        <c:ser>
          <c:idx val="7"/>
          <c:order val="7"/>
          <c:tx>
            <c:strRef>
              <c:f>'[5]M.V.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PROC'!$B$211:$G$211</c:f>
              <c:numCache>
                <c:formatCode>General</c:formatCode>
                <c:ptCount val="6"/>
                <c:pt idx="0">
                  <c:v>7.0106804370880127E-2</c:v>
                </c:pt>
                <c:pt idx="1">
                  <c:v>5.4237443953752518E-2</c:v>
                </c:pt>
                <c:pt idx="2">
                  <c:v>8.517041802406311E-2</c:v>
                </c:pt>
                <c:pt idx="3">
                  <c:v>7.1505275554955006E-3</c:v>
                </c:pt>
                <c:pt idx="4">
                  <c:v>8.8294915854930878E-2</c:v>
                </c:pt>
                <c:pt idx="5">
                  <c:v>6.3652724027633667E-2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24-4B99-839E-8A31FD2F435F}"/>
            </c:ext>
          </c:extLst>
        </c:ser>
        <c:ser>
          <c:idx val="8"/>
          <c:order val="8"/>
          <c:tx>
            <c:strRef>
              <c:f>'[5]M.V. PROC'!$A$212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PROC'!$B$212:$G$212</c:f>
              <c:numCache>
                <c:formatCode>General</c:formatCode>
                <c:ptCount val="6"/>
                <c:pt idx="0">
                  <c:v>4.9380399286746979E-2</c:v>
                </c:pt>
                <c:pt idx="1">
                  <c:v>6.1022102832794189E-2</c:v>
                </c:pt>
                <c:pt idx="2">
                  <c:v>8.3848901093006134E-2</c:v>
                </c:pt>
                <c:pt idx="3">
                  <c:v>4.9282591789960861E-2</c:v>
                </c:pt>
                <c:pt idx="4">
                  <c:v>3.901585191488266E-2</c:v>
                </c:pt>
                <c:pt idx="5">
                  <c:v>5.0562970340251923E-2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24-4B99-839E-8A31FD2F435F}"/>
            </c:ext>
          </c:extLst>
        </c:ser>
        <c:ser>
          <c:idx val="9"/>
          <c:order val="9"/>
          <c:tx>
            <c:strRef>
              <c:f>'[5]M.V. PROC'!$A$213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PROC'!$B$213:$G$213</c:f>
              <c:numCache>
                <c:formatCode>General</c:formatCode>
                <c:ptCount val="6"/>
                <c:pt idx="0">
                  <c:v>3.7758510559797287E-2</c:v>
                </c:pt>
                <c:pt idx="1">
                  <c:v>4.1921887546777725E-2</c:v>
                </c:pt>
                <c:pt idx="2">
                  <c:v>4.3661180883646011E-2</c:v>
                </c:pt>
                <c:pt idx="3">
                  <c:v>2.7891392819583416E-3</c:v>
                </c:pt>
                <c:pt idx="4">
                  <c:v>3.5671975463628769E-2</c:v>
                </c:pt>
                <c:pt idx="5">
                  <c:v>3.4900035709142685E-2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024-4B99-839E-8A31FD2F435F}"/>
            </c:ext>
          </c:extLst>
        </c:ser>
        <c:ser>
          <c:idx val="10"/>
          <c:order val="10"/>
          <c:tx>
            <c:strRef>
              <c:f>'[5]M.V. PROC'!$A$214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PROC'!$B$214:$G$214</c:f>
              <c:numCache>
                <c:formatCode>General</c:formatCode>
                <c:ptCount val="6"/>
                <c:pt idx="0">
                  <c:v>2.0701188594102859E-2</c:v>
                </c:pt>
                <c:pt idx="1">
                  <c:v>3.2111659646034241E-2</c:v>
                </c:pt>
                <c:pt idx="2">
                  <c:v>2.0148200914263725E-2</c:v>
                </c:pt>
                <c:pt idx="3">
                  <c:v>5.3140160162001848E-4</c:v>
                </c:pt>
                <c:pt idx="4">
                  <c:v>1.0596388019621372E-2</c:v>
                </c:pt>
                <c:pt idx="5">
                  <c:v>1.9513586536049843E-2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4-4B99-839E-8A31FD2F435F}"/>
            </c:ext>
          </c:extLst>
        </c:ser>
        <c:ser>
          <c:idx val="12"/>
          <c:order val="11"/>
          <c:tx>
            <c:strRef>
              <c:f>'[5]M.V.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'[5]M.V. PROC'!$B$215:$G$215</c:f>
              <c:numCache>
                <c:formatCode>General</c:formatCode>
                <c:ptCount val="6"/>
                <c:pt idx="0">
                  <c:v>1.7886795103549957E-2</c:v>
                </c:pt>
                <c:pt idx="1">
                  <c:v>1.4503795653581619E-2</c:v>
                </c:pt>
                <c:pt idx="2">
                  <c:v>6.3844542019069195E-3</c:v>
                </c:pt>
                <c:pt idx="3">
                  <c:v>0</c:v>
                </c:pt>
                <c:pt idx="4">
                  <c:v>6.3393875025212765E-3</c:v>
                </c:pt>
                <c:pt idx="5">
                  <c:v>1.5502173453569412E-2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024-4B99-839E-8A31FD2F435F}"/>
            </c:ext>
          </c:extLst>
        </c:ser>
        <c:ser>
          <c:idx val="11"/>
          <c:order val="12"/>
          <c:tx>
            <c:strRef>
              <c:f>'[5]M.V. PROC'!$A$216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'[5]M.V. PROC'!$B$216:$G$216</c:f>
              <c:numCache>
                <c:formatCode>General</c:formatCode>
                <c:ptCount val="6"/>
                <c:pt idx="0">
                  <c:v>1.7685152590274811E-2</c:v>
                </c:pt>
                <c:pt idx="1">
                  <c:v>1.6610627993941307E-2</c:v>
                </c:pt>
                <c:pt idx="2">
                  <c:v>5.9564588591456413E-3</c:v>
                </c:pt>
                <c:pt idx="3">
                  <c:v>0</c:v>
                </c:pt>
                <c:pt idx="4">
                  <c:v>4.2955824173986912E-3</c:v>
                </c:pt>
                <c:pt idx="5">
                  <c:v>1.5459571965038776E-2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024-4B99-839E-8A31FD2F435F}"/>
            </c:ext>
          </c:extLst>
        </c:ser>
        <c:ser>
          <c:idx val="13"/>
          <c:order val="13"/>
          <c:tx>
            <c:strRef>
              <c:f>'[5]M.V.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'[5]M.V. PROC'!$B$217:$G$217</c:f>
              <c:numCache>
                <c:formatCode>General</c:formatCode>
                <c:ptCount val="6"/>
                <c:pt idx="0">
                  <c:v>1.456580962985754E-2</c:v>
                </c:pt>
                <c:pt idx="1">
                  <c:v>2.446349710226059E-2</c:v>
                </c:pt>
                <c:pt idx="2">
                  <c:v>2.1969359368085861E-2</c:v>
                </c:pt>
                <c:pt idx="3">
                  <c:v>1.4276963192969561E-3</c:v>
                </c:pt>
                <c:pt idx="4">
                  <c:v>2.0921966060996056E-2</c:v>
                </c:pt>
                <c:pt idx="5">
                  <c:v>1.4428926631808281E-2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024-4B99-839E-8A31FD2F435F}"/>
            </c:ext>
          </c:extLst>
        </c:ser>
        <c:ser>
          <c:idx val="14"/>
          <c:order val="14"/>
          <c:tx>
            <c:strRef>
              <c:f>'[5]M.V.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'[5]M.V. PROC'!$B$218:$G$218</c:f>
              <c:numCache>
                <c:formatCode>General</c:formatCode>
                <c:ptCount val="6"/>
                <c:pt idx="0">
                  <c:v>1.5287142246961594E-2</c:v>
                </c:pt>
                <c:pt idx="1">
                  <c:v>1.0104530490934849E-2</c:v>
                </c:pt>
                <c:pt idx="2">
                  <c:v>1.0752135887742043E-2</c:v>
                </c:pt>
                <c:pt idx="3">
                  <c:v>3.5501772799761966E-5</c:v>
                </c:pt>
                <c:pt idx="4">
                  <c:v>1.0870559141039848E-2</c:v>
                </c:pt>
                <c:pt idx="5">
                  <c:v>1.3276165351271629E-2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024-4B99-839E-8A31FD2F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81976"/>
        <c:axId val="319181584"/>
      </c:barChart>
      <c:catAx>
        <c:axId val="31918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18158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1976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[6]GASTO!$A$7</c:f>
              <c:strCache>
                <c:ptCount val="1"/>
                <c:pt idx="0">
                  <c:v>Gasto 2014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0-461F-81C4-2F3973C15FC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0-461F-81C4-2F3973C15FC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0-461F-81C4-2F3973C15FC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0-461F-81C4-2F3973C15FC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0-461F-81C4-2F3973C15FC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0-461F-81C4-2F3973C15FC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0-461F-81C4-2F3973C15F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1D0-461F-81C4-2F3973C15FC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[6]GASTO!$E$8:$E$14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[6]GASTO!$D$8:$D$14</c:f>
              <c:numCache>
                <c:formatCode>General</c:formatCode>
                <c:ptCount val="7"/>
                <c:pt idx="0">
                  <c:v>0.32079406317622033</c:v>
                </c:pt>
                <c:pt idx="1">
                  <c:v>0.19617082448848766</c:v>
                </c:pt>
                <c:pt idx="2">
                  <c:v>7.8889753570619545E-2</c:v>
                </c:pt>
                <c:pt idx="3">
                  <c:v>0.17942526519336433</c:v>
                </c:pt>
                <c:pt idx="4">
                  <c:v>7.0245074656122564E-2</c:v>
                </c:pt>
                <c:pt idx="5">
                  <c:v>6.4866702185039815E-2</c:v>
                </c:pt>
                <c:pt idx="6">
                  <c:v>8.9608316730145618E-2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1D0-461F-81C4-2F3973C1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79-47D8-A972-85D9E3C1B49E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79-47D8-A972-85D9E3C1B49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79-47D8-A972-85D9E3C1B49E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79-47D8-A972-85D9E3C1B49E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79-47D8-A972-85D9E3C1B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79-47D8-A972-85D9E3C1B49E}"/>
              </c:ext>
            </c:extLst>
          </c:dPt>
          <c:cat>
            <c:strRef>
              <c:f>'[6]GASTO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'[6]GASTO X PROV'!$B$11:$B$17</c:f>
              <c:numCache>
                <c:formatCode>General</c:formatCode>
                <c:ptCount val="7"/>
                <c:pt idx="0">
                  <c:v>284733278.96861869</c:v>
                </c:pt>
                <c:pt idx="1">
                  <c:v>174119064.24185032</c:v>
                </c:pt>
                <c:pt idx="2">
                  <c:v>70021676.800326437</c:v>
                </c:pt>
                <c:pt idx="3">
                  <c:v>159255890.15734518</c:v>
                </c:pt>
                <c:pt idx="4">
                  <c:v>62348754.961983427</c:v>
                </c:pt>
                <c:pt idx="5">
                  <c:v>57574970.765220709</c:v>
                </c:pt>
                <c:pt idx="6">
                  <c:v>79535355.463910654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779-47D8-A972-85D9E3C1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9178840"/>
        <c:axId val="319183152"/>
      </c:barChart>
      <c:catAx>
        <c:axId val="31917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3152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319183152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8840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'[6]GASTO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PROV'!$B$49:$J$49</c:f>
              <c:numCache>
                <c:formatCode>General</c:formatCode>
                <c:ptCount val="9"/>
                <c:pt idx="0">
                  <c:v>35789021.101830289</c:v>
                </c:pt>
                <c:pt idx="1">
                  <c:v>39585967.159220673</c:v>
                </c:pt>
                <c:pt idx="2">
                  <c:v>43814159.036141641</c:v>
                </c:pt>
                <c:pt idx="3">
                  <c:v>15076003.416563515</c:v>
                </c:pt>
                <c:pt idx="4">
                  <c:v>49859382.799020216</c:v>
                </c:pt>
                <c:pt idx="5">
                  <c:v>27327501.607206933</c:v>
                </c:pt>
                <c:pt idx="6">
                  <c:v>18328317.43079425</c:v>
                </c:pt>
                <c:pt idx="7">
                  <c:v>40669044.596967235</c:v>
                </c:pt>
                <c:pt idx="8">
                  <c:v>14283881.820873912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48-4C1C-91FD-575933D3A381}"/>
            </c:ext>
          </c:extLst>
        </c:ser>
        <c:ser>
          <c:idx val="1"/>
          <c:order val="1"/>
          <c:tx>
            <c:strRef>
              <c:f>'[6]GASTO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PROV'!$B$50:$J$50</c:f>
              <c:numCache>
                <c:formatCode>General</c:formatCode>
                <c:ptCount val="9"/>
                <c:pt idx="0">
                  <c:v>16817461.318322677</c:v>
                </c:pt>
                <c:pt idx="1">
                  <c:v>27684240.939317476</c:v>
                </c:pt>
                <c:pt idx="2">
                  <c:v>28437016.833442513</c:v>
                </c:pt>
                <c:pt idx="3">
                  <c:v>7949776.9850481544</c:v>
                </c:pt>
                <c:pt idx="4">
                  <c:v>25630947.70630892</c:v>
                </c:pt>
                <c:pt idx="5">
                  <c:v>19316859.269535977</c:v>
                </c:pt>
                <c:pt idx="6">
                  <c:v>13134134.998176407</c:v>
                </c:pt>
                <c:pt idx="7">
                  <c:v>24798791.737652078</c:v>
                </c:pt>
                <c:pt idx="8">
                  <c:v>10349834.454046069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48-4C1C-91FD-575933D3A381}"/>
            </c:ext>
          </c:extLst>
        </c:ser>
        <c:ser>
          <c:idx val="2"/>
          <c:order val="2"/>
          <c:tx>
            <c:strRef>
              <c:f>'[6]GASTO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PROV'!$B$51:$J$51</c:f>
              <c:numCache>
                <c:formatCode>General</c:formatCode>
                <c:ptCount val="9"/>
                <c:pt idx="0">
                  <c:v>10166721.777682662</c:v>
                </c:pt>
                <c:pt idx="1">
                  <c:v>12142070.82009046</c:v>
                </c:pt>
                <c:pt idx="2">
                  <c:v>11802043.865571467</c:v>
                </c:pt>
                <c:pt idx="3">
                  <c:v>5178725.8861706872</c:v>
                </c:pt>
                <c:pt idx="4">
                  <c:v>12709255.681045087</c:v>
                </c:pt>
                <c:pt idx="5">
                  <c:v>4382619.4277723478</c:v>
                </c:pt>
                <c:pt idx="6">
                  <c:v>5795435.5570878908</c:v>
                </c:pt>
                <c:pt idx="7">
                  <c:v>4201374.2366125202</c:v>
                </c:pt>
                <c:pt idx="8">
                  <c:v>3643429.5482933093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48-4C1C-91FD-575933D3A381}"/>
            </c:ext>
          </c:extLst>
        </c:ser>
        <c:ser>
          <c:idx val="3"/>
          <c:order val="3"/>
          <c:tx>
            <c:strRef>
              <c:f>'[6]GASTO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PROV'!$B$52:$J$52</c:f>
              <c:numCache>
                <c:formatCode>General</c:formatCode>
                <c:ptCount val="9"/>
                <c:pt idx="0">
                  <c:v>10629504.758985797</c:v>
                </c:pt>
                <c:pt idx="1">
                  <c:v>40672793.765551955</c:v>
                </c:pt>
                <c:pt idx="2">
                  <c:v>21581634.998255908</c:v>
                </c:pt>
                <c:pt idx="3">
                  <c:v>8627369.5082750041</c:v>
                </c:pt>
                <c:pt idx="4">
                  <c:v>26454360.425283819</c:v>
                </c:pt>
                <c:pt idx="5">
                  <c:v>12723996.92612977</c:v>
                </c:pt>
                <c:pt idx="6">
                  <c:v>8607503.9726983905</c:v>
                </c:pt>
                <c:pt idx="7">
                  <c:v>21479880.393677518</c:v>
                </c:pt>
                <c:pt idx="8">
                  <c:v>8478845.4084870219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48-4C1C-91FD-575933D3A381}"/>
            </c:ext>
          </c:extLst>
        </c:ser>
        <c:ser>
          <c:idx val="4"/>
          <c:order val="4"/>
          <c:tx>
            <c:strRef>
              <c:f>'[6]GASTO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PROV'!$B$53:$J$53</c:f>
              <c:numCache>
                <c:formatCode>General</c:formatCode>
                <c:ptCount val="9"/>
                <c:pt idx="0">
                  <c:v>3802868.528298351</c:v>
                </c:pt>
                <c:pt idx="1">
                  <c:v>18009122.127850711</c:v>
                </c:pt>
                <c:pt idx="2">
                  <c:v>9571489.7759139892</c:v>
                </c:pt>
                <c:pt idx="3">
                  <c:v>2291545.3151371176</c:v>
                </c:pt>
                <c:pt idx="4">
                  <c:v>11332398.924656216</c:v>
                </c:pt>
                <c:pt idx="5">
                  <c:v>3205856.0648062783</c:v>
                </c:pt>
                <c:pt idx="6">
                  <c:v>3929389.4420504142</c:v>
                </c:pt>
                <c:pt idx="7">
                  <c:v>7355269.5833274182</c:v>
                </c:pt>
                <c:pt idx="8">
                  <c:v>2850815.1999429371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48-4C1C-91FD-575933D3A381}"/>
            </c:ext>
          </c:extLst>
        </c:ser>
        <c:ser>
          <c:idx val="6"/>
          <c:order val="5"/>
          <c:tx>
            <c:strRef>
              <c:f>'[6]GASTO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'[6]GASTO X PROV'!$B$54:$J$54</c:f>
              <c:numCache>
                <c:formatCode>General</c:formatCode>
                <c:ptCount val="9"/>
                <c:pt idx="0">
                  <c:v>3291250.2082207678</c:v>
                </c:pt>
                <c:pt idx="1">
                  <c:v>15590392.27927372</c:v>
                </c:pt>
                <c:pt idx="2">
                  <c:v>6914967.1200193278</c:v>
                </c:pt>
                <c:pt idx="3">
                  <c:v>1984460.7700446215</c:v>
                </c:pt>
                <c:pt idx="4">
                  <c:v>9139576.8153432906</c:v>
                </c:pt>
                <c:pt idx="5">
                  <c:v>4149869.0871257158</c:v>
                </c:pt>
                <c:pt idx="6">
                  <c:v>2777436.9877669117</c:v>
                </c:pt>
                <c:pt idx="7">
                  <c:v>11434935.509838808</c:v>
                </c:pt>
                <c:pt idx="8">
                  <c:v>2292081.9875875418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48-4C1C-91FD-575933D3A381}"/>
            </c:ext>
          </c:extLst>
        </c:ser>
        <c:ser>
          <c:idx val="5"/>
          <c:order val="6"/>
          <c:tx>
            <c:strRef>
              <c:f>'[6]GASTO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'[6]GASTO X PROV'!$B$55:$J$55</c:f>
              <c:numCache>
                <c:formatCode>General</c:formatCode>
                <c:ptCount val="9"/>
                <c:pt idx="0">
                  <c:v>5844245.3610790074</c:v>
                </c:pt>
                <c:pt idx="1">
                  <c:v>2601244.0049109785</c:v>
                </c:pt>
                <c:pt idx="2">
                  <c:v>13114643.267496061</c:v>
                </c:pt>
                <c:pt idx="3">
                  <c:v>6238600.6402569693</c:v>
                </c:pt>
                <c:pt idx="4">
                  <c:v>23186519.729555152</c:v>
                </c:pt>
                <c:pt idx="5">
                  <c:v>10227467.509750079</c:v>
                </c:pt>
                <c:pt idx="6">
                  <c:v>5986365.4997537239</c:v>
                </c:pt>
                <c:pt idx="7">
                  <c:v>5748506.453228334</c:v>
                </c:pt>
                <c:pt idx="8">
                  <c:v>6587762.9978803489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48-4C1C-91FD-575933D3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9183936"/>
        <c:axId val="319180016"/>
      </c:barChart>
      <c:catAx>
        <c:axId val="3191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0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9180016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3936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44-4AE6-99FE-EF16C10CD8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44-4AE6-99FE-EF16C10CD8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44-4AE6-99FE-EF16C10CD8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44-4AE6-99FE-EF16C10CD8AB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44-4AE6-99FE-EF16C10CD8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44-4AE6-99FE-EF16C10CD8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44-4AE6-99FE-EF16C10CD8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44-4AE6-99FE-EF16C10CD8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44-4AE6-99FE-EF16C10CD8AB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144-4AE6-99FE-EF16C10CD8A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44-4AE6-99FE-EF16C10C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C2B-4C94-8DD5-F9E100E2F3B1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2B-4C94-8DD5-F9E100E2F3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C2B-4C94-8DD5-F9E100E2F3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C2B-4C94-8DD5-F9E100E2F3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C2B-4C94-8DD5-F9E100E2F3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2B-4C94-8DD5-F9E100E2F3B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2B-4C94-8DD5-F9E100E2F3B1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2B-4C94-8DD5-F9E100E2F3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2B-4C94-8DD5-F9E100E2F3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C2B-4C94-8DD5-F9E100E2F3B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PROV'!$B$58:$J$58</c:f>
              <c:numCache>
                <c:formatCode>General</c:formatCode>
                <c:ptCount val="9"/>
                <c:pt idx="0">
                  <c:v>9.7275962066853322E-2</c:v>
                </c:pt>
                <c:pt idx="1">
                  <c:v>0.17607905530337811</c:v>
                </c:pt>
                <c:pt idx="2">
                  <c:v>0.1523632629667255</c:v>
                </c:pt>
                <c:pt idx="3">
                  <c:v>5.3342800533149444E-2</c:v>
                </c:pt>
                <c:pt idx="4">
                  <c:v>0.17836233169000071</c:v>
                </c:pt>
                <c:pt idx="5">
                  <c:v>9.1634946674779949E-2</c:v>
                </c:pt>
                <c:pt idx="6">
                  <c:v>6.5974887541869184E-2</c:v>
                </c:pt>
                <c:pt idx="7">
                  <c:v>0.13033938414911994</c:v>
                </c:pt>
                <c:pt idx="8">
                  <c:v>5.4627369074123577E-2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C2B-4C94-8DD5-F9E100E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PROV.'!$B$30</c:f>
              <c:strCache>
                <c:ptCount val="1"/>
                <c:pt idx="0">
                  <c:v>HOSTELERÍA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PROV.'!$B$31:$B$39</c:f>
              <c:numCache>
                <c:formatCode>General</c:formatCode>
                <c:ptCount val="9"/>
                <c:pt idx="0">
                  <c:v>4422</c:v>
                </c:pt>
                <c:pt idx="1">
                  <c:v>9872</c:v>
                </c:pt>
                <c:pt idx="2">
                  <c:v>12182</c:v>
                </c:pt>
                <c:pt idx="3">
                  <c:v>3948</c:v>
                </c:pt>
                <c:pt idx="4">
                  <c:v>9160</c:v>
                </c:pt>
                <c:pt idx="5">
                  <c:v>4999</c:v>
                </c:pt>
                <c:pt idx="6">
                  <c:v>2642</c:v>
                </c:pt>
                <c:pt idx="7">
                  <c:v>12726</c:v>
                </c:pt>
                <c:pt idx="8">
                  <c:v>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C-44F4-8F1C-332219220424}"/>
            </c:ext>
          </c:extLst>
        </c:ser>
        <c:ser>
          <c:idx val="1"/>
          <c:order val="1"/>
          <c:tx>
            <c:strRef>
              <c:f>'[6]EMPLEO X PROV.'!$C$30</c:f>
              <c:strCache>
                <c:ptCount val="1"/>
                <c:pt idx="0">
                  <c:v>HOSTELERÍA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PROV.'!$C$31:$C$39</c:f>
              <c:numCache>
                <c:formatCode>General</c:formatCode>
                <c:ptCount val="9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C-44F4-8F1C-33221922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80800"/>
        <c:axId val="319182368"/>
      </c:barChart>
      <c:catAx>
        <c:axId val="319180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236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182368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8080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0C-4690-A82A-7E1526CC80D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80C-4690-A82A-7E1526CC80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80C-4690-A82A-7E1526CC80D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80C-4690-A82A-7E1526CC80D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80C-4690-A82A-7E1526CC80D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80C-4690-A82A-7E1526CC80D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80C-4690-A82A-7E1526CC80D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80C-4690-A82A-7E1526CC80D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0C-4690-A82A-7E1526CC80D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0C-4690-A82A-7E1526CC80D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0C-4690-A82A-7E1526CC80D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0C-4690-A82A-7E1526CC80D8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0C-4690-A82A-7E1526CC80D8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0C-4690-A82A-7E1526CC80D8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0C-4690-A82A-7E1526CC80D8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0C-4690-A82A-7E1526CC80D8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0C-4690-A82A-7E1526CC80D8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0C-4690-A82A-7E1526CC80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80C-4690-A82A-7E1526CC80D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('[6]EMPLEO X PROV.'!$C$31:$C$39,'[6]EMPLEO X PROV.'!$A$31:$A$39)</c:f>
              <c:numCache>
                <c:formatCode>General</c:formatCode>
                <c:ptCount val="18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80C-4690-A82A-7E1526CC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PROV.'!$B$73</c:f>
              <c:strCache>
                <c:ptCount val="1"/>
                <c:pt idx="0">
                  <c:v>AGENCIAS DE VIAJES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PROV.'!$B$74:$B$82</c:f>
              <c:numCache>
                <c:formatCode>General</c:formatCode>
                <c:ptCount val="9"/>
                <c:pt idx="0">
                  <c:v>63</c:v>
                </c:pt>
                <c:pt idx="1">
                  <c:v>266</c:v>
                </c:pt>
                <c:pt idx="2">
                  <c:v>179</c:v>
                </c:pt>
                <c:pt idx="3">
                  <c:v>79</c:v>
                </c:pt>
                <c:pt idx="4">
                  <c:v>186</c:v>
                </c:pt>
                <c:pt idx="5">
                  <c:v>109</c:v>
                </c:pt>
                <c:pt idx="6">
                  <c:v>38</c:v>
                </c:pt>
                <c:pt idx="7">
                  <c:v>327</c:v>
                </c:pt>
                <c:pt idx="8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D0-4C56-8AEE-0A4AAEB378F3}"/>
            </c:ext>
          </c:extLst>
        </c:ser>
        <c:ser>
          <c:idx val="1"/>
          <c:order val="1"/>
          <c:tx>
            <c:strRef>
              <c:f>'[6]EMPLEO X PROV.'!$C$73</c:f>
              <c:strCache>
                <c:ptCount val="1"/>
                <c:pt idx="0">
                  <c:v>AGENCIAS DE VIAJES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D0-4C56-8AEE-0A4AAEB3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77664"/>
        <c:axId val="319178448"/>
      </c:barChart>
      <c:catAx>
        <c:axId val="31917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844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17844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17766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3-465A-9FA2-03D1115A654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3-465A-9FA2-03D1115A654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3-465A-9FA2-03D1115A654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3-465A-9FA2-03D1115A654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3-465A-9FA2-03D1115A65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3-465A-9FA2-03D1115A654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3-465A-9FA2-03D1115A654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3-465A-9FA2-03D1115A65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3-465A-9FA2-03D1115A654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9EB3-465A-9FA2-03D1115A654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EB3-465A-9FA2-03D1115A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8-458D-A1F3-7482CC86EF18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8-458D-A1F3-7482CC86EF18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8-458D-A1F3-7482CC86EF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438-458D-A1F3-7482CC86EF1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T.A.'!$B$10:$D$10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'[6]GASTO X T.A.'!$B$19:$D$19</c:f>
              <c:numCache>
                <c:formatCode>General</c:formatCode>
                <c:ptCount val="3"/>
                <c:pt idx="0">
                  <c:v>0.82235404847634708</c:v>
                </c:pt>
                <c:pt idx="1">
                  <c:v>4.4089557451025718E-2</c:v>
                </c:pt>
                <c:pt idx="2">
                  <c:v>0.13355639407262723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438-458D-A1F3-7482CC86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9F-43CD-BE17-55ABF7CE9D77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9F-43CD-BE17-55ABF7C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90080"/>
        <c:axId val="322791648"/>
      </c:barChart>
      <c:catAx>
        <c:axId val="32279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9164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008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strRef>
              <c:f>'[7]10.- GASTO'!$A$4</c:f>
              <c:strCache>
                <c:ptCount val="1"/>
                <c:pt idx="0">
                  <c:v>Gasto 2016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D1-4FEC-AE66-141DA18FBB5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D1-4FEC-AE66-141DA18FBB5E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D1-4FEC-AE66-141DA18FBB5E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D1-4FEC-AE66-141DA18FBB5E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D1-4FEC-AE66-141DA18FBB5E}"/>
              </c:ext>
            </c:extLst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D1-4FEC-AE66-141DA18FBB5E}"/>
              </c:ext>
            </c:extLst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D1-4FEC-AE66-141DA18FBB5E}"/>
              </c:ext>
            </c:extLst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FD1-4FEC-AE66-141DA18FBB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'[7]10.- GASTO'!$E$5:$E$11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'[7]10.- GASTO'!$D$5:$D$11</c:f>
              <c:numCache>
                <c:formatCode>General</c:formatCode>
                <c:ptCount val="7"/>
                <c:pt idx="0">
                  <c:v>0.37516267319480162</c:v>
                </c:pt>
                <c:pt idx="1">
                  <c:v>0.22964615128933052</c:v>
                </c:pt>
                <c:pt idx="2">
                  <c:v>4.8647670560351325E-2</c:v>
                </c:pt>
                <c:pt idx="3">
                  <c:v>0.1523461908780257</c:v>
                </c:pt>
                <c:pt idx="4">
                  <c:v>8.8182728880119743E-2</c:v>
                </c:pt>
                <c:pt idx="5">
                  <c:v>8.8152988205755622E-2</c:v>
                </c:pt>
                <c:pt idx="6">
                  <c:v>1.7861596991615703E-2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FD1-4FEC-AE66-141DA18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5-4F76-94D4-1CB4F00DF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5-4F76-94D4-1CB4F00DF9D5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95-4F76-94D4-1CB4F00DF9D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95-4F76-94D4-1CB4F00DF9D5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795-4F76-94D4-1CB4F00DF9D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795-4F76-94D4-1CB4F00DF9D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795-4F76-94D4-1CB4F00DF9D5}"/>
              </c:ext>
            </c:extLst>
          </c:dPt>
          <c:cat>
            <c:strRef>
              <c:f>'[7]11.- GASTO X PROV'!$A$6:$A$12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'[7]11.- GASTO X PROV'!$B$6:$B$12</c:f>
              <c:numCache>
                <c:formatCode>General</c:formatCode>
                <c:ptCount val="7"/>
                <c:pt idx="0">
                  <c:v>20466478.715383623</c:v>
                </c:pt>
                <c:pt idx="1">
                  <c:v>101008955.56301321</c:v>
                </c:pt>
                <c:pt idx="2">
                  <c:v>101043033.52811007</c:v>
                </c:pt>
                <c:pt idx="3">
                  <c:v>174563902.34526506</c:v>
                </c:pt>
                <c:pt idx="4">
                  <c:v>55742300.900853649</c:v>
                </c:pt>
                <c:pt idx="5">
                  <c:v>263137057.09736198</c:v>
                </c:pt>
                <c:pt idx="6">
                  <c:v>429875272.03485954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795-4F76-94D4-1CB4F00D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2788904"/>
        <c:axId val="322797920"/>
      </c:barChart>
      <c:catAx>
        <c:axId val="322788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97920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8904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404-4F55-B0C0-671C1A9E4FC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404-4F55-B0C0-671C1A9E4F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404-4F55-B0C0-671C1A9E4F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404-4F55-B0C0-671C1A9E4F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404-4F55-B0C0-671C1A9E4F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404-4F55-B0C0-671C1A9E4F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404-4F55-B0C0-671C1A9E4FC9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404-4F55-B0C0-671C1A9E4F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404-4F55-B0C0-671C1A9E4FC9}"/>
              </c:ext>
            </c:extLst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04-4F55-B0C0-671C1A9E4F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PROV'!$B$51:$J$51</c:f>
              <c:numCache>
                <c:formatCode>General</c:formatCode>
                <c:ptCount val="9"/>
                <c:pt idx="0">
                  <c:v>0.10224451150607106</c:v>
                </c:pt>
                <c:pt idx="1">
                  <c:v>0.18284955014732243</c:v>
                </c:pt>
                <c:pt idx="2">
                  <c:v>0.16978214474739742</c:v>
                </c:pt>
                <c:pt idx="3">
                  <c:v>4.8004309787058337E-2</c:v>
                </c:pt>
                <c:pt idx="4">
                  <c:v>0.17651347293831682</c:v>
                </c:pt>
                <c:pt idx="5">
                  <c:v>8.659979280188132E-2</c:v>
                </c:pt>
                <c:pt idx="6">
                  <c:v>5.8434632394953306E-2</c:v>
                </c:pt>
                <c:pt idx="7">
                  <c:v>0.12467724866153573</c:v>
                </c:pt>
                <c:pt idx="8">
                  <c:v>5.0894337015463524E-2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04-4F55-B0C0-671C1A9E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8A-41D0-AF81-E12302B94781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8A-41D0-AF81-E12302B94781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8A-41D0-AF81-E12302B9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331584"/>
        <c:axId val="309330800"/>
      </c:barChart>
      <c:catAx>
        <c:axId val="30933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30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93308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31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'[7]11.- GASTO X PROV'!$A$42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PROV'!$B$42:$J$42</c:f>
              <c:numCache>
                <c:formatCode>General</c:formatCode>
                <c:ptCount val="9"/>
                <c:pt idx="0">
                  <c:v>43256588.071134731</c:v>
                </c:pt>
                <c:pt idx="1">
                  <c:v>74276907.863293126</c:v>
                </c:pt>
                <c:pt idx="2">
                  <c:v>65650450.729032941</c:v>
                </c:pt>
                <c:pt idx="3">
                  <c:v>19526840.540526871</c:v>
                </c:pt>
                <c:pt idx="4">
                  <c:v>75908575.951156899</c:v>
                </c:pt>
                <c:pt idx="5">
                  <c:v>40536706.797117971</c:v>
                </c:pt>
                <c:pt idx="6">
                  <c:v>27716460.949042991</c:v>
                </c:pt>
                <c:pt idx="7">
                  <c:v>59122816.255874507</c:v>
                </c:pt>
                <c:pt idx="8">
                  <c:v>23879924.877679374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2-4D78-884B-284C010FA558}"/>
            </c:ext>
          </c:extLst>
        </c:ser>
        <c:ser>
          <c:idx val="1"/>
          <c:order val="1"/>
          <c:tx>
            <c:strRef>
              <c:f>'[7]11.- GASTO X PROV'!$A$43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PROV'!$B$43:$J$43</c:f>
              <c:numCache>
                <c:formatCode>General</c:formatCode>
                <c:ptCount val="9"/>
                <c:pt idx="0">
                  <c:v>23980699.359855875</c:v>
                </c:pt>
                <c:pt idx="1">
                  <c:v>54273126.823315188</c:v>
                </c:pt>
                <c:pt idx="2">
                  <c:v>36973514.809489943</c:v>
                </c:pt>
                <c:pt idx="3">
                  <c:v>12191168.216104351</c:v>
                </c:pt>
                <c:pt idx="4">
                  <c:v>47177241.662364244</c:v>
                </c:pt>
                <c:pt idx="5">
                  <c:v>23278860.869208056</c:v>
                </c:pt>
                <c:pt idx="6">
                  <c:v>20295435.151602935</c:v>
                </c:pt>
                <c:pt idx="7">
                  <c:v>31783982.036262844</c:v>
                </c:pt>
                <c:pt idx="8">
                  <c:v>13183028.169158513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22-4D78-884B-284C010FA558}"/>
            </c:ext>
          </c:extLst>
        </c:ser>
        <c:ser>
          <c:idx val="2"/>
          <c:order val="2"/>
          <c:tx>
            <c:strRef>
              <c:f>'[7]11.- GASTO X PROV'!$A$44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PROV'!$B$44:$J$44</c:f>
              <c:numCache>
                <c:formatCode>General</c:formatCode>
                <c:ptCount val="9"/>
                <c:pt idx="0">
                  <c:v>8100639.6515872227</c:v>
                </c:pt>
                <c:pt idx="1">
                  <c:v>7274506.1052333228</c:v>
                </c:pt>
                <c:pt idx="2">
                  <c:v>13111744.018223695</c:v>
                </c:pt>
                <c:pt idx="3">
                  <c:v>3811915.1032714909</c:v>
                </c:pt>
                <c:pt idx="4">
                  <c:v>8266717.7064893832</c:v>
                </c:pt>
                <c:pt idx="5">
                  <c:v>5273998.3755072877</c:v>
                </c:pt>
                <c:pt idx="6">
                  <c:v>3336700.1712192907</c:v>
                </c:pt>
                <c:pt idx="7">
                  <c:v>5289246.8962476617</c:v>
                </c:pt>
                <c:pt idx="8">
                  <c:v>1276832.8730742903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22-4D78-884B-284C010FA558}"/>
            </c:ext>
          </c:extLst>
        </c:ser>
        <c:ser>
          <c:idx val="3"/>
          <c:order val="3"/>
          <c:tx>
            <c:strRef>
              <c:f>'[7]11.- GASTO X PROV'!$A$45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PROV'!$B$45:$J$45</c:f>
              <c:numCache>
                <c:formatCode>General</c:formatCode>
                <c:ptCount val="9"/>
                <c:pt idx="0">
                  <c:v>20787250.731157299</c:v>
                </c:pt>
                <c:pt idx="1">
                  <c:v>31906304.025782079</c:v>
                </c:pt>
                <c:pt idx="2">
                  <c:v>32509443.279734451</c:v>
                </c:pt>
                <c:pt idx="3">
                  <c:v>9602370.3486550543</c:v>
                </c:pt>
                <c:pt idx="4">
                  <c:v>30786179.515931286</c:v>
                </c:pt>
                <c:pt idx="5">
                  <c:v>14389072.822801996</c:v>
                </c:pt>
                <c:pt idx="6">
                  <c:v>6021295.5870751971</c:v>
                </c:pt>
                <c:pt idx="7">
                  <c:v>19627008.059980839</c:v>
                </c:pt>
                <c:pt idx="8">
                  <c:v>8934977.9741468579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22-4D78-884B-284C010FA558}"/>
            </c:ext>
          </c:extLst>
        </c:ser>
        <c:ser>
          <c:idx val="4"/>
          <c:order val="4"/>
          <c:tx>
            <c:strRef>
              <c:f>'[7]11.- GASTO X PROV'!$A$46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PROV'!$B$46:$J$46</c:f>
              <c:numCache>
                <c:formatCode>General</c:formatCode>
                <c:ptCount val="9"/>
                <c:pt idx="0">
                  <c:v>13564109.428369818</c:v>
                </c:pt>
                <c:pt idx="1">
                  <c:v>18682373.66310358</c:v>
                </c:pt>
                <c:pt idx="2">
                  <c:v>22484743.491829142</c:v>
                </c:pt>
                <c:pt idx="3">
                  <c:v>3445318.8970450307</c:v>
                </c:pt>
                <c:pt idx="4">
                  <c:v>10951299.915100891</c:v>
                </c:pt>
                <c:pt idx="5">
                  <c:v>6602735.3227154156</c:v>
                </c:pt>
                <c:pt idx="6">
                  <c:v>3544720.4317779443</c:v>
                </c:pt>
                <c:pt idx="7">
                  <c:v>16900924.144037683</c:v>
                </c:pt>
                <c:pt idx="8">
                  <c:v>4866808.2341305809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22-4D78-884B-284C010FA558}"/>
            </c:ext>
          </c:extLst>
        </c:ser>
        <c:ser>
          <c:idx val="6"/>
          <c:order val="5"/>
          <c:tx>
            <c:strRef>
              <c:f>'[7]11.- GASTO X PROV'!$A$47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Ref>
              <c:f>'[7]11.- GASTO X PROV'!$B$47:$J$47</c:f>
              <c:numCache>
                <c:formatCode>General</c:formatCode>
                <c:ptCount val="9"/>
                <c:pt idx="0">
                  <c:v>6835778.7042235881</c:v>
                </c:pt>
                <c:pt idx="1">
                  <c:v>19533215.547937214</c:v>
                </c:pt>
                <c:pt idx="2">
                  <c:v>23017943.283739515</c:v>
                </c:pt>
                <c:pt idx="3">
                  <c:v>5847050.017655802</c:v>
                </c:pt>
                <c:pt idx="4">
                  <c:v>19115273.304458998</c:v>
                </c:pt>
                <c:pt idx="5">
                  <c:v>7508343.1918200413</c:v>
                </c:pt>
                <c:pt idx="6">
                  <c:v>5047777.7786062229</c:v>
                </c:pt>
                <c:pt idx="7">
                  <c:v>8171609.8862248231</c:v>
                </c:pt>
                <c:pt idx="8">
                  <c:v>5931963.8483470054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22-4D78-884B-284C010FA558}"/>
            </c:ext>
          </c:extLst>
        </c:ser>
        <c:ser>
          <c:idx val="5"/>
          <c:order val="6"/>
          <c:tx>
            <c:strRef>
              <c:f>'[7]11.- GASTO X PROV'!$A$48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'[7]11.- GASTO X PROV'!$B$48:$J$48</c:f>
              <c:numCache>
                <c:formatCode>General</c:formatCode>
                <c:ptCount val="9"/>
                <c:pt idx="0">
                  <c:v>630478.40315300005</c:v>
                </c:pt>
                <c:pt idx="1">
                  <c:v>3569345.9972921992</c:v>
                </c:pt>
                <c:pt idx="2">
                  <c:v>794823.81025763846</c:v>
                </c:pt>
                <c:pt idx="3">
                  <c:v>580451.19908842503</c:v>
                </c:pt>
                <c:pt idx="4">
                  <c:v>10050380.268348388</c:v>
                </c:pt>
                <c:pt idx="5">
                  <c:v>1639529.4215662484</c:v>
                </c:pt>
                <c:pt idx="6">
                  <c:v>994173.82101300557</c:v>
                </c:pt>
                <c:pt idx="7">
                  <c:v>1964217.3190059997</c:v>
                </c:pt>
                <c:pt idx="8">
                  <c:v>243078.47565871506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22-4D78-884B-284C010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2793608"/>
        <c:axId val="322792432"/>
      </c:barChart>
      <c:catAx>
        <c:axId val="32279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2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92432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3608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'[7]12.- GASTO X MESES'!$A$67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MESES'!$B$67:$M$67</c:f>
              <c:numCache>
                <c:formatCode>General</c:formatCode>
                <c:ptCount val="12"/>
                <c:pt idx="0">
                  <c:v>15953930.662699502</c:v>
                </c:pt>
                <c:pt idx="1">
                  <c:v>17737831.572207</c:v>
                </c:pt>
                <c:pt idx="2">
                  <c:v>28958521.273986999</c:v>
                </c:pt>
                <c:pt idx="3">
                  <c:v>25315135.620950498</c:v>
                </c:pt>
                <c:pt idx="4">
                  <c:v>40656242.019568674</c:v>
                </c:pt>
                <c:pt idx="5">
                  <c:v>40198346.248566963</c:v>
                </c:pt>
                <c:pt idx="6">
                  <c:v>45790411.583791874</c:v>
                </c:pt>
                <c:pt idx="7">
                  <c:v>67166863.429291159</c:v>
                </c:pt>
                <c:pt idx="8">
                  <c:v>44125276.161468975</c:v>
                </c:pt>
                <c:pt idx="9">
                  <c:v>43842808.279748008</c:v>
                </c:pt>
                <c:pt idx="10">
                  <c:v>29966223.402235895</c:v>
                </c:pt>
                <c:pt idx="11">
                  <c:v>30163681.780343901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9-4232-BDF3-43C5273D697F}"/>
            </c:ext>
          </c:extLst>
        </c:ser>
        <c:ser>
          <c:idx val="1"/>
          <c:order val="1"/>
          <c:tx>
            <c:strRef>
              <c:f>'[7]12.- GASTO X MESES'!$A$68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MESES'!$B$68:$M$68</c:f>
              <c:numCache>
                <c:formatCode>General</c:formatCode>
                <c:ptCount val="12"/>
                <c:pt idx="0">
                  <c:v>10585788.427982001</c:v>
                </c:pt>
                <c:pt idx="1">
                  <c:v>12042973.375306001</c:v>
                </c:pt>
                <c:pt idx="2">
                  <c:v>19675600.879335001</c:v>
                </c:pt>
                <c:pt idx="3">
                  <c:v>17517865.700544998</c:v>
                </c:pt>
                <c:pt idx="4">
                  <c:v>24364855.168179993</c:v>
                </c:pt>
                <c:pt idx="5">
                  <c:v>24116092.719549987</c:v>
                </c:pt>
                <c:pt idx="6">
                  <c:v>27367900.384437528</c:v>
                </c:pt>
                <c:pt idx="7">
                  <c:v>39600871.408835374</c:v>
                </c:pt>
                <c:pt idx="8">
                  <c:v>26069714.131219283</c:v>
                </c:pt>
                <c:pt idx="9">
                  <c:v>25120924.761189297</c:v>
                </c:pt>
                <c:pt idx="10">
                  <c:v>18349308.507117026</c:v>
                </c:pt>
                <c:pt idx="11">
                  <c:v>18325161.633665491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9-4232-BDF3-43C5273D697F}"/>
            </c:ext>
          </c:extLst>
        </c:ser>
        <c:ser>
          <c:idx val="2"/>
          <c:order val="2"/>
          <c:tx>
            <c:strRef>
              <c:f>'[7]12.- GASTO X MESES'!$A$69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MESES'!$B$69:$M$69</c:f>
              <c:numCache>
                <c:formatCode>General</c:formatCode>
                <c:ptCount val="12"/>
                <c:pt idx="0">
                  <c:v>1800029.8979239997</c:v>
                </c:pt>
                <c:pt idx="1">
                  <c:v>1942935.5925780002</c:v>
                </c:pt>
                <c:pt idx="2">
                  <c:v>3383348.9641920007</c:v>
                </c:pt>
                <c:pt idx="3">
                  <c:v>2589220.5798530001</c:v>
                </c:pt>
                <c:pt idx="4">
                  <c:v>5320355.6599248536</c:v>
                </c:pt>
                <c:pt idx="5">
                  <c:v>5161442.4750846662</c:v>
                </c:pt>
                <c:pt idx="6">
                  <c:v>6997618.4866457311</c:v>
                </c:pt>
                <c:pt idx="7">
                  <c:v>10590718.089880418</c:v>
                </c:pt>
                <c:pt idx="8">
                  <c:v>6093129.9749410776</c:v>
                </c:pt>
                <c:pt idx="9">
                  <c:v>4776077.3812184967</c:v>
                </c:pt>
                <c:pt idx="10">
                  <c:v>3308520.4589617532</c:v>
                </c:pt>
                <c:pt idx="11">
                  <c:v>3778903.3396496461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9-4232-BDF3-43C5273D697F}"/>
            </c:ext>
          </c:extLst>
        </c:ser>
        <c:ser>
          <c:idx val="3"/>
          <c:order val="3"/>
          <c:tx>
            <c:strRef>
              <c:f>'[7]12.- GASTO X MESES'!$A$70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MESES'!$B$70:$M$70</c:f>
              <c:numCache>
                <c:formatCode>General</c:formatCode>
                <c:ptCount val="12"/>
                <c:pt idx="0">
                  <c:v>6568102.2919655005</c:v>
                </c:pt>
                <c:pt idx="1">
                  <c:v>7374167.1314289998</c:v>
                </c:pt>
                <c:pt idx="2">
                  <c:v>12290977.246477999</c:v>
                </c:pt>
                <c:pt idx="3">
                  <c:v>10689716.829193499</c:v>
                </c:pt>
                <c:pt idx="4">
                  <c:v>16740055.175958982</c:v>
                </c:pt>
                <c:pt idx="5">
                  <c:v>16288506.542470008</c:v>
                </c:pt>
                <c:pt idx="6">
                  <c:v>17554531.065655533</c:v>
                </c:pt>
                <c:pt idx="7">
                  <c:v>26585988.251113169</c:v>
                </c:pt>
                <c:pt idx="8">
                  <c:v>16230834.426187851</c:v>
                </c:pt>
                <c:pt idx="9">
                  <c:v>18182013.420645364</c:v>
                </c:pt>
                <c:pt idx="10">
                  <c:v>12980120.246352041</c:v>
                </c:pt>
                <c:pt idx="11">
                  <c:v>13078889.71781612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9-4232-BDF3-43C5273D697F}"/>
            </c:ext>
          </c:extLst>
        </c:ser>
        <c:ser>
          <c:idx val="4"/>
          <c:order val="4"/>
          <c:tx>
            <c:strRef>
              <c:f>'[7]12.- GASTO X MESES'!$A$71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MESES'!$B$71:$M$71</c:f>
              <c:numCache>
                <c:formatCode>General</c:formatCode>
                <c:ptCount val="12"/>
                <c:pt idx="0">
                  <c:v>4839398.1941180006</c:v>
                </c:pt>
                <c:pt idx="1">
                  <c:v>5206233.0497659985</c:v>
                </c:pt>
                <c:pt idx="2">
                  <c:v>8593717.4530020002</c:v>
                </c:pt>
                <c:pt idx="3">
                  <c:v>7308674.3071889989</c:v>
                </c:pt>
                <c:pt idx="4">
                  <c:v>9615447.7828321364</c:v>
                </c:pt>
                <c:pt idx="5">
                  <c:v>10173425.420790056</c:v>
                </c:pt>
                <c:pt idx="6">
                  <c:v>9945569.2459667046</c:v>
                </c:pt>
                <c:pt idx="7">
                  <c:v>14223672.982982667</c:v>
                </c:pt>
                <c:pt idx="8">
                  <c:v>9557856.4465033337</c:v>
                </c:pt>
                <c:pt idx="9">
                  <c:v>9028007.7289669868</c:v>
                </c:pt>
                <c:pt idx="10">
                  <c:v>6239210.7775981659</c:v>
                </c:pt>
                <c:pt idx="11">
                  <c:v>6311820.1383950273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79-4232-BDF3-43C5273D697F}"/>
            </c:ext>
          </c:extLst>
        </c:ser>
        <c:ser>
          <c:idx val="5"/>
          <c:order val="5"/>
          <c:tx>
            <c:strRef>
              <c:f>'[7]12.- GASTO X MESES'!$A$72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MESES'!$B$72:$M$72</c:f>
              <c:numCache>
                <c:formatCode>General</c:formatCode>
                <c:ptCount val="12"/>
                <c:pt idx="0">
                  <c:v>3779290.5231264997</c:v>
                </c:pt>
                <c:pt idx="1">
                  <c:v>4286923.6340689994</c:v>
                </c:pt>
                <c:pt idx="2">
                  <c:v>6929687.6385125006</c:v>
                </c:pt>
                <c:pt idx="3">
                  <c:v>6590320.6939590015</c:v>
                </c:pt>
                <c:pt idx="4">
                  <c:v>7282166.5240677511</c:v>
                </c:pt>
                <c:pt idx="5">
                  <c:v>7206088.1666889256</c:v>
                </c:pt>
                <c:pt idx="6">
                  <c:v>11847063.935913321</c:v>
                </c:pt>
                <c:pt idx="7">
                  <c:v>16814675.528906792</c:v>
                </c:pt>
                <c:pt idx="8">
                  <c:v>11473225.098157125</c:v>
                </c:pt>
                <c:pt idx="9">
                  <c:v>10453867.015817514</c:v>
                </c:pt>
                <c:pt idx="10">
                  <c:v>7190481.4776022341</c:v>
                </c:pt>
                <c:pt idx="11">
                  <c:v>7155165.3261925532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79-4232-BDF3-43C5273D697F}"/>
            </c:ext>
          </c:extLst>
        </c:ser>
        <c:ser>
          <c:idx val="6"/>
          <c:order val="6"/>
          <c:tx>
            <c:strRef>
              <c:f>'[7]12.- GASTO X MESES'!$A$73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MESES'!$B$73:$M$73</c:f>
              <c:numCache>
                <c:formatCode>General</c:formatCode>
                <c:ptCount val="12"/>
                <c:pt idx="0">
                  <c:v>1290030.3516919999</c:v>
                </c:pt>
                <c:pt idx="1">
                  <c:v>1512052.4972610001</c:v>
                </c:pt>
                <c:pt idx="2">
                  <c:v>2669023.3177389996</c:v>
                </c:pt>
                <c:pt idx="3">
                  <c:v>2092249.400007</c:v>
                </c:pt>
                <c:pt idx="4">
                  <c:v>6130314.747720887</c:v>
                </c:pt>
                <c:pt idx="5">
                  <c:v>5865295.4191810694</c:v>
                </c:pt>
                <c:pt idx="6">
                  <c:v>196886.41703301738</c:v>
                </c:pt>
                <c:pt idx="7">
                  <c:v>403993.99512281694</c:v>
                </c:pt>
                <c:pt idx="8">
                  <c:v>124374.60229866719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79-4232-BDF3-43C5273D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89296"/>
        <c:axId val="322785768"/>
      </c:lineChart>
      <c:catAx>
        <c:axId val="32278929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57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785768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9296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057-49B2-87C6-105D72A6BC9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57-49B2-87C6-105D72A6BC9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057-49B2-87C6-105D72A6BC9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057-49B2-87C6-105D72A6BC9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057-49B2-87C6-105D72A6BC9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057-49B2-87C6-105D72A6BC9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057-49B2-87C6-105D72A6BC9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057-49B2-87C6-105D72A6BC9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057-49B2-87C6-105D72A6BC9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057-49B2-87C6-105D72A6BC9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057-49B2-87C6-105D72A6BC9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057-49B2-87C6-105D72A6BC9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057-49B2-87C6-105D72A6BC9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MESES'!$B$75:$M$75</c:f>
              <c:numCache>
                <c:formatCode>General</c:formatCode>
                <c:ptCount val="12"/>
                <c:pt idx="0">
                  <c:v>3.9112518047748214E-2</c:v>
                </c:pt>
                <c:pt idx="1">
                  <c:v>4.3726216594972361E-2</c:v>
                </c:pt>
                <c:pt idx="2">
                  <c:v>7.2000534770596883E-2</c:v>
                </c:pt>
                <c:pt idx="3">
                  <c:v>6.2926212995448108E-2</c:v>
                </c:pt>
                <c:pt idx="4">
                  <c:v>9.6095201202693187E-2</c:v>
                </c:pt>
                <c:pt idx="5">
                  <c:v>9.5134994745977183E-2</c:v>
                </c:pt>
                <c:pt idx="6">
                  <c:v>0.10446510376269369</c:v>
                </c:pt>
                <c:pt idx="7">
                  <c:v>0.15306433956822738</c:v>
                </c:pt>
                <c:pt idx="8">
                  <c:v>9.9206441075334703E-2</c:v>
                </c:pt>
                <c:pt idx="9">
                  <c:v>9.7284825444888451E-2</c:v>
                </c:pt>
                <c:pt idx="10">
                  <c:v>6.8159170881432918E-2</c:v>
                </c:pt>
                <c:pt idx="11">
                  <c:v>6.8824440909987031E-2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057-49B2-87C6-105D72A6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'[7]13.- GASTO X T.A.'!$B$7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T.A.'!$B$8:$B$14</c:f>
              <c:numCache>
                <c:formatCode>General</c:formatCode>
                <c:ptCount val="7"/>
                <c:pt idx="0">
                  <c:v>356190515.12041378</c:v>
                </c:pt>
                <c:pt idx="1">
                  <c:v>214780389.0136373</c:v>
                </c:pt>
                <c:pt idx="2">
                  <c:v>35666387.904880017</c:v>
                </c:pt>
                <c:pt idx="3">
                  <c:v>135659118.6643112</c:v>
                </c:pt>
                <c:pt idx="4">
                  <c:v>82585293.974696532</c:v>
                </c:pt>
                <c:pt idx="5">
                  <c:v>86989414.070020169</c:v>
                </c:pt>
                <c:pt idx="6">
                  <c:v>18033376.883087687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E8-4028-A91D-A5DF075A883A}"/>
            </c:ext>
          </c:extLst>
        </c:ser>
        <c:ser>
          <c:idx val="1"/>
          <c:order val="1"/>
          <c:tx>
            <c:strRef>
              <c:f>'[7]13.- GASTO X T.A.'!$C$7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T.A.'!$C$8:$C$14</c:f>
              <c:numCache>
                <c:formatCode>General</c:formatCode>
                <c:ptCount val="7"/>
                <c:pt idx="0">
                  <c:v>10659967.855028495</c:v>
                </c:pt>
                <c:pt idx="1">
                  <c:v>9284472.2718834896</c:v>
                </c:pt>
                <c:pt idx="2">
                  <c:v>5922194.0073767025</c:v>
                </c:pt>
                <c:pt idx="3">
                  <c:v>6932704.3109976593</c:v>
                </c:pt>
                <c:pt idx="4">
                  <c:v>4241645.7511796886</c:v>
                </c:pt>
                <c:pt idx="5">
                  <c:v>4144861.124135213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8-4028-A91D-A5DF075A883A}"/>
            </c:ext>
          </c:extLst>
        </c:ser>
        <c:ser>
          <c:idx val="2"/>
          <c:order val="2"/>
          <c:tx>
            <c:strRef>
              <c:f>'[7]13.- GASTO X T.A.'!$D$7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T.A.'!$D$8:$D$14</c:f>
              <c:numCache>
                <c:formatCode>General</c:formatCode>
                <c:ptCount val="7"/>
                <c:pt idx="0">
                  <c:v>63024789.059417062</c:v>
                </c:pt>
                <c:pt idx="1">
                  <c:v>39072195.811841168</c:v>
                </c:pt>
                <c:pt idx="2">
                  <c:v>14153718.988596929</c:v>
                </c:pt>
                <c:pt idx="3">
                  <c:v>31972079.369956192</c:v>
                </c:pt>
                <c:pt idx="4">
                  <c:v>14216093.802233871</c:v>
                </c:pt>
                <c:pt idx="5">
                  <c:v>9874680.3688578289</c:v>
                </c:pt>
                <c:pt idx="6">
                  <c:v>2433101.8322959342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8-4028-A91D-A5DF075A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2791256"/>
        <c:axId val="322788512"/>
      </c:barChart>
      <c:catAx>
        <c:axId val="322791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8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88512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1256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2-4D1C-ADE7-D928DDA06A60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82-4D1C-ADE7-D928DDA06A60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2-4D1C-ADE7-D928DDA06A60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2-4D1C-ADE7-D928DDA06A60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D82-4D1C-ADE7-D928DDA06A60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D82-4D1C-ADE7-D928DDA06A60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82-4D1C-ADE7-D928DDA0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93216"/>
        <c:axId val="322795960"/>
      </c:lineChart>
      <c:catAx>
        <c:axId val="32279321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59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795960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3216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C-48A3-9E46-A130815AC8D5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C-48A3-9E46-A130815AC8D5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C-48A3-9E46-A130815AC8D5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C-48A3-9E46-A130815AC8D5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C-48A3-9E46-A130815AC8D5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C-48A3-9E46-A130815AC8D5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C-48A3-9E46-A130815A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94784"/>
        <c:axId val="322786944"/>
      </c:lineChart>
      <c:catAx>
        <c:axId val="3227947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69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78694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4784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B2-4B5D-B156-99AF7B001643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B2-4B5D-B156-99AF7B001643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B2-4B5D-B156-99AF7B001643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B2-4B5D-B156-99AF7B001643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B2-4B5D-B156-99AF7B001643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B2-4B5D-B156-99AF7B001643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B2-4B5D-B156-99AF7B00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95568"/>
        <c:axId val="322796744"/>
      </c:lineChart>
      <c:catAx>
        <c:axId val="32279556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67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79674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556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E6-4287-B9FD-E67CB6CE3B2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E6-4287-B9FD-E67CB6CE3B2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E6-4287-B9FD-E67CB6CE3B27}"/>
              </c:ext>
            </c:extLst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E6-4287-B9FD-E67CB6CE3B2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'[7]13.- GASTO X T.A.'!$B$7:$D$7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'[7]13.- GASTO X T.A.'!$B$16:$D$16</c:f>
              <c:numCache>
                <c:formatCode>General</c:formatCode>
                <c:ptCount val="3"/>
                <c:pt idx="0">
                  <c:v>0.81155041727665822</c:v>
                </c:pt>
                <c:pt idx="1">
                  <c:v>3.5943895435351737E-2</c:v>
                </c:pt>
                <c:pt idx="2">
                  <c:v>0.15250568728799019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CE6-4287-B9FD-E67CB6CE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T.A.'!$A$176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T.A.'!$B$176:$M$176</c:f>
              <c:numCache>
                <c:formatCode>General</c:formatCode>
                <c:ptCount val="12"/>
                <c:pt idx="0">
                  <c:v>41989.316518</c:v>
                </c:pt>
                <c:pt idx="1">
                  <c:v>41204.846791000004</c:v>
                </c:pt>
                <c:pt idx="2">
                  <c:v>301967.71103899996</c:v>
                </c:pt>
                <c:pt idx="3">
                  <c:v>216313.40014800002</c:v>
                </c:pt>
                <c:pt idx="4">
                  <c:v>878765.68682399986</c:v>
                </c:pt>
                <c:pt idx="5">
                  <c:v>1432867.660873</c:v>
                </c:pt>
                <c:pt idx="6">
                  <c:v>2361000.2988330736</c:v>
                </c:pt>
                <c:pt idx="7">
                  <c:v>4090788.5889991438</c:v>
                </c:pt>
                <c:pt idx="8">
                  <c:v>766914.96274925023</c:v>
                </c:pt>
                <c:pt idx="9">
                  <c:v>357620.35290592373</c:v>
                </c:pt>
                <c:pt idx="10">
                  <c:v>97073.253064955585</c:v>
                </c:pt>
                <c:pt idx="11">
                  <c:v>73461.776283149215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46-4365-BBEC-B8FC6F4BD93F}"/>
            </c:ext>
          </c:extLst>
        </c:ser>
        <c:ser>
          <c:idx val="1"/>
          <c:order val="1"/>
          <c:tx>
            <c:strRef>
              <c:f>'[7]13.- GASTO X T.A.'!$A$177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T.A.'!$B$177:$M$177</c:f>
              <c:numCache>
                <c:formatCode>General</c:formatCode>
                <c:ptCount val="12"/>
                <c:pt idx="0">
                  <c:v>45084.473947999999</c:v>
                </c:pt>
                <c:pt idx="1">
                  <c:v>41864.343319</c:v>
                </c:pt>
                <c:pt idx="2">
                  <c:v>251464.05681499999</c:v>
                </c:pt>
                <c:pt idx="3">
                  <c:v>211291.91328600002</c:v>
                </c:pt>
                <c:pt idx="4">
                  <c:v>498534.84740500001</c:v>
                </c:pt>
                <c:pt idx="5">
                  <c:v>735519.56323099998</c:v>
                </c:pt>
                <c:pt idx="6">
                  <c:v>2392685.7702817796</c:v>
                </c:pt>
                <c:pt idx="7">
                  <c:v>4011522.2381913275</c:v>
                </c:pt>
                <c:pt idx="8">
                  <c:v>678816.10656002816</c:v>
                </c:pt>
                <c:pt idx="9">
                  <c:v>277397.19789039221</c:v>
                </c:pt>
                <c:pt idx="10">
                  <c:v>85491.951537633868</c:v>
                </c:pt>
                <c:pt idx="11">
                  <c:v>54799.809418330464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46-4365-BBEC-B8FC6F4BD93F}"/>
            </c:ext>
          </c:extLst>
        </c:ser>
        <c:ser>
          <c:idx val="2"/>
          <c:order val="2"/>
          <c:tx>
            <c:strRef>
              <c:f>'[7]13.- GASTO X T.A.'!$A$178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T.A.'!$B$178:$M$178</c:f>
              <c:numCache>
                <c:formatCode>General</c:formatCode>
                <c:ptCount val="12"/>
                <c:pt idx="0">
                  <c:v>36279.020896000002</c:v>
                </c:pt>
                <c:pt idx="1">
                  <c:v>37865.083774999999</c:v>
                </c:pt>
                <c:pt idx="2">
                  <c:v>197229.526029</c:v>
                </c:pt>
                <c:pt idx="3">
                  <c:v>163555.38484400001</c:v>
                </c:pt>
                <c:pt idx="4">
                  <c:v>447117.55430100008</c:v>
                </c:pt>
                <c:pt idx="5">
                  <c:v>566277.53162700008</c:v>
                </c:pt>
                <c:pt idx="6">
                  <c:v>1393449.696523004</c:v>
                </c:pt>
                <c:pt idx="7">
                  <c:v>2240650.9513686015</c:v>
                </c:pt>
                <c:pt idx="8">
                  <c:v>408091.65283852525</c:v>
                </c:pt>
                <c:pt idx="9">
                  <c:v>285872.63846080366</c:v>
                </c:pt>
                <c:pt idx="10">
                  <c:v>73809.876125933253</c:v>
                </c:pt>
                <c:pt idx="11">
                  <c:v>71995.090587834871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46-4365-BBEC-B8FC6F4BD93F}"/>
            </c:ext>
          </c:extLst>
        </c:ser>
        <c:ser>
          <c:idx val="3"/>
          <c:order val="3"/>
          <c:tx>
            <c:strRef>
              <c:f>'[7]13.- GASTO X T.A.'!$A$179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T.A.'!$B$179:$M$179</c:f>
              <c:numCache>
                <c:formatCode>General</c:formatCode>
                <c:ptCount val="12"/>
                <c:pt idx="0">
                  <c:v>61241.896422000005</c:v>
                </c:pt>
                <c:pt idx="1">
                  <c:v>63111.985295999999</c:v>
                </c:pt>
                <c:pt idx="2">
                  <c:v>316846.70816600003</c:v>
                </c:pt>
                <c:pt idx="3">
                  <c:v>268605.63078000001</c:v>
                </c:pt>
                <c:pt idx="4">
                  <c:v>321856.66413200001</c:v>
                </c:pt>
                <c:pt idx="5">
                  <c:v>406185.90632800001</c:v>
                </c:pt>
                <c:pt idx="6">
                  <c:v>1682418.45731639</c:v>
                </c:pt>
                <c:pt idx="7">
                  <c:v>2814834.8964271047</c:v>
                </c:pt>
                <c:pt idx="8">
                  <c:v>559205.45079875609</c:v>
                </c:pt>
                <c:pt idx="9">
                  <c:v>294631.33658726059</c:v>
                </c:pt>
                <c:pt idx="10">
                  <c:v>79830.885145265347</c:v>
                </c:pt>
                <c:pt idx="11">
                  <c:v>63934.493598881789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46-4365-BBEC-B8FC6F4BD93F}"/>
            </c:ext>
          </c:extLst>
        </c:ser>
        <c:ser>
          <c:idx val="4"/>
          <c:order val="4"/>
          <c:tx>
            <c:strRef>
              <c:f>'[7]13.- GASTO X T.A.'!$A$180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T.A.'!$B$180:$M$180</c:f>
              <c:numCache>
                <c:formatCode>General</c:formatCode>
                <c:ptCount val="12"/>
                <c:pt idx="0">
                  <c:v>54513.359393999999</c:v>
                </c:pt>
                <c:pt idx="1">
                  <c:v>50226.561118999998</c:v>
                </c:pt>
                <c:pt idx="2">
                  <c:v>305330.89753099997</c:v>
                </c:pt>
                <c:pt idx="3">
                  <c:v>244242.01419199997</c:v>
                </c:pt>
                <c:pt idx="4">
                  <c:v>347702.855996</c:v>
                </c:pt>
                <c:pt idx="5">
                  <c:v>642417.92013500002</c:v>
                </c:pt>
                <c:pt idx="6">
                  <c:v>834159.99066539004</c:v>
                </c:pt>
                <c:pt idx="7">
                  <c:v>1401327.1557384667</c:v>
                </c:pt>
                <c:pt idx="8">
                  <c:v>209304.9404523102</c:v>
                </c:pt>
                <c:pt idx="9">
                  <c:v>109770.68634782609</c:v>
                </c:pt>
                <c:pt idx="10">
                  <c:v>21477.647700483096</c:v>
                </c:pt>
                <c:pt idx="11">
                  <c:v>21171.721908212563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46-4365-BBEC-B8FC6F4BD93F}"/>
            </c:ext>
          </c:extLst>
        </c:ser>
        <c:ser>
          <c:idx val="5"/>
          <c:order val="5"/>
          <c:tx>
            <c:strRef>
              <c:f>'[7]13.- GASTO X T.A.'!$A$181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T.A.'!$B$181:$M$181</c:f>
              <c:numCache>
                <c:formatCode>General</c:formatCode>
                <c:ptCount val="12"/>
                <c:pt idx="0">
                  <c:v>38494.795054000002</c:v>
                </c:pt>
                <c:pt idx="1">
                  <c:v>39484.702775000005</c:v>
                </c:pt>
                <c:pt idx="2">
                  <c:v>176880.26785100001</c:v>
                </c:pt>
                <c:pt idx="3">
                  <c:v>165067.21973600003</c:v>
                </c:pt>
                <c:pt idx="4">
                  <c:v>240556.96051099998</c:v>
                </c:pt>
                <c:pt idx="5">
                  <c:v>291728.16681000002</c:v>
                </c:pt>
                <c:pt idx="6">
                  <c:v>1136486.8732326473</c:v>
                </c:pt>
                <c:pt idx="7">
                  <c:v>1688102.4145360757</c:v>
                </c:pt>
                <c:pt idx="8">
                  <c:v>229107.83579108943</c:v>
                </c:pt>
                <c:pt idx="9">
                  <c:v>90028.450840351681</c:v>
                </c:pt>
                <c:pt idx="10">
                  <c:v>27613.105715930207</c:v>
                </c:pt>
                <c:pt idx="11">
                  <c:v>21310.331282118848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6-4365-BBEC-B8FC6F4BD93F}"/>
            </c:ext>
          </c:extLst>
        </c:ser>
        <c:ser>
          <c:idx val="6"/>
          <c:order val="6"/>
          <c:tx>
            <c:strRef>
              <c:f>'[7]13.- GASTO X T.A.'!$A$182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T.A.'!$B$182:$M$182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46-4365-BBEC-B8FC6F4B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88120"/>
        <c:axId val="322798704"/>
      </c:lineChart>
      <c:catAx>
        <c:axId val="32278812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8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798704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8120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76-4EB5-801D-66F03D1C3F5C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76-4EB5-801D-66F03D1C3F5C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76-4EB5-801D-66F03D1C3F5C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76-4EB5-801D-66F03D1C3F5C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76-4EB5-801D-66F03D1C3F5C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76-4EB5-801D-66F03D1C3F5C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476-4EB5-801D-66F03D1C3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804976"/>
        <c:axId val="322801056"/>
      </c:lineChart>
      <c:catAx>
        <c:axId val="32280497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10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80105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4976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3-43BC-9557-F5AF48EF0E59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3-43BC-9557-F5AF48EF0E59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93-43BC-9557-F5AF48EF0E59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C93-43BC-9557-F5AF48EF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9329232"/>
        <c:axId val="309331192"/>
        <c:axId val="0"/>
      </c:bar3DChart>
      <c:catAx>
        <c:axId val="30932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3119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9331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9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T.A.'!$A$269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T.A.'!$B$269:$M$269</c:f>
              <c:numCache>
                <c:formatCode>General</c:formatCode>
                <c:ptCount val="12"/>
                <c:pt idx="0">
                  <c:v>1798601.422579</c:v>
                </c:pt>
                <c:pt idx="1">
                  <c:v>2390613.1857479997</c:v>
                </c:pt>
                <c:pt idx="2">
                  <c:v>4978049.0175860003</c:v>
                </c:pt>
                <c:pt idx="3">
                  <c:v>3778195.5630490002</c:v>
                </c:pt>
                <c:pt idx="4">
                  <c:v>5407849.1851050006</c:v>
                </c:pt>
                <c:pt idx="5">
                  <c:v>5122907.7510430003</c:v>
                </c:pt>
                <c:pt idx="6">
                  <c:v>6850089.1010276079</c:v>
                </c:pt>
                <c:pt idx="7">
                  <c:v>13453487.458813624</c:v>
                </c:pt>
                <c:pt idx="8">
                  <c:v>4982370.9161589369</c:v>
                </c:pt>
                <c:pt idx="9">
                  <c:v>5526942.8557878882</c:v>
                </c:pt>
                <c:pt idx="10">
                  <c:v>3657247.2996024969</c:v>
                </c:pt>
                <c:pt idx="11">
                  <c:v>5078435.3029165147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DD8-AC72-94B2CABCAE54}"/>
            </c:ext>
          </c:extLst>
        </c:ser>
        <c:ser>
          <c:idx val="1"/>
          <c:order val="1"/>
          <c:tx>
            <c:strRef>
              <c:f>'[7]13.- GASTO X T.A.'!$A$270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T.A.'!$B$270:$M$270</c:f>
              <c:numCache>
                <c:formatCode>General</c:formatCode>
                <c:ptCount val="12"/>
                <c:pt idx="0">
                  <c:v>1434461.699031</c:v>
                </c:pt>
                <c:pt idx="1">
                  <c:v>1871647.9071300002</c:v>
                </c:pt>
                <c:pt idx="2">
                  <c:v>3647813.6981859999</c:v>
                </c:pt>
                <c:pt idx="3">
                  <c:v>3020420.7767990003</c:v>
                </c:pt>
                <c:pt idx="4">
                  <c:v>3770934.8601220003</c:v>
                </c:pt>
                <c:pt idx="5">
                  <c:v>3411185.1453459999</c:v>
                </c:pt>
                <c:pt idx="6">
                  <c:v>3378563.9627245963</c:v>
                </c:pt>
                <c:pt idx="7">
                  <c:v>6257832.8478465257</c:v>
                </c:pt>
                <c:pt idx="8">
                  <c:v>2406268.8340579872</c:v>
                </c:pt>
                <c:pt idx="9">
                  <c:v>3818597.4522705884</c:v>
                </c:pt>
                <c:pt idx="10">
                  <c:v>2550726.0194782671</c:v>
                </c:pt>
                <c:pt idx="11">
                  <c:v>3503742.6088491981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DD8-AC72-94B2CABCAE54}"/>
            </c:ext>
          </c:extLst>
        </c:ser>
        <c:ser>
          <c:idx val="2"/>
          <c:order val="2"/>
          <c:tx>
            <c:strRef>
              <c:f>'[7]13.- GASTO X T.A.'!$A$271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T.A.'!$B$271:$M$271</c:f>
              <c:numCache>
                <c:formatCode>General</c:formatCode>
                <c:ptCount val="12"/>
                <c:pt idx="0">
                  <c:v>158603.49102799999</c:v>
                </c:pt>
                <c:pt idx="1">
                  <c:v>253809.75976600003</c:v>
                </c:pt>
                <c:pt idx="2">
                  <c:v>478468.37888200005</c:v>
                </c:pt>
                <c:pt idx="3">
                  <c:v>349325.03673599998</c:v>
                </c:pt>
                <c:pt idx="4">
                  <c:v>1461731.773668</c:v>
                </c:pt>
                <c:pt idx="5">
                  <c:v>1460980.2600810002</c:v>
                </c:pt>
                <c:pt idx="6">
                  <c:v>1383695.7159673285</c:v>
                </c:pt>
                <c:pt idx="7">
                  <c:v>2630328.6131003676</c:v>
                </c:pt>
                <c:pt idx="8">
                  <c:v>1035311.6431948876</c:v>
                </c:pt>
                <c:pt idx="9">
                  <c:v>1845242.2533252197</c:v>
                </c:pt>
                <c:pt idx="10">
                  <c:v>1305972.7905562215</c:v>
                </c:pt>
                <c:pt idx="11">
                  <c:v>1790249.2722919032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DD8-AC72-94B2CABCAE54}"/>
            </c:ext>
          </c:extLst>
        </c:ser>
        <c:ser>
          <c:idx val="3"/>
          <c:order val="3"/>
          <c:tx>
            <c:strRef>
              <c:f>'[7]13.- GASTO X T.A.'!$A$272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T.A.'!$B$272:$M$272</c:f>
              <c:numCache>
                <c:formatCode>General</c:formatCode>
                <c:ptCount val="12"/>
                <c:pt idx="0">
                  <c:v>1038860.885921</c:v>
                </c:pt>
                <c:pt idx="1">
                  <c:v>1412999.4134560002</c:v>
                </c:pt>
                <c:pt idx="2">
                  <c:v>2755379.1789989998</c:v>
                </c:pt>
                <c:pt idx="3">
                  <c:v>2091272.2342020001</c:v>
                </c:pt>
                <c:pt idx="4">
                  <c:v>2047936.886103</c:v>
                </c:pt>
                <c:pt idx="5">
                  <c:v>2056661.958382</c:v>
                </c:pt>
                <c:pt idx="6">
                  <c:v>2982169.3820974729</c:v>
                </c:pt>
                <c:pt idx="7">
                  <c:v>6233878.7515813885</c:v>
                </c:pt>
                <c:pt idx="8">
                  <c:v>2071726.183386849</c:v>
                </c:pt>
                <c:pt idx="9">
                  <c:v>3469236.7841942841</c:v>
                </c:pt>
                <c:pt idx="10">
                  <c:v>2496268.4752083556</c:v>
                </c:pt>
                <c:pt idx="11">
                  <c:v>3315689.2364248433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67-4DD8-AC72-94B2CABCAE54}"/>
            </c:ext>
          </c:extLst>
        </c:ser>
        <c:ser>
          <c:idx val="4"/>
          <c:order val="4"/>
          <c:tx>
            <c:strRef>
              <c:f>'[7]13.- GASTO X T.A.'!$A$273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T.A.'!$B$273:$M$273</c:f>
              <c:numCache>
                <c:formatCode>General</c:formatCode>
                <c:ptCount val="12"/>
                <c:pt idx="0">
                  <c:v>305564.16595999995</c:v>
                </c:pt>
                <c:pt idx="1">
                  <c:v>404327.84799400001</c:v>
                </c:pt>
                <c:pt idx="2">
                  <c:v>815463.39487000008</c:v>
                </c:pt>
                <c:pt idx="3">
                  <c:v>623625.43221600004</c:v>
                </c:pt>
                <c:pt idx="4">
                  <c:v>1368419.7857920001</c:v>
                </c:pt>
                <c:pt idx="5">
                  <c:v>1393449.825766</c:v>
                </c:pt>
                <c:pt idx="6">
                  <c:v>1142466.254878652</c:v>
                </c:pt>
                <c:pt idx="7">
                  <c:v>2312449.8098520925</c:v>
                </c:pt>
                <c:pt idx="8">
                  <c:v>829768.43338644714</c:v>
                </c:pt>
                <c:pt idx="9">
                  <c:v>1856440.0580553333</c:v>
                </c:pt>
                <c:pt idx="10">
                  <c:v>1350251.0376038607</c:v>
                </c:pt>
                <c:pt idx="11">
                  <c:v>1813867.7558594854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67-4DD8-AC72-94B2CABCAE54}"/>
            </c:ext>
          </c:extLst>
        </c:ser>
        <c:ser>
          <c:idx val="5"/>
          <c:order val="5"/>
          <c:tx>
            <c:strRef>
              <c:f>'[7]13.- GASTO X T.A.'!$A$274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T.A.'!$B$274:$M$274</c:f>
              <c:numCache>
                <c:formatCode>General</c:formatCode>
                <c:ptCount val="12"/>
                <c:pt idx="0">
                  <c:v>475190.946566</c:v>
                </c:pt>
                <c:pt idx="1">
                  <c:v>633036.977464</c:v>
                </c:pt>
                <c:pt idx="2">
                  <c:v>1219903.8320519999</c:v>
                </c:pt>
                <c:pt idx="3">
                  <c:v>1032342.510462</c:v>
                </c:pt>
                <c:pt idx="4">
                  <c:v>608389.17347000004</c:v>
                </c:pt>
                <c:pt idx="5">
                  <c:v>554905.20719999995</c:v>
                </c:pt>
                <c:pt idx="6">
                  <c:v>686079.10843698657</c:v>
                </c:pt>
                <c:pt idx="7">
                  <c:v>1371065.425847685</c:v>
                </c:pt>
                <c:pt idx="8">
                  <c:v>488961.61416139168</c:v>
                </c:pt>
                <c:pt idx="9">
                  <c:v>1104854.1905236652</c:v>
                </c:pt>
                <c:pt idx="10">
                  <c:v>709963.09871307947</c:v>
                </c:pt>
                <c:pt idx="11">
                  <c:v>989988.28396101994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067-4DD8-AC72-94B2CABCAE54}"/>
            </c:ext>
          </c:extLst>
        </c:ser>
        <c:ser>
          <c:idx val="6"/>
          <c:order val="6"/>
          <c:tx>
            <c:strRef>
              <c:f>'[7]13.- GASTO X T.A.'!$A$275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T.A.'!$B$275:$M$275</c:f>
              <c:numCache>
                <c:formatCode>General</c:formatCode>
                <c:ptCount val="12"/>
                <c:pt idx="0">
                  <c:v>193471.26337299999</c:v>
                </c:pt>
                <c:pt idx="1">
                  <c:v>280303.96884599997</c:v>
                </c:pt>
                <c:pt idx="2">
                  <c:v>835222.07199299999</c:v>
                </c:pt>
                <c:pt idx="3">
                  <c:v>581224.70322399982</c:v>
                </c:pt>
                <c:pt idx="4">
                  <c:v>8974.0740900000001</c:v>
                </c:pt>
                <c:pt idx="5">
                  <c:v>7789.9917019999993</c:v>
                </c:pt>
                <c:pt idx="6">
                  <c:v>141950.75075580651</c:v>
                </c:pt>
                <c:pt idx="7">
                  <c:v>314057.74874695839</c:v>
                </c:pt>
                <c:pt idx="8">
                  <c:v>70107.259565169297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067-4DD8-AC72-94B2CABC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800664"/>
        <c:axId val="322801448"/>
      </c:lineChart>
      <c:catAx>
        <c:axId val="32280066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14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2801448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0664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EMPLEO'!$C$13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EMPLEO'!$B$12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EMPLEO'!$B$13</c:f>
              <c:numCache>
                <c:formatCode>General</c:formatCode>
                <c:ptCount val="1"/>
                <c:pt idx="0">
                  <c:v>66993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7-4143-A11B-63F6E565A687}"/>
            </c:ext>
          </c:extLst>
        </c:ser>
        <c:ser>
          <c:idx val="1"/>
          <c:order val="1"/>
          <c:tx>
            <c:strRef>
              <c:f>'[7]14.- EMPLEO'!$C$14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EMPLEO'!$B$14</c:f>
              <c:numCache>
                <c:formatCode>General</c:formatCode>
                <c:ptCount val="1"/>
                <c:pt idx="0">
                  <c:v>69010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37-4143-A11B-63F6E565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22804192"/>
        <c:axId val="322805368"/>
      </c:barChart>
      <c:catAx>
        <c:axId val="3228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5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2805368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419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EMPLEO'!$H$13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EMPLEO'!$G$12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EMPLEO'!$G$13</c:f>
              <c:numCache>
                <c:formatCode>General</c:formatCode>
                <c:ptCount val="1"/>
                <c:pt idx="0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2-48E6-ADBC-A6A76DF1456A}"/>
            </c:ext>
          </c:extLst>
        </c:ser>
        <c:ser>
          <c:idx val="1"/>
          <c:order val="1"/>
          <c:tx>
            <c:strRef>
              <c:f>'[7]14.- EMPLEO'!$H$14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EMPLEO'!$G$14</c:f>
              <c:numCache>
                <c:formatCode>General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A2-48E6-ADBC-A6A76DF1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22799880"/>
        <c:axId val="322798312"/>
      </c:barChart>
      <c:catAx>
        <c:axId val="322799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8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2798312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9880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PROV.'!$B$27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PROV.'!$B$28:$B$36</c:f>
              <c:numCache>
                <c:formatCode>General</c:formatCode>
                <c:ptCount val="9"/>
                <c:pt idx="0">
                  <c:v>4653</c:v>
                </c:pt>
                <c:pt idx="1">
                  <c:v>10281</c:v>
                </c:pt>
                <c:pt idx="2">
                  <c:v>12526</c:v>
                </c:pt>
                <c:pt idx="3">
                  <c:v>4002</c:v>
                </c:pt>
                <c:pt idx="4">
                  <c:v>9481</c:v>
                </c:pt>
                <c:pt idx="5">
                  <c:v>5350</c:v>
                </c:pt>
                <c:pt idx="6">
                  <c:v>2601</c:v>
                </c:pt>
                <c:pt idx="7">
                  <c:v>13601</c:v>
                </c:pt>
                <c:pt idx="8">
                  <c:v>4490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1-41C7-A060-AC10E02808CC}"/>
            </c:ext>
          </c:extLst>
        </c:ser>
        <c:ser>
          <c:idx val="1"/>
          <c:order val="1"/>
          <c:tx>
            <c:strRef>
              <c:f>'[7]15.- EMPLEO X PROV.'!$C$27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PROV.'!$C$28:$C$36</c:f>
              <c:numCache>
                <c:formatCode>General</c:formatCode>
                <c:ptCount val="9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F1-41C7-A060-AC10E0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99096"/>
        <c:axId val="322803016"/>
      </c:barChart>
      <c:catAx>
        <c:axId val="322799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803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2803016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9096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5AD-44D3-AB5F-8138BC529F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AD-44D3-AB5F-8138BC529F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AD-44D3-AB5F-8138BC529F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AD-44D3-AB5F-8138BC529F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5AD-44D3-AB5F-8138BC529F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5AD-44D3-AB5F-8138BC529F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5AD-44D3-AB5F-8138BC529F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5AD-44D3-AB5F-8138BC529F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5AD-44D3-AB5F-8138BC529F9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5AD-44D3-AB5F-8138BC529F9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5AD-44D3-AB5F-8138BC529F9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5AD-44D3-AB5F-8138BC529F97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5AD-44D3-AB5F-8138BC529F97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5AD-44D3-AB5F-8138BC529F97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5AD-44D3-AB5F-8138BC529F97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5AD-44D3-AB5F-8138BC529F97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5AD-44D3-AB5F-8138BC529F97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5AD-44D3-AB5F-8138BC529F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5AD-44D3-AB5F-8138BC529F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('[7]15.- EMPLEO X PROV.'!$C$28:$C$36,'[7]15.- EMPLEO X PROV.'!$A$28:$A$36)</c:f>
              <c:numCache>
                <c:formatCode>General</c:formatCode>
                <c:ptCount val="18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5AD-44D3-AB5F-8138BC5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PROV.'!$B$64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PROV.'!$B$65:$B$73</c:f>
              <c:numCache>
                <c:formatCode>General</c:formatCode>
                <c:ptCount val="9"/>
                <c:pt idx="0">
                  <c:v>84</c:v>
                </c:pt>
                <c:pt idx="1">
                  <c:v>243</c:v>
                </c:pt>
                <c:pt idx="2">
                  <c:v>194</c:v>
                </c:pt>
                <c:pt idx="3">
                  <c:v>82</c:v>
                </c:pt>
                <c:pt idx="4">
                  <c:v>193</c:v>
                </c:pt>
                <c:pt idx="5">
                  <c:v>115</c:v>
                </c:pt>
                <c:pt idx="6">
                  <c:v>45</c:v>
                </c:pt>
                <c:pt idx="7">
                  <c:v>314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4-477A-893E-E1412666D31B}"/>
            </c:ext>
          </c:extLst>
        </c:ser>
        <c:ser>
          <c:idx val="1"/>
          <c:order val="1"/>
          <c:tx>
            <c:strRef>
              <c:f>'[7]15.- EMPLEO X PROV.'!$C$64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4-477A-893E-E1412666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99488"/>
        <c:axId val="322775184"/>
      </c:barChart>
      <c:catAx>
        <c:axId val="32279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75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2775184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9948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EC4-4580-8984-C01CD387CDD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EC4-4580-8984-C01CD387CDD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EC4-4580-8984-C01CD387CDD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EC4-4580-8984-C01CD387CDD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EC4-4580-8984-C01CD387CDD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EC4-4580-8984-C01CD387CDD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EC4-4580-8984-C01CD387CDD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EC4-4580-8984-C01CD387CDD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EC4-4580-8984-C01CD387CDD9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EC4-4580-8984-C01CD387CDD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EC4-4580-8984-C01CD38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3D-4167-95D6-C1E2E554CA6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3D-4167-95D6-C1E2E554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81064"/>
        <c:axId val="322776752"/>
      </c:barChart>
      <c:catAx>
        <c:axId val="322781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76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7675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106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208625499995173"/>
          <c:w val="0.87517112299080946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2019'!$A$1427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2019'!$B$1424:$J$1424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2019'!$B$1427:$J$1427</c:f>
              <c:numCache>
                <c:formatCode>#,##0</c:formatCode>
                <c:ptCount val="9"/>
                <c:pt idx="0">
                  <c:v>600237</c:v>
                </c:pt>
                <c:pt idx="1">
                  <c:v>1138090</c:v>
                </c:pt>
                <c:pt idx="2">
                  <c:v>1109946</c:v>
                </c:pt>
                <c:pt idx="3">
                  <c:v>292717</c:v>
                </c:pt>
                <c:pt idx="4">
                  <c:v>1098250</c:v>
                </c:pt>
                <c:pt idx="5">
                  <c:v>584865</c:v>
                </c:pt>
                <c:pt idx="6">
                  <c:v>293172</c:v>
                </c:pt>
                <c:pt idx="7">
                  <c:v>881549</c:v>
                </c:pt>
                <c:pt idx="8">
                  <c:v>311580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C-472F-92F0-7D571D1535B6}"/>
            </c:ext>
          </c:extLst>
        </c:ser>
        <c:ser>
          <c:idx val="1"/>
          <c:order val="1"/>
          <c:tx>
            <c:strRef>
              <c:f>'BOLETIN ANUAL 2019'!$A$1430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2019'!$B$1424:$J$1424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2019'!$B$1430:$J$1430</c:f>
              <c:numCache>
                <c:formatCode>#,##0</c:formatCode>
                <c:ptCount val="9"/>
                <c:pt idx="0">
                  <c:v>875602</c:v>
                </c:pt>
                <c:pt idx="1">
                  <c:v>1639412</c:v>
                </c:pt>
                <c:pt idx="2">
                  <c:v>1648441</c:v>
                </c:pt>
                <c:pt idx="3">
                  <c:v>486651</c:v>
                </c:pt>
                <c:pt idx="4">
                  <c:v>1970915</c:v>
                </c:pt>
                <c:pt idx="5">
                  <c:v>869923</c:v>
                </c:pt>
                <c:pt idx="6">
                  <c:v>485024</c:v>
                </c:pt>
                <c:pt idx="7">
                  <c:v>1466367</c:v>
                </c:pt>
                <c:pt idx="8">
                  <c:v>496911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38-4CE6-A79A-AF016D8C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2778320"/>
        <c:axId val="322782240"/>
      </c:barChart>
      <c:catAx>
        <c:axId val="322778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2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82240"/>
        <c:scaling>
          <c:orientation val="minMax"/>
          <c:max val="2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8320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2019'!$A$915:$A$917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2019'!$E$915:$E$917</c:f>
              <c:numCache>
                <c:formatCode>_-* #,##0_-;\-* #,##0_-;_-* "-"??_-;_-@_-</c:formatCode>
                <c:ptCount val="3"/>
                <c:pt idx="0">
                  <c:v>325623</c:v>
                </c:pt>
                <c:pt idx="1">
                  <c:v>63491</c:v>
                </c:pt>
                <c:pt idx="2">
                  <c:v>389114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4-46DE-B6A4-3B09F57F4C1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2019'!$A$915:$A$917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2019'!$M$915:$M$917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85-445B-BA3E-22E7CA3A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775576"/>
        <c:axId val="322777536"/>
      </c:barChart>
      <c:catAx>
        <c:axId val="32277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7536"/>
        <c:crosses val="autoZero"/>
        <c:auto val="1"/>
        <c:lblAlgn val="ctr"/>
        <c:lblOffset val="100"/>
        <c:noMultiLvlLbl val="0"/>
      </c:catAx>
      <c:valAx>
        <c:axId val="3227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5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2F-404A-B9E0-3CC441DE7CB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2F-404A-B9E0-3CC441DE7CB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2F-404A-B9E0-3CC441DE7CB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2F-404A-B9E0-3CC441DE7CB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2F-404A-B9E0-3CC441DE7CB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2F-404A-B9E0-3CC441DE7CB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2F-404A-B9E0-3CC441DE7CB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2F-404A-B9E0-3CC441DE7CB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2F-404A-B9E0-3CC441DE7CB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2F-404A-B9E0-3CC441DE7CB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2F-404A-B9E0-3CC441DE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2019'!$A$918:$A$920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2019'!$E$918:$E$920</c:f>
              <c:numCache>
                <c:formatCode>_-* #,##0_-;\-* #,##0_-;_-* "-"??_-;_-@_-</c:formatCode>
                <c:ptCount val="3"/>
                <c:pt idx="0">
                  <c:v>555514</c:v>
                </c:pt>
                <c:pt idx="1">
                  <c:v>100226</c:v>
                </c:pt>
                <c:pt idx="2">
                  <c:v>655740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8-4118-91A3-B3FB3B2DA6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2019'!$A$918:$A$920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2019'!$M$918:$M$920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5-4BBD-9FA8-4CC26E7F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775968"/>
        <c:axId val="322780672"/>
      </c:barChart>
      <c:catAx>
        <c:axId val="3227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0672"/>
        <c:crosses val="autoZero"/>
        <c:auto val="1"/>
        <c:lblAlgn val="ctr"/>
        <c:lblOffset val="100"/>
        <c:noMultiLvlLbl val="0"/>
      </c:catAx>
      <c:valAx>
        <c:axId val="32278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391803747303865E-2"/>
          <c:y val="7.2365690132840985E-2"/>
          <c:w val="0.94053557426359169"/>
          <c:h val="0.8743638572816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'BOLETIN ANUAL 2019'!$A$2086:$A$2110</c:f>
              <c:strCache>
                <c:ptCount val="25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  <c:pt idx="23">
                  <c:v>AÑO 2018</c:v>
                </c:pt>
                <c:pt idx="24">
                  <c:v>AÑO 2019</c:v>
                </c:pt>
              </c:strCache>
            </c:strRef>
          </c:cat>
          <c:val>
            <c:numRef>
              <c:f>'BOLETIN ANUAL 2019'!$B$2086:$B$2110</c:f>
              <c:numCache>
                <c:formatCode>#,##0</c:formatCode>
                <c:ptCount val="25"/>
                <c:pt idx="0">
                  <c:v>1675</c:v>
                </c:pt>
                <c:pt idx="1">
                  <c:v>1777</c:v>
                </c:pt>
                <c:pt idx="2">
                  <c:v>1865</c:v>
                </c:pt>
                <c:pt idx="3">
                  <c:v>1964</c:v>
                </c:pt>
                <c:pt idx="4">
                  <c:v>2173</c:v>
                </c:pt>
                <c:pt idx="5">
                  <c:v>2434</c:v>
                </c:pt>
                <c:pt idx="6">
                  <c:v>2755</c:v>
                </c:pt>
                <c:pt idx="7">
                  <c:v>2973</c:v>
                </c:pt>
                <c:pt idx="8">
                  <c:v>3198</c:v>
                </c:pt>
                <c:pt idx="9">
                  <c:v>3513</c:v>
                </c:pt>
                <c:pt idx="10">
                  <c:v>3905</c:v>
                </c:pt>
                <c:pt idx="11">
                  <c:v>4265</c:v>
                </c:pt>
                <c:pt idx="12">
                  <c:v>4569</c:v>
                </c:pt>
                <c:pt idx="13">
                  <c:v>4944</c:v>
                </c:pt>
                <c:pt idx="14">
                  <c:v>5244</c:v>
                </c:pt>
                <c:pt idx="15">
                  <c:v>5569</c:v>
                </c:pt>
                <c:pt idx="16">
                  <c:v>5806</c:v>
                </c:pt>
                <c:pt idx="17">
                  <c:v>6026</c:v>
                </c:pt>
                <c:pt idx="18">
                  <c:v>6130</c:v>
                </c:pt>
                <c:pt idx="19">
                  <c:v>6160</c:v>
                </c:pt>
                <c:pt idx="20">
                  <c:v>6152</c:v>
                </c:pt>
                <c:pt idx="21">
                  <c:v>5851</c:v>
                </c:pt>
                <c:pt idx="22">
                  <c:v>6241</c:v>
                </c:pt>
                <c:pt idx="23">
                  <c:v>8127</c:v>
                </c:pt>
                <c:pt idx="24" formatCode="#,##0_ ;\-#,##0\ ">
                  <c:v>8987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9B-40E8-9B1F-199802EE09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'BOLETIN ANUAL 2019'!$A$2086:$A$2110</c:f>
              <c:strCache>
                <c:ptCount val="25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  <c:pt idx="23">
                  <c:v>AÑO 2018</c:v>
                </c:pt>
                <c:pt idx="24">
                  <c:v>AÑO 2019</c:v>
                </c:pt>
              </c:strCache>
            </c:strRef>
          </c:cat>
          <c:val>
            <c:numRef>
              <c:f>'BOLETIN ANUAL 2019'!$C$2086:$C$2110</c:f>
              <c:numCache>
                <c:formatCode>#,##0</c:formatCode>
                <c:ptCount val="2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9B-40E8-9B1F-199802EE0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322773616"/>
        <c:axId val="322780280"/>
      </c:barChart>
      <c:catAx>
        <c:axId val="32277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0280"/>
        <c:crosses val="autoZero"/>
        <c:auto val="1"/>
        <c:lblAlgn val="ctr"/>
        <c:lblOffset val="100"/>
        <c:noMultiLvlLbl val="0"/>
      </c:catAx>
      <c:valAx>
        <c:axId val="32278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454645881509922E-2"/>
          <c:y val="6.5899967437401161E-2"/>
          <c:w val="0.90896978590086608"/>
          <c:h val="0.87930101837420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'BOLETIN ANUAL 2019'!$A$2116:$A$2140</c:f>
              <c:strCache>
                <c:ptCount val="25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  <c:pt idx="23">
                  <c:v>AÑO 2018</c:v>
                </c:pt>
                <c:pt idx="24">
                  <c:v>AÑO 2019</c:v>
                </c:pt>
              </c:strCache>
            </c:strRef>
          </c:cat>
          <c:val>
            <c:numRef>
              <c:f>'BOLETIN ANUAL 2019'!$B$2116:$B$2140</c:f>
              <c:numCache>
                <c:formatCode>#,##0</c:formatCode>
                <c:ptCount val="25"/>
                <c:pt idx="0">
                  <c:v>77398</c:v>
                </c:pt>
                <c:pt idx="1">
                  <c:v>80744</c:v>
                </c:pt>
                <c:pt idx="2">
                  <c:v>83454</c:v>
                </c:pt>
                <c:pt idx="3">
                  <c:v>87638</c:v>
                </c:pt>
                <c:pt idx="4">
                  <c:v>91046</c:v>
                </c:pt>
                <c:pt idx="5">
                  <c:v>96908</c:v>
                </c:pt>
                <c:pt idx="6">
                  <c:v>103311</c:v>
                </c:pt>
                <c:pt idx="7">
                  <c:v>107991</c:v>
                </c:pt>
                <c:pt idx="8">
                  <c:v>111908</c:v>
                </c:pt>
                <c:pt idx="9">
                  <c:v>116182</c:v>
                </c:pt>
                <c:pt idx="10">
                  <c:v>121103</c:v>
                </c:pt>
                <c:pt idx="11">
                  <c:v>127787</c:v>
                </c:pt>
                <c:pt idx="12">
                  <c:v>130847</c:v>
                </c:pt>
                <c:pt idx="13">
                  <c:v>135974</c:v>
                </c:pt>
                <c:pt idx="14">
                  <c:v>139910</c:v>
                </c:pt>
                <c:pt idx="15">
                  <c:v>143859</c:v>
                </c:pt>
                <c:pt idx="16">
                  <c:v>146790</c:v>
                </c:pt>
                <c:pt idx="17">
                  <c:v>148506</c:v>
                </c:pt>
                <c:pt idx="18">
                  <c:v>149812</c:v>
                </c:pt>
                <c:pt idx="19">
                  <c:v>151053</c:v>
                </c:pt>
                <c:pt idx="20">
                  <c:v>150484</c:v>
                </c:pt>
                <c:pt idx="21">
                  <c:v>147949</c:v>
                </c:pt>
                <c:pt idx="22">
                  <c:v>160864</c:v>
                </c:pt>
                <c:pt idx="23">
                  <c:v>178718</c:v>
                </c:pt>
                <c:pt idx="24" formatCode="#,##0_ ;\-#,##0\ ">
                  <c:v>184571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BD-4815-8CF6-BFDFA8AB148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'BOLETIN ANUAL 2019'!$A$2116:$A$2140</c:f>
              <c:strCache>
                <c:ptCount val="25"/>
                <c:pt idx="0">
                  <c:v>AÑO 1995</c:v>
                </c:pt>
                <c:pt idx="1">
                  <c:v>AÑO 1996</c:v>
                </c:pt>
                <c:pt idx="2">
                  <c:v>AÑO 1997</c:v>
                </c:pt>
                <c:pt idx="3">
                  <c:v>AÑO 1998</c:v>
                </c:pt>
                <c:pt idx="4">
                  <c:v>AÑO 1999</c:v>
                </c:pt>
                <c:pt idx="5">
                  <c:v>AÑO 2000</c:v>
                </c:pt>
                <c:pt idx="6">
                  <c:v>AÑO 2001</c:v>
                </c:pt>
                <c:pt idx="7">
                  <c:v>AÑO 2002</c:v>
                </c:pt>
                <c:pt idx="8">
                  <c:v>AÑO 2003</c:v>
                </c:pt>
                <c:pt idx="9">
                  <c:v>AÑO 2004</c:v>
                </c:pt>
                <c:pt idx="10">
                  <c:v>AÑO 2005</c:v>
                </c:pt>
                <c:pt idx="11">
                  <c:v>AÑO 2006</c:v>
                </c:pt>
                <c:pt idx="12">
                  <c:v>AÑO 2007</c:v>
                </c:pt>
                <c:pt idx="13">
                  <c:v>AÑO 2008</c:v>
                </c:pt>
                <c:pt idx="14">
                  <c:v>AÑO 2009</c:v>
                </c:pt>
                <c:pt idx="15">
                  <c:v>AÑO 2010</c:v>
                </c:pt>
                <c:pt idx="16">
                  <c:v>AÑO 2011</c:v>
                </c:pt>
                <c:pt idx="17">
                  <c:v>AÑO 2012</c:v>
                </c:pt>
                <c:pt idx="18">
                  <c:v>AÑO 2013</c:v>
                </c:pt>
                <c:pt idx="19">
                  <c:v>AÑO 2014</c:v>
                </c:pt>
                <c:pt idx="20">
                  <c:v>AÑO 2015</c:v>
                </c:pt>
                <c:pt idx="21">
                  <c:v>AÑO 2016</c:v>
                </c:pt>
                <c:pt idx="22">
                  <c:v>AÑO 2017</c:v>
                </c:pt>
                <c:pt idx="23">
                  <c:v>AÑO 2018</c:v>
                </c:pt>
                <c:pt idx="24">
                  <c:v>AÑO 2019</c:v>
                </c:pt>
              </c:strCache>
            </c:strRef>
          </c:cat>
          <c:val>
            <c:numRef>
              <c:f>'BOLETIN ANUAL 2019'!$C$2116:$C$2140</c:f>
              <c:numCache>
                <c:formatCode>#,##0</c:formatCode>
                <c:ptCount val="2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3BD-4815-8CF6-BFDFA8AB1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322781456"/>
        <c:axId val="322783808"/>
      </c:barChart>
      <c:catAx>
        <c:axId val="32278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3808"/>
        <c:crosses val="autoZero"/>
        <c:auto val="1"/>
        <c:lblAlgn val="ctr"/>
        <c:lblOffset val="100"/>
        <c:noMultiLvlLbl val="0"/>
      </c:catAx>
      <c:valAx>
        <c:axId val="32278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234137294273015E-2"/>
          <c:y val="0.21025608602677842"/>
          <c:w val="0.94210543494721766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2019'!$C$2161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2019'!$A$2162:$A$2170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2019'!$C$2162:$C$2170</c:f>
              <c:numCache>
                <c:formatCode>#,##0</c:formatCode>
                <c:ptCount val="9"/>
                <c:pt idx="0">
                  <c:v>1477</c:v>
                </c:pt>
                <c:pt idx="1">
                  <c:v>976</c:v>
                </c:pt>
                <c:pt idx="2">
                  <c:v>1385</c:v>
                </c:pt>
                <c:pt idx="3">
                  <c:v>420</c:v>
                </c:pt>
                <c:pt idx="4">
                  <c:v>1218</c:v>
                </c:pt>
                <c:pt idx="5">
                  <c:v>924</c:v>
                </c:pt>
                <c:pt idx="6">
                  <c:v>604</c:v>
                </c:pt>
                <c:pt idx="7">
                  <c:v>548</c:v>
                </c:pt>
                <c:pt idx="8">
                  <c:v>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E-478C-B5D9-FC21EE471C38}"/>
            </c:ext>
          </c:extLst>
        </c:ser>
        <c:ser>
          <c:idx val="1"/>
          <c:order val="1"/>
          <c:tx>
            <c:strRef>
              <c:f>'BOLETIN ANUAL 2019'!$E$2161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2019'!$A$2162:$A$2170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2019'!$E$2162:$E$2170</c:f>
              <c:numCache>
                <c:formatCode>#,##0</c:formatCode>
                <c:ptCount val="9"/>
                <c:pt idx="0">
                  <c:v>1625</c:v>
                </c:pt>
                <c:pt idx="1">
                  <c:v>1072</c:v>
                </c:pt>
                <c:pt idx="2">
                  <c:v>1527</c:v>
                </c:pt>
                <c:pt idx="3">
                  <c:v>445</c:v>
                </c:pt>
                <c:pt idx="4">
                  <c:v>1353</c:v>
                </c:pt>
                <c:pt idx="5">
                  <c:v>990</c:v>
                </c:pt>
                <c:pt idx="6">
                  <c:v>659</c:v>
                </c:pt>
                <c:pt idx="7">
                  <c:v>637</c:v>
                </c:pt>
                <c:pt idx="8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6E-4300-81F6-EBB47F58A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776360"/>
        <c:axId val="322783024"/>
        <c:extLst xmlns:c16r2="http://schemas.microsoft.com/office/drawing/2015/06/chart"/>
      </c:barChart>
      <c:catAx>
        <c:axId val="32277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3024"/>
        <c:crosses val="autoZero"/>
        <c:auto val="1"/>
        <c:lblAlgn val="ctr"/>
        <c:lblOffset val="100"/>
        <c:noMultiLvlLbl val="0"/>
      </c:catAx>
      <c:valAx>
        <c:axId val="3227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7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68553656532369"/>
          <c:y val="5.4527401997539429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58874905500404E-2"/>
          <c:y val="0.2130774881119602"/>
          <c:w val="0.94834509074847917"/>
          <c:h val="0.66373001898951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2019'!$C$2187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2019'!$A$2188:$A$2196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2019'!$C$2188:$C$2196</c:f>
              <c:numCache>
                <c:formatCode>#,##0</c:formatCode>
                <c:ptCount val="9"/>
                <c:pt idx="0">
                  <c:v>24468</c:v>
                </c:pt>
                <c:pt idx="1">
                  <c:v>27726</c:v>
                </c:pt>
                <c:pt idx="2">
                  <c:v>33741</c:v>
                </c:pt>
                <c:pt idx="3">
                  <c:v>8873</c:v>
                </c:pt>
                <c:pt idx="4">
                  <c:v>23835</c:v>
                </c:pt>
                <c:pt idx="5">
                  <c:v>18083</c:v>
                </c:pt>
                <c:pt idx="6">
                  <c:v>13591</c:v>
                </c:pt>
                <c:pt idx="7">
                  <c:v>14941</c:v>
                </c:pt>
                <c:pt idx="8">
                  <c:v>11460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20-48FE-9238-861B45AD42E5}"/>
            </c:ext>
          </c:extLst>
        </c:ser>
        <c:ser>
          <c:idx val="1"/>
          <c:order val="1"/>
          <c:tx>
            <c:strRef>
              <c:f>'BOLETIN ANUAL 2019'!$E$2187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2019'!$A$2188:$A$2196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2019'!$E$2188:$E$2196</c:f>
              <c:numCache>
                <c:formatCode>#,##0</c:formatCode>
                <c:ptCount val="9"/>
                <c:pt idx="0">
                  <c:v>25557</c:v>
                </c:pt>
                <c:pt idx="1">
                  <c:v>28895</c:v>
                </c:pt>
                <c:pt idx="2">
                  <c:v>34583</c:v>
                </c:pt>
                <c:pt idx="3">
                  <c:v>9160</c:v>
                </c:pt>
                <c:pt idx="4">
                  <c:v>26588</c:v>
                </c:pt>
                <c:pt idx="5">
                  <c:v>18505</c:v>
                </c:pt>
                <c:pt idx="6">
                  <c:v>13612</c:v>
                </c:pt>
                <c:pt idx="7">
                  <c:v>15423</c:v>
                </c:pt>
                <c:pt idx="8">
                  <c:v>12248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B-441A-8C53-D5264569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784200"/>
        <c:axId val="322785376"/>
      </c:barChart>
      <c:catAx>
        <c:axId val="322784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rgbClr val="7DB51A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>
                    <a:solidFill>
                      <a:srgbClr val="7DB51A"/>
                    </a:solidFill>
                  </a:rPr>
                  <a:t>PLAZAS</a:t>
                </a:r>
              </a:p>
            </c:rich>
          </c:tx>
          <c:layout>
            <c:manualLayout>
              <c:xMode val="edge"/>
              <c:yMode val="edge"/>
              <c:x val="0.4998506424076351"/>
              <c:y val="1.8993801466513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rgbClr val="7DB51A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5376"/>
        <c:crosses val="autoZero"/>
        <c:auto val="1"/>
        <c:lblAlgn val="ctr"/>
        <c:lblOffset val="100"/>
        <c:noMultiLvlLbl val="0"/>
      </c:catAx>
      <c:valAx>
        <c:axId val="32278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784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03875007333502"/>
          <c:y val="2.7053688858145981E-2"/>
          <c:w val="0.19830992550582638"/>
          <c:h val="8.179943361286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0-4D03-9AF8-3C66C08B068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E0-4D03-9AF8-3C66C08B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77144"/>
        <c:axId val="322782632"/>
      </c:barChart>
      <c:catAx>
        <c:axId val="322777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2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8263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7714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1B-40B9-95AE-37CA1EAB0CAA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1B-40B9-95AE-37CA1EAB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83416"/>
        <c:axId val="322777928"/>
      </c:barChart>
      <c:catAx>
        <c:axId val="322783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77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77792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783416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01579306405472E-2"/>
          <c:y val="0.15553827288631919"/>
          <c:w val="0.9518942820829456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'BOLETIN ANUAL 2019'!$A$1959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'BOLETIN ANUAL 2019'!$B$1958:$I$1958</c15:sqref>
                  </c15:fullRef>
                </c:ext>
              </c:extLst>
              <c:f>'BOLETIN ANUAL 2019'!$D$1958:$I$1958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'BOLETIN ANUAL 2019'!$B$1959:$I$1959</c15:sqref>
                  </c15:fullRef>
                </c:ext>
              </c:extLst>
              <c:f>'BOLETIN ANUAL 2019'!$D$1959:$I$1959</c:f>
              <c:numCache>
                <c:formatCode>#,##0</c:formatCode>
                <c:ptCount val="6"/>
                <c:pt idx="0">
                  <c:v>4969263</c:v>
                </c:pt>
                <c:pt idx="1">
                  <c:v>197843</c:v>
                </c:pt>
                <c:pt idx="2">
                  <c:v>1042113</c:v>
                </c:pt>
                <c:pt idx="3">
                  <c:v>131790</c:v>
                </c:pt>
                <c:pt idx="4">
                  <c:v>341483</c:v>
                </c:pt>
                <c:pt idx="5">
                  <c:v>206026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02-4D93-BA3A-5577C2D6ED60}"/>
            </c:ext>
          </c:extLst>
        </c:ser>
        <c:ser>
          <c:idx val="1"/>
          <c:order val="1"/>
          <c:tx>
            <c:strRef>
              <c:f>'BOLETIN ANUAL 2019'!$A$1960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'BOLETIN ANUAL 2019'!$B$1958:$I$1958</c15:sqref>
                  </c15:fullRef>
                </c:ext>
              </c:extLst>
              <c:f>'BOLETIN ANUAL 2019'!$D$1958:$I$1958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'BOLETIN ANUAL 2019'!$B$1960:$I$1960</c15:sqref>
                  </c15:fullRef>
                </c:ext>
              </c:extLst>
              <c:f>'BOLETIN ANUAL 2019'!$D$1960:$I$1960</c:f>
              <c:numCache>
                <c:formatCode>#,##0</c:formatCode>
                <c:ptCount val="6"/>
                <c:pt idx="0">
                  <c:v>1558402</c:v>
                </c:pt>
                <c:pt idx="1">
                  <c:v>115103</c:v>
                </c:pt>
                <c:pt idx="2">
                  <c:v>101250</c:v>
                </c:pt>
                <c:pt idx="3">
                  <c:v>145724</c:v>
                </c:pt>
                <c:pt idx="4">
                  <c:v>71037</c:v>
                </c:pt>
                <c:pt idx="5">
                  <c:v>28807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02-4D93-BA3A-5577C2D6E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6244816"/>
        <c:axId val="326247952"/>
      </c:barChart>
      <c:catAx>
        <c:axId val="32624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7952"/>
        <c:crosses val="autoZero"/>
        <c:auto val="1"/>
        <c:lblAlgn val="ctr"/>
        <c:lblOffset val="100"/>
        <c:noMultiLvlLbl val="0"/>
      </c:catAx>
      <c:valAx>
        <c:axId val="32624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846532613175417E-2"/>
          <c:y val="0.21520357764537723"/>
          <c:w val="0.91574048285286658"/>
          <c:h val="0.667974400736400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'BOLETIN ANUAL 2019'!$E$2271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2019'!$A$2272:$A$2276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2019'!$D$2272:$D$2276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A-42BD-BC04-7C861D842A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'BOLETIN ANUAL 2019'!$A$2272:$A$2276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2019'!$F$2272:$F$2276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"/>
        <c:axId val="326242072"/>
        <c:axId val="326244032"/>
      </c:barChart>
      <c:barChart>
        <c:barDir val="col"/>
        <c:grouping val="clustered"/>
        <c:varyColors val="0"/>
        <c:ser>
          <c:idx val="0"/>
          <c:order val="0"/>
          <c:tx>
            <c:strRef>
              <c:f>'BOLETIN ANUAL 2019'!$C$2271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2019'!$A$2272:$A$2276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2019'!$C$2272:$C$2276</c:f>
              <c:numCache>
                <c:formatCode>#,##0</c:formatCode>
                <c:ptCount val="5"/>
                <c:pt idx="0">
                  <c:v>16</c:v>
                </c:pt>
                <c:pt idx="1">
                  <c:v>149</c:v>
                </c:pt>
                <c:pt idx="2">
                  <c:v>222</c:v>
                </c:pt>
                <c:pt idx="3">
                  <c:v>199</c:v>
                </c:pt>
                <c:pt idx="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A-42BD-BC04-7C861D842A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'BOLETIN ANUAL 2019'!$A$2272:$A$2276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2019'!$E$2272:$E$2276</c:f>
              <c:numCache>
                <c:formatCode>#,##0</c:formatCode>
                <c:ptCount val="5"/>
                <c:pt idx="0">
                  <c:v>16</c:v>
                </c:pt>
                <c:pt idx="1">
                  <c:v>151</c:v>
                </c:pt>
                <c:pt idx="2">
                  <c:v>225</c:v>
                </c:pt>
                <c:pt idx="3">
                  <c:v>202</c:v>
                </c:pt>
                <c:pt idx="4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247168"/>
        <c:axId val="326243248"/>
      </c:barChart>
      <c:catAx>
        <c:axId val="32624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4032"/>
        <c:crosses val="autoZero"/>
        <c:auto val="1"/>
        <c:lblAlgn val="ctr"/>
        <c:lblOffset val="100"/>
        <c:noMultiLvlLbl val="0"/>
      </c:catAx>
      <c:valAx>
        <c:axId val="32624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2072"/>
        <c:crosses val="autoZero"/>
        <c:crossBetween val="between"/>
      </c:valAx>
      <c:valAx>
        <c:axId val="326243248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7168"/>
        <c:crosses val="max"/>
        <c:crossBetween val="between"/>
      </c:valAx>
      <c:catAx>
        <c:axId val="326247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624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5459376026115157"/>
          <c:y val="2.7889822183500952E-2"/>
          <c:w val="0.34540623973884843"/>
          <c:h val="0.14685500337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3575004880747081"/>
          <c:y val="3.5552787731063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85230382908045"/>
          <c:y val="0.21091182226606639"/>
          <c:w val="0.86705317876284638"/>
          <c:h val="0.672325565475715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'BOLETIN ANUAL 2019'!$E$2286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2019'!$A$2287:$A$2291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2019'!$D$2287:$D$2291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A-4FD6-83E2-5C8E123E63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'BOLETIN ANUAL 2019'!$A$2287:$A$2291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2019'!$F$2287:$F$2291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6"/>
        <c:axId val="326239720"/>
        <c:axId val="326249128"/>
      </c:barChart>
      <c:barChart>
        <c:barDir val="col"/>
        <c:grouping val="clustered"/>
        <c:varyColors val="0"/>
        <c:ser>
          <c:idx val="0"/>
          <c:order val="0"/>
          <c:tx>
            <c:strRef>
              <c:f>'BOLETIN ANUAL 2019'!$C$2286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2019'!$A$2287:$A$2291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2019'!$C$2287:$C$2291</c:f>
              <c:numCache>
                <c:formatCode>#,##0</c:formatCode>
                <c:ptCount val="5"/>
                <c:pt idx="0">
                  <c:v>1841</c:v>
                </c:pt>
                <c:pt idx="1">
                  <c:v>19160</c:v>
                </c:pt>
                <c:pt idx="2">
                  <c:v>15078</c:v>
                </c:pt>
                <c:pt idx="3">
                  <c:v>8247</c:v>
                </c:pt>
                <c:pt idx="4">
                  <c:v>2187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DA-4FD6-83E2-5C8E123E6311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'BOLETIN ANUAL 2019'!$A$2287:$A$2291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'BOLETIN ANUAL 2019'!$E$2287:$E$2291</c:f>
              <c:numCache>
                <c:formatCode>#,##0</c:formatCode>
                <c:ptCount val="5"/>
                <c:pt idx="0">
                  <c:v>1841</c:v>
                </c:pt>
                <c:pt idx="1">
                  <c:v>19156</c:v>
                </c:pt>
                <c:pt idx="2">
                  <c:v>15286</c:v>
                </c:pt>
                <c:pt idx="3">
                  <c:v>8233</c:v>
                </c:pt>
                <c:pt idx="4">
                  <c:v>2165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244424"/>
        <c:axId val="326250696"/>
      </c:barChart>
      <c:catAx>
        <c:axId val="32623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9128"/>
        <c:crosses val="autoZero"/>
        <c:auto val="1"/>
        <c:lblAlgn val="ctr"/>
        <c:lblOffset val="100"/>
        <c:noMultiLvlLbl val="0"/>
      </c:catAx>
      <c:valAx>
        <c:axId val="32624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9720"/>
        <c:crosses val="autoZero"/>
        <c:crossBetween val="between"/>
      </c:valAx>
      <c:valAx>
        <c:axId val="32625069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4424"/>
        <c:crosses val="max"/>
        <c:crossBetween val="between"/>
      </c:valAx>
      <c:catAx>
        <c:axId val="326244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6250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8763913518584796"/>
          <c:y val="2.8242281557973085E-2"/>
          <c:w val="0.31236086481415198"/>
          <c:h val="0.141098066608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45-44B4-9739-CB833160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3977952"/>
        <c:axId val="203973248"/>
      </c:barChart>
      <c:catAx>
        <c:axId val="20397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9732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79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FA-4D9A-9828-37234155B8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FA-4D9A-9828-37234155B8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FA-4D9A-9828-37234155B8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FA-4D9A-9828-37234155B8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9FA-4D9A-9828-37234155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37197261429432937"/>
          <c:y val="2.81381482306451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40688084905668E-2"/>
          <c:y val="0.23446139363997198"/>
          <c:w val="0.9075181934158163"/>
          <c:h val="0.68860687162591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'BOLETIN ANUAL 2019'!$B$2472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2019'!$A$2473:$A$2481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2019'!$B$2473:$B$2481</c:f>
              <c:numCache>
                <c:formatCode>#,##0</c:formatCode>
                <c:ptCount val="9"/>
                <c:pt idx="0">
                  <c:v>9</c:v>
                </c:pt>
                <c:pt idx="1">
                  <c:v>32</c:v>
                </c:pt>
                <c:pt idx="2">
                  <c:v>38</c:v>
                </c:pt>
                <c:pt idx="3">
                  <c:v>4</c:v>
                </c:pt>
                <c:pt idx="4">
                  <c:v>15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0-4468-843B-3207B64B1E78}"/>
            </c:ext>
          </c:extLst>
        </c:ser>
        <c:ser>
          <c:idx val="2"/>
          <c:order val="1"/>
          <c:tx>
            <c:strRef>
              <c:f>'BOLETIN ANUAL 2019'!$D$2472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'BOLETIN ANUAL 2019'!$A$2473:$A$2481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2019'!$D$2473:$D$2481</c:f>
              <c:numCache>
                <c:formatCode>#,##0</c:formatCode>
                <c:ptCount val="9"/>
                <c:pt idx="0">
                  <c:v>887</c:v>
                </c:pt>
                <c:pt idx="1">
                  <c:v>340</c:v>
                </c:pt>
                <c:pt idx="2">
                  <c:v>409</c:v>
                </c:pt>
                <c:pt idx="3">
                  <c:v>201</c:v>
                </c:pt>
                <c:pt idx="4">
                  <c:v>481</c:v>
                </c:pt>
                <c:pt idx="5">
                  <c:v>404</c:v>
                </c:pt>
                <c:pt idx="6">
                  <c:v>299</c:v>
                </c:pt>
                <c:pt idx="7">
                  <c:v>159</c:v>
                </c:pt>
                <c:pt idx="8">
                  <c:v>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F0-4468-843B-3207B64B1E78}"/>
            </c:ext>
          </c:extLst>
        </c:ser>
        <c:ser>
          <c:idx val="4"/>
          <c:order val="2"/>
          <c:tx>
            <c:strRef>
              <c:f>'BOLETIN ANUAL 2019'!$F$2472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'BOLETIN ANUAL 2019'!$A$2473:$A$2481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2019'!$F$2473:$F$2481</c:f>
              <c:numCache>
                <c:formatCode>#,##0</c:formatCode>
                <c:ptCount val="9"/>
                <c:pt idx="0">
                  <c:v>24</c:v>
                </c:pt>
                <c:pt idx="1">
                  <c:v>17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F0-4468-843B-3207B64B1E78}"/>
            </c:ext>
          </c:extLst>
        </c:ser>
        <c:ser>
          <c:idx val="7"/>
          <c:order val="3"/>
          <c:tx>
            <c:strRef>
              <c:f>'BOLETIN ANUAL 2019'!$H$2472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'BOLETIN ANUAL 2019'!$H$2473:$H$2481</c:f>
              <c:numCache>
                <c:formatCode>#,##0</c:formatCode>
                <c:ptCount val="9"/>
                <c:pt idx="0">
                  <c:v>54</c:v>
                </c:pt>
                <c:pt idx="1">
                  <c:v>69</c:v>
                </c:pt>
                <c:pt idx="2">
                  <c:v>107</c:v>
                </c:pt>
                <c:pt idx="3">
                  <c:v>39</c:v>
                </c:pt>
                <c:pt idx="4">
                  <c:v>51</c:v>
                </c:pt>
                <c:pt idx="5">
                  <c:v>47</c:v>
                </c:pt>
                <c:pt idx="6">
                  <c:v>49</c:v>
                </c:pt>
                <c:pt idx="7">
                  <c:v>28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F0-4468-843B-3207B64B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6249520"/>
        <c:axId val="326240504"/>
      </c:barChart>
      <c:catAx>
        <c:axId val="32624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0504"/>
        <c:crosses val="autoZero"/>
        <c:auto val="1"/>
        <c:lblAlgn val="ctr"/>
        <c:lblOffset val="100"/>
        <c:noMultiLvlLbl val="0"/>
      </c:catAx>
      <c:valAx>
        <c:axId val="32624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979204521715825"/>
          <c:y val="0.11007724603951058"/>
          <c:w val="0.51659552216647153"/>
          <c:h val="0.10396509380475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90019867537345E-2"/>
          <c:y val="0.21897501204835884"/>
          <c:w val="0.92234197540617513"/>
          <c:h val="0.70485656223341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'BOLETIN ANUAL 2019'!$B$2501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2019'!$A$2502:$A$2510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2019'!$B$2502:$B$2510</c:f>
              <c:numCache>
                <c:formatCode>#,##0</c:formatCode>
                <c:ptCount val="9"/>
                <c:pt idx="0">
                  <c:v>75</c:v>
                </c:pt>
                <c:pt idx="1">
                  <c:v>264</c:v>
                </c:pt>
                <c:pt idx="2">
                  <c:v>293</c:v>
                </c:pt>
                <c:pt idx="3">
                  <c:v>38</c:v>
                </c:pt>
                <c:pt idx="4">
                  <c:v>93</c:v>
                </c:pt>
                <c:pt idx="5">
                  <c:v>100</c:v>
                </c:pt>
                <c:pt idx="6">
                  <c:v>166</c:v>
                </c:pt>
                <c:pt idx="7">
                  <c:v>17</c:v>
                </c:pt>
                <c:pt idx="8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A-4D96-A962-5F2D604A5460}"/>
            </c:ext>
          </c:extLst>
        </c:ser>
        <c:ser>
          <c:idx val="2"/>
          <c:order val="1"/>
          <c:tx>
            <c:strRef>
              <c:f>'BOLETIN ANUAL 2019'!$D$2501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'BOLETIN ANUAL 2019'!$A$2502:$A$2510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2019'!$D$2502:$D$2510</c:f>
              <c:numCache>
                <c:formatCode>#,##0</c:formatCode>
                <c:ptCount val="9"/>
                <c:pt idx="0">
                  <c:v>5533</c:v>
                </c:pt>
                <c:pt idx="1">
                  <c:v>3049</c:v>
                </c:pt>
                <c:pt idx="2">
                  <c:v>2251</c:v>
                </c:pt>
                <c:pt idx="3">
                  <c:v>1394</c:v>
                </c:pt>
                <c:pt idx="4">
                  <c:v>3117</c:v>
                </c:pt>
                <c:pt idx="5">
                  <c:v>2981</c:v>
                </c:pt>
                <c:pt idx="6">
                  <c:v>2340</c:v>
                </c:pt>
                <c:pt idx="7">
                  <c:v>1184</c:v>
                </c:pt>
                <c:pt idx="8">
                  <c:v>1221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A-4D96-A962-5F2D604A5460}"/>
            </c:ext>
          </c:extLst>
        </c:ser>
        <c:ser>
          <c:idx val="4"/>
          <c:order val="2"/>
          <c:tx>
            <c:strRef>
              <c:f>'BOLETIN ANUAL 2019'!$F$2501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'BOLETIN ANUAL 2019'!$A$2502:$A$2510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2019'!$F$2502:$F$2510</c:f>
              <c:numCache>
                <c:formatCode>#,##0</c:formatCode>
                <c:ptCount val="9"/>
                <c:pt idx="0">
                  <c:v>761</c:v>
                </c:pt>
                <c:pt idx="1">
                  <c:v>357</c:v>
                </c:pt>
                <c:pt idx="2">
                  <c:v>182</c:v>
                </c:pt>
                <c:pt idx="3">
                  <c:v>211</c:v>
                </c:pt>
                <c:pt idx="4">
                  <c:v>331</c:v>
                </c:pt>
                <c:pt idx="5">
                  <c:v>323</c:v>
                </c:pt>
                <c:pt idx="6">
                  <c:v>368</c:v>
                </c:pt>
                <c:pt idx="7">
                  <c:v>253</c:v>
                </c:pt>
                <c:pt idx="8">
                  <c:v>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A-4D96-A962-5F2D604A5460}"/>
            </c:ext>
          </c:extLst>
        </c:ser>
        <c:ser>
          <c:idx val="6"/>
          <c:order val="3"/>
          <c:tx>
            <c:strRef>
              <c:f>'BOLETIN ANUAL 2019'!$H$2501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2019'!$A$2502:$A$2510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2019'!$H$2502:$H$2510</c:f>
              <c:numCache>
                <c:formatCode>#,##0</c:formatCode>
                <c:ptCount val="9"/>
                <c:pt idx="0">
                  <c:v>1133</c:v>
                </c:pt>
                <c:pt idx="1">
                  <c:v>1127</c:v>
                </c:pt>
                <c:pt idx="2">
                  <c:v>2044</c:v>
                </c:pt>
                <c:pt idx="3">
                  <c:v>697</c:v>
                </c:pt>
                <c:pt idx="4">
                  <c:v>995</c:v>
                </c:pt>
                <c:pt idx="5">
                  <c:v>958</c:v>
                </c:pt>
                <c:pt idx="6">
                  <c:v>884</c:v>
                </c:pt>
                <c:pt idx="7">
                  <c:v>609</c:v>
                </c:pt>
                <c:pt idx="8">
                  <c:v>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A-4D96-A962-5F2D604A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6240896"/>
        <c:axId val="326239328"/>
      </c:barChart>
      <c:catAx>
        <c:axId val="3262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9328"/>
        <c:crosses val="autoZero"/>
        <c:auto val="1"/>
        <c:lblAlgn val="ctr"/>
        <c:lblOffset val="100"/>
        <c:noMultiLvlLbl val="0"/>
      </c:catAx>
      <c:valAx>
        <c:axId val="3262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057881444064773"/>
          <c:y val="8.663180904583892E-2"/>
          <c:w val="0.40436877465788468"/>
          <c:h val="0.14878596547780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945300230087188E-2"/>
          <c:y val="0.16131477991420026"/>
          <c:w val="0.9384027199211535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2019'!$A$537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2019'!$B$536:$M$536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2019'!$B$537:$M$537</c:f>
              <c:numCache>
                <c:formatCode>#,##0</c:formatCode>
                <c:ptCount val="12"/>
                <c:pt idx="0">
                  <c:v>36957</c:v>
                </c:pt>
                <c:pt idx="1">
                  <c:v>52954</c:v>
                </c:pt>
                <c:pt idx="2">
                  <c:v>71458</c:v>
                </c:pt>
                <c:pt idx="3">
                  <c:v>82209</c:v>
                </c:pt>
                <c:pt idx="4">
                  <c:v>80104</c:v>
                </c:pt>
                <c:pt idx="5">
                  <c:v>94250</c:v>
                </c:pt>
                <c:pt idx="6">
                  <c:v>99814</c:v>
                </c:pt>
                <c:pt idx="7">
                  <c:v>119911</c:v>
                </c:pt>
                <c:pt idx="8">
                  <c:v>98220</c:v>
                </c:pt>
                <c:pt idx="9">
                  <c:v>113304</c:v>
                </c:pt>
                <c:pt idx="10">
                  <c:v>74339</c:v>
                </c:pt>
                <c:pt idx="11">
                  <c:v>66334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C6-4617-8832-BEC4EA8EFE84}"/>
            </c:ext>
          </c:extLst>
        </c:ser>
        <c:ser>
          <c:idx val="1"/>
          <c:order val="1"/>
          <c:tx>
            <c:strRef>
              <c:f>'BOLETIN ANUAL 2019'!$A$538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2019'!$B$536:$M$536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2019'!$B$538:$M$538</c:f>
              <c:numCache>
                <c:formatCode>#,##0</c:formatCode>
                <c:ptCount val="12"/>
                <c:pt idx="0">
                  <c:v>59143</c:v>
                </c:pt>
                <c:pt idx="1">
                  <c:v>84351</c:v>
                </c:pt>
                <c:pt idx="2">
                  <c:v>111543</c:v>
                </c:pt>
                <c:pt idx="3">
                  <c:v>146963</c:v>
                </c:pt>
                <c:pt idx="4">
                  <c:v>131352</c:v>
                </c:pt>
                <c:pt idx="5">
                  <c:v>147230</c:v>
                </c:pt>
                <c:pt idx="6">
                  <c:v>177760</c:v>
                </c:pt>
                <c:pt idx="7">
                  <c:v>260080</c:v>
                </c:pt>
                <c:pt idx="8">
                  <c:v>149697</c:v>
                </c:pt>
                <c:pt idx="9">
                  <c:v>163725</c:v>
                </c:pt>
                <c:pt idx="10">
                  <c:v>117598</c:v>
                </c:pt>
                <c:pt idx="11">
                  <c:v>126422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C6-4617-8832-BEC4EA8E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48344"/>
        <c:axId val="326240112"/>
      </c:barChart>
      <c:catAx>
        <c:axId val="326248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0112"/>
        <c:crosses val="autoZero"/>
        <c:auto val="1"/>
        <c:lblAlgn val="ctr"/>
        <c:lblOffset val="100"/>
        <c:noMultiLvlLbl val="0"/>
      </c:catAx>
      <c:valAx>
        <c:axId val="32624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8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144309685287549E-2"/>
          <c:y val="0.16131477991420026"/>
          <c:w val="0.9402037104659533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2019'!$A$573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2019'!$B$572:$M$572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2019'!$B$573:$M$573</c:f>
              <c:numCache>
                <c:formatCode>#,##0</c:formatCode>
                <c:ptCount val="12"/>
                <c:pt idx="0">
                  <c:v>53174</c:v>
                </c:pt>
                <c:pt idx="1">
                  <c:v>61681</c:v>
                </c:pt>
                <c:pt idx="2">
                  <c:v>97051</c:v>
                </c:pt>
                <c:pt idx="3">
                  <c:v>140926</c:v>
                </c:pt>
                <c:pt idx="4">
                  <c:v>141231</c:v>
                </c:pt>
                <c:pt idx="5">
                  <c:v>148386</c:v>
                </c:pt>
                <c:pt idx="6">
                  <c:v>156184</c:v>
                </c:pt>
                <c:pt idx="7">
                  <c:v>211642</c:v>
                </c:pt>
                <c:pt idx="8">
                  <c:v>154811</c:v>
                </c:pt>
                <c:pt idx="9">
                  <c:v>141011</c:v>
                </c:pt>
                <c:pt idx="10">
                  <c:v>102460</c:v>
                </c:pt>
                <c:pt idx="11">
                  <c:v>94642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34-42B7-BCB6-ACFBECA22F82}"/>
            </c:ext>
          </c:extLst>
        </c:ser>
        <c:ser>
          <c:idx val="1"/>
          <c:order val="1"/>
          <c:tx>
            <c:strRef>
              <c:f>'BOLETIN ANUAL 2019'!$A$574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2019'!$B$572:$M$572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2019'!$B$574:$M$574</c:f>
              <c:numCache>
                <c:formatCode>#,##0</c:formatCode>
                <c:ptCount val="12"/>
                <c:pt idx="0">
                  <c:v>81926</c:v>
                </c:pt>
                <c:pt idx="1">
                  <c:v>95775</c:v>
                </c:pt>
                <c:pt idx="2">
                  <c:v>144763</c:v>
                </c:pt>
                <c:pt idx="3">
                  <c:v>226935</c:v>
                </c:pt>
                <c:pt idx="4">
                  <c:v>208730</c:v>
                </c:pt>
                <c:pt idx="5">
                  <c:v>219239</c:v>
                </c:pt>
                <c:pt idx="6">
                  <c:v>247900</c:v>
                </c:pt>
                <c:pt idx="7">
                  <c:v>341102</c:v>
                </c:pt>
                <c:pt idx="8">
                  <c:v>226795</c:v>
                </c:pt>
                <c:pt idx="9">
                  <c:v>220250</c:v>
                </c:pt>
                <c:pt idx="10">
                  <c:v>152340</c:v>
                </c:pt>
                <c:pt idx="11">
                  <c:v>163937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34-42B7-BCB6-ACFBECA22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48736"/>
        <c:axId val="326241680"/>
      </c:barChart>
      <c:catAx>
        <c:axId val="3262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1680"/>
        <c:crosses val="autoZero"/>
        <c:auto val="1"/>
        <c:lblAlgn val="ctr"/>
        <c:lblOffset val="100"/>
        <c:noMultiLvlLbl val="0"/>
      </c:catAx>
      <c:valAx>
        <c:axId val="32624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845795502487E-2"/>
          <c:y val="0.16131477991420026"/>
          <c:w val="0.9375022246487536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2019'!$A$613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2019'!$B$612:$M$612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2019'!$B$613:$M$613</c:f>
              <c:numCache>
                <c:formatCode>#,##0</c:formatCode>
                <c:ptCount val="12"/>
                <c:pt idx="0">
                  <c:v>53661</c:v>
                </c:pt>
                <c:pt idx="1">
                  <c:v>69250</c:v>
                </c:pt>
                <c:pt idx="2">
                  <c:v>94796</c:v>
                </c:pt>
                <c:pt idx="3">
                  <c:v>147913</c:v>
                </c:pt>
                <c:pt idx="4">
                  <c:v>156604</c:v>
                </c:pt>
                <c:pt idx="5">
                  <c:v>158709</c:v>
                </c:pt>
                <c:pt idx="6">
                  <c:v>165443</c:v>
                </c:pt>
                <c:pt idx="7">
                  <c:v>233488</c:v>
                </c:pt>
                <c:pt idx="8">
                  <c:v>165750</c:v>
                </c:pt>
                <c:pt idx="9">
                  <c:v>142032</c:v>
                </c:pt>
                <c:pt idx="10">
                  <c:v>92714</c:v>
                </c:pt>
                <c:pt idx="11">
                  <c:v>95352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088-988F-24B107F1AE46}"/>
            </c:ext>
          </c:extLst>
        </c:ser>
        <c:ser>
          <c:idx val="1"/>
          <c:order val="1"/>
          <c:tx>
            <c:strRef>
              <c:f>'BOLETIN ANUAL 2019'!$A$614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2019'!$B$612:$M$612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2019'!$B$614:$M$614</c:f>
              <c:numCache>
                <c:formatCode>#,##0</c:formatCode>
                <c:ptCount val="12"/>
                <c:pt idx="0">
                  <c:v>95372</c:v>
                </c:pt>
                <c:pt idx="1">
                  <c:v>115551</c:v>
                </c:pt>
                <c:pt idx="2">
                  <c:v>153475</c:v>
                </c:pt>
                <c:pt idx="3">
                  <c:v>231005</c:v>
                </c:pt>
                <c:pt idx="4">
                  <c:v>227434</c:v>
                </c:pt>
                <c:pt idx="5">
                  <c:v>251685</c:v>
                </c:pt>
                <c:pt idx="6">
                  <c:v>295016</c:v>
                </c:pt>
                <c:pt idx="7">
                  <c:v>401796</c:v>
                </c:pt>
                <c:pt idx="8">
                  <c:v>250618</c:v>
                </c:pt>
                <c:pt idx="9">
                  <c:v>213781</c:v>
                </c:pt>
                <c:pt idx="10">
                  <c:v>155140</c:v>
                </c:pt>
                <c:pt idx="11">
                  <c:v>163743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088-988F-24B107F1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43640"/>
        <c:axId val="326245208"/>
      </c:barChart>
      <c:catAx>
        <c:axId val="32624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5208"/>
        <c:crosses val="autoZero"/>
        <c:auto val="1"/>
        <c:lblAlgn val="ctr"/>
        <c:lblOffset val="100"/>
        <c:noMultiLvlLbl val="0"/>
      </c:catAx>
      <c:valAx>
        <c:axId val="3262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3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845795502487E-2"/>
          <c:y val="0.17927198494127625"/>
          <c:w val="0.93750222464875366"/>
          <c:h val="0.6834818879963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2019'!$A$649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2019'!$B$648:$M$648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2019'!$B$649:$M$649</c:f>
              <c:numCache>
                <c:formatCode>#,##0</c:formatCode>
                <c:ptCount val="12"/>
                <c:pt idx="0">
                  <c:v>22220</c:v>
                </c:pt>
                <c:pt idx="1">
                  <c:v>20188</c:v>
                </c:pt>
                <c:pt idx="2">
                  <c:v>27068</c:v>
                </c:pt>
                <c:pt idx="3">
                  <c:v>35179</c:v>
                </c:pt>
                <c:pt idx="4">
                  <c:v>43996</c:v>
                </c:pt>
                <c:pt idx="5">
                  <c:v>44289</c:v>
                </c:pt>
                <c:pt idx="6">
                  <c:v>39620</c:v>
                </c:pt>
                <c:pt idx="7">
                  <c:v>57569</c:v>
                </c:pt>
                <c:pt idx="8">
                  <c:v>44199</c:v>
                </c:pt>
                <c:pt idx="9">
                  <c:v>34238</c:v>
                </c:pt>
                <c:pt idx="10">
                  <c:v>32084</c:v>
                </c:pt>
                <c:pt idx="11">
                  <c:v>24485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B-4F93-B58B-0C2C76A3DA8C}"/>
            </c:ext>
          </c:extLst>
        </c:ser>
        <c:ser>
          <c:idx val="1"/>
          <c:order val="1"/>
          <c:tx>
            <c:strRef>
              <c:f>'BOLETIN ANUAL 2019'!$A$650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2019'!$B$648:$M$648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2019'!$B$650:$M$650</c:f>
              <c:numCache>
                <c:formatCode>#,##0</c:formatCode>
                <c:ptCount val="12"/>
                <c:pt idx="0">
                  <c:v>36702</c:v>
                </c:pt>
                <c:pt idx="1">
                  <c:v>39664</c:v>
                </c:pt>
                <c:pt idx="2">
                  <c:v>46761</c:v>
                </c:pt>
                <c:pt idx="3">
                  <c:v>65542</c:v>
                </c:pt>
                <c:pt idx="4">
                  <c:v>68754</c:v>
                </c:pt>
                <c:pt idx="5">
                  <c:v>74522</c:v>
                </c:pt>
                <c:pt idx="6">
                  <c:v>70054</c:v>
                </c:pt>
                <c:pt idx="7">
                  <c:v>105060</c:v>
                </c:pt>
                <c:pt idx="8">
                  <c:v>70764</c:v>
                </c:pt>
                <c:pt idx="9">
                  <c:v>61230</c:v>
                </c:pt>
                <c:pt idx="10">
                  <c:v>55881</c:v>
                </c:pt>
                <c:pt idx="11">
                  <c:v>48195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2B-4F93-B58B-0C2C76A3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46384"/>
        <c:axId val="326246776"/>
      </c:barChart>
      <c:catAx>
        <c:axId val="32624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6776"/>
        <c:crosses val="autoZero"/>
        <c:auto val="1"/>
        <c:lblAlgn val="ctr"/>
        <c:lblOffset val="100"/>
        <c:noMultiLvlLbl val="0"/>
      </c:catAx>
      <c:valAx>
        <c:axId val="32624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4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324743840305473E-2"/>
          <c:y val="0.16131477991420026"/>
          <c:w val="0.93902326054293428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2019'!$A$691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2019'!$B$690:$M$690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2019'!$B$691:$M$691</c:f>
              <c:numCache>
                <c:formatCode>#,##0</c:formatCode>
                <c:ptCount val="12"/>
                <c:pt idx="0">
                  <c:v>77893</c:v>
                </c:pt>
                <c:pt idx="1">
                  <c:v>98656</c:v>
                </c:pt>
                <c:pt idx="2">
                  <c:v>103565</c:v>
                </c:pt>
                <c:pt idx="3">
                  <c:v>131725</c:v>
                </c:pt>
                <c:pt idx="4">
                  <c:v>128713</c:v>
                </c:pt>
                <c:pt idx="5">
                  <c:v>137612</c:v>
                </c:pt>
                <c:pt idx="6">
                  <c:v>130909</c:v>
                </c:pt>
                <c:pt idx="7">
                  <c:v>194622</c:v>
                </c:pt>
                <c:pt idx="8">
                  <c:v>137306</c:v>
                </c:pt>
                <c:pt idx="9">
                  <c:v>119708</c:v>
                </c:pt>
                <c:pt idx="10">
                  <c:v>106083</c:v>
                </c:pt>
                <c:pt idx="11">
                  <c:v>112912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0-4AC2-BB7B-1B645700FC43}"/>
            </c:ext>
          </c:extLst>
        </c:ser>
        <c:ser>
          <c:idx val="1"/>
          <c:order val="1"/>
          <c:tx>
            <c:strRef>
              <c:f>'BOLETIN ANUAL 2019'!$A$692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2019'!$B$690:$M$690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2019'!$B$692:$M$692</c:f>
              <c:numCache>
                <c:formatCode>#,##0</c:formatCode>
                <c:ptCount val="12"/>
                <c:pt idx="0">
                  <c:v>126291</c:v>
                </c:pt>
                <c:pt idx="1">
                  <c:v>162976</c:v>
                </c:pt>
                <c:pt idx="2">
                  <c:v>204016</c:v>
                </c:pt>
                <c:pt idx="3">
                  <c:v>254318</c:v>
                </c:pt>
                <c:pt idx="4">
                  <c:v>248085</c:v>
                </c:pt>
                <c:pt idx="5">
                  <c:v>253702</c:v>
                </c:pt>
                <c:pt idx="6">
                  <c:v>262778</c:v>
                </c:pt>
                <c:pt idx="7">
                  <c:v>376453</c:v>
                </c:pt>
                <c:pt idx="8">
                  <c:v>254386</c:v>
                </c:pt>
                <c:pt idx="9">
                  <c:v>235514</c:v>
                </c:pt>
                <c:pt idx="10">
                  <c:v>211681</c:v>
                </c:pt>
                <c:pt idx="11">
                  <c:v>197030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0-4AC2-BB7B-1B645700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1872"/>
        <c:axId val="326252656"/>
      </c:barChart>
      <c:catAx>
        <c:axId val="3262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2656"/>
        <c:crosses val="autoZero"/>
        <c:auto val="1"/>
        <c:lblAlgn val="ctr"/>
        <c:lblOffset val="100"/>
        <c:noMultiLvlLbl val="0"/>
      </c:catAx>
      <c:valAx>
        <c:axId val="32625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43814412887716E-2"/>
          <c:y val="0.16131477991420026"/>
          <c:w val="0.9411042057383529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2019'!$A$727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2019'!$B$726:$M$726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2019'!$B$727:$M$727</c:f>
              <c:numCache>
                <c:formatCode>#,##0</c:formatCode>
                <c:ptCount val="12"/>
                <c:pt idx="0">
                  <c:v>39743</c:v>
                </c:pt>
                <c:pt idx="1">
                  <c:v>51614</c:v>
                </c:pt>
                <c:pt idx="2">
                  <c:v>63025</c:v>
                </c:pt>
                <c:pt idx="3">
                  <c:v>75708</c:v>
                </c:pt>
                <c:pt idx="4">
                  <c:v>79950</c:v>
                </c:pt>
                <c:pt idx="5">
                  <c:v>91791</c:v>
                </c:pt>
                <c:pt idx="6">
                  <c:v>83592</c:v>
                </c:pt>
                <c:pt idx="7">
                  <c:v>115347</c:v>
                </c:pt>
                <c:pt idx="8">
                  <c:v>86153</c:v>
                </c:pt>
                <c:pt idx="9">
                  <c:v>76552</c:v>
                </c:pt>
                <c:pt idx="10">
                  <c:v>75972</c:v>
                </c:pt>
                <c:pt idx="11">
                  <c:v>74606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8-420C-9479-43514424A694}"/>
            </c:ext>
          </c:extLst>
        </c:ser>
        <c:ser>
          <c:idx val="1"/>
          <c:order val="1"/>
          <c:tx>
            <c:strRef>
              <c:f>'BOLETIN ANUAL 2019'!$A$728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2019'!$B$726:$M$726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2019'!$B$728:$M$728</c:f>
              <c:numCache>
                <c:formatCode>#,##0</c:formatCode>
                <c:ptCount val="12"/>
                <c:pt idx="0">
                  <c:v>61215</c:v>
                </c:pt>
                <c:pt idx="1">
                  <c:v>79298</c:v>
                </c:pt>
                <c:pt idx="2">
                  <c:v>100566</c:v>
                </c:pt>
                <c:pt idx="3">
                  <c:v>126408</c:v>
                </c:pt>
                <c:pt idx="4">
                  <c:v>124006</c:v>
                </c:pt>
                <c:pt idx="5">
                  <c:v>148463</c:v>
                </c:pt>
                <c:pt idx="6">
                  <c:v>137451</c:v>
                </c:pt>
                <c:pt idx="7">
                  <c:v>209833</c:v>
                </c:pt>
                <c:pt idx="8">
                  <c:v>141268</c:v>
                </c:pt>
                <c:pt idx="9">
                  <c:v>128235</c:v>
                </c:pt>
                <c:pt idx="10">
                  <c:v>125265</c:v>
                </c:pt>
                <c:pt idx="11">
                  <c:v>134414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8-420C-9479-43514424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7360"/>
        <c:axId val="326252264"/>
      </c:barChart>
      <c:catAx>
        <c:axId val="32625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2264"/>
        <c:crosses val="autoZero"/>
        <c:auto val="1"/>
        <c:lblAlgn val="ctr"/>
        <c:lblOffset val="100"/>
        <c:noMultiLvlLbl val="0"/>
      </c:catAx>
      <c:valAx>
        <c:axId val="32625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300467466692292E-2"/>
          <c:y val="0.16131477991420026"/>
          <c:w val="0.94104757005876782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2019'!$A$769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2019'!$B$768:$M$768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2019'!$B$769:$M$769</c:f>
              <c:numCache>
                <c:formatCode>#,##0</c:formatCode>
                <c:ptCount val="12"/>
                <c:pt idx="0">
                  <c:v>19092</c:v>
                </c:pt>
                <c:pt idx="1">
                  <c:v>25306</c:v>
                </c:pt>
                <c:pt idx="2">
                  <c:v>30751</c:v>
                </c:pt>
                <c:pt idx="3">
                  <c:v>45229</c:v>
                </c:pt>
                <c:pt idx="4">
                  <c:v>41400</c:v>
                </c:pt>
                <c:pt idx="5">
                  <c:v>43798</c:v>
                </c:pt>
                <c:pt idx="6">
                  <c:v>53425</c:v>
                </c:pt>
                <c:pt idx="7">
                  <c:v>69926</c:v>
                </c:pt>
                <c:pt idx="8">
                  <c:v>39984</c:v>
                </c:pt>
                <c:pt idx="9">
                  <c:v>42351</c:v>
                </c:pt>
                <c:pt idx="10">
                  <c:v>35175</c:v>
                </c:pt>
                <c:pt idx="11">
                  <c:v>27740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38-4F26-8387-EDCD4417AB5E}"/>
            </c:ext>
          </c:extLst>
        </c:ser>
        <c:ser>
          <c:idx val="1"/>
          <c:order val="1"/>
          <c:tx>
            <c:strRef>
              <c:f>'BOLETIN ANUAL 2019'!$A$770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2019'!$B$768:$M$768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2019'!$B$770:$M$770</c:f>
              <c:numCache>
                <c:formatCode>#,##0</c:formatCode>
                <c:ptCount val="12"/>
                <c:pt idx="0">
                  <c:v>33624</c:v>
                </c:pt>
                <c:pt idx="1">
                  <c:v>40708</c:v>
                </c:pt>
                <c:pt idx="2">
                  <c:v>57244</c:v>
                </c:pt>
                <c:pt idx="3">
                  <c:v>90266</c:v>
                </c:pt>
                <c:pt idx="4">
                  <c:v>74828</c:v>
                </c:pt>
                <c:pt idx="5">
                  <c:v>79536</c:v>
                </c:pt>
                <c:pt idx="6">
                  <c:v>112369</c:v>
                </c:pt>
                <c:pt idx="7">
                  <c:v>189684</c:v>
                </c:pt>
                <c:pt idx="8">
                  <c:v>72980</c:v>
                </c:pt>
                <c:pt idx="9">
                  <c:v>76231</c:v>
                </c:pt>
                <c:pt idx="10">
                  <c:v>62480</c:v>
                </c:pt>
                <c:pt idx="11">
                  <c:v>55869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38-4F26-8387-EDCD4417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7752"/>
        <c:axId val="326253440"/>
      </c:barChart>
      <c:catAx>
        <c:axId val="326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3440"/>
        <c:crosses val="autoZero"/>
        <c:auto val="1"/>
        <c:lblAlgn val="ctr"/>
        <c:lblOffset val="100"/>
        <c:noMultiLvlLbl val="0"/>
      </c:catAx>
      <c:valAx>
        <c:axId val="32625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7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646786047286638E-2"/>
          <c:y val="0.16131477991420026"/>
          <c:w val="0.93570123410395412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2019'!$A$805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2019'!$B$804:$M$804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2019'!$B$805:$M$805</c:f>
              <c:numCache>
                <c:formatCode>#,##0</c:formatCode>
                <c:ptCount val="12"/>
                <c:pt idx="0">
                  <c:v>65231</c:v>
                </c:pt>
                <c:pt idx="1">
                  <c:v>63026</c:v>
                </c:pt>
                <c:pt idx="2">
                  <c:v>76447</c:v>
                </c:pt>
                <c:pt idx="3">
                  <c:v>87636</c:v>
                </c:pt>
                <c:pt idx="4">
                  <c:v>97255</c:v>
                </c:pt>
                <c:pt idx="5">
                  <c:v>98434</c:v>
                </c:pt>
                <c:pt idx="6">
                  <c:v>86698</c:v>
                </c:pt>
                <c:pt idx="7">
                  <c:v>114148</c:v>
                </c:pt>
                <c:pt idx="8">
                  <c:v>94868</c:v>
                </c:pt>
                <c:pt idx="9">
                  <c:v>87807</c:v>
                </c:pt>
                <c:pt idx="10">
                  <c:v>87128</c:v>
                </c:pt>
                <c:pt idx="11">
                  <c:v>84472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3-46C5-B6F0-D4D37AA75A26}"/>
            </c:ext>
          </c:extLst>
        </c:ser>
        <c:ser>
          <c:idx val="1"/>
          <c:order val="1"/>
          <c:tx>
            <c:strRef>
              <c:f>'BOLETIN ANUAL 2019'!$A$806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2019'!$B$804:$M$804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2019'!$B$806:$M$806</c:f>
              <c:numCache>
                <c:formatCode>#,##0</c:formatCode>
                <c:ptCount val="12"/>
                <c:pt idx="0">
                  <c:v>126206</c:v>
                </c:pt>
                <c:pt idx="1">
                  <c:v>103098</c:v>
                </c:pt>
                <c:pt idx="2">
                  <c:v>133764</c:v>
                </c:pt>
                <c:pt idx="3">
                  <c:v>145726</c:v>
                </c:pt>
                <c:pt idx="4">
                  <c:v>162261</c:v>
                </c:pt>
                <c:pt idx="5">
                  <c:v>164040</c:v>
                </c:pt>
                <c:pt idx="6">
                  <c:v>151240</c:v>
                </c:pt>
                <c:pt idx="7">
                  <c:v>212541</c:v>
                </c:pt>
                <c:pt idx="8">
                  <c:v>167794</c:v>
                </c:pt>
                <c:pt idx="9">
                  <c:v>160802</c:v>
                </c:pt>
                <c:pt idx="10">
                  <c:v>149326</c:v>
                </c:pt>
                <c:pt idx="11">
                  <c:v>144665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3-46C5-B6F0-D4D37AA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5400"/>
        <c:axId val="326253832"/>
      </c:barChart>
      <c:catAx>
        <c:axId val="32625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3832"/>
        <c:crosses val="autoZero"/>
        <c:auto val="1"/>
        <c:lblAlgn val="ctr"/>
        <c:lblOffset val="100"/>
        <c:noMultiLvlLbl val="0"/>
      </c:catAx>
      <c:valAx>
        <c:axId val="32625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5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C-4444-BC14-8AFC9346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9325312"/>
        <c:axId val="309326488"/>
        <c:axId val="0"/>
      </c:bar3DChart>
      <c:catAx>
        <c:axId val="3093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648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9326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945300230087188E-2"/>
          <c:y val="0.16131477991420026"/>
          <c:w val="0.9384027199211535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2019'!$A$847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2019'!$B$846:$M$846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2019'!$B$847:$M$847</c:f>
              <c:numCache>
                <c:formatCode>#,##0</c:formatCode>
                <c:ptCount val="12"/>
                <c:pt idx="0">
                  <c:v>21143</c:v>
                </c:pt>
                <c:pt idx="1">
                  <c:v>24536</c:v>
                </c:pt>
                <c:pt idx="2">
                  <c:v>31128</c:v>
                </c:pt>
                <c:pt idx="3">
                  <c:v>42041</c:v>
                </c:pt>
                <c:pt idx="4">
                  <c:v>43258</c:v>
                </c:pt>
                <c:pt idx="5">
                  <c:v>47292</c:v>
                </c:pt>
                <c:pt idx="6">
                  <c:v>51668</c:v>
                </c:pt>
                <c:pt idx="7">
                  <c:v>82890</c:v>
                </c:pt>
                <c:pt idx="8">
                  <c:v>48769</c:v>
                </c:pt>
                <c:pt idx="9">
                  <c:v>43458</c:v>
                </c:pt>
                <c:pt idx="10">
                  <c:v>33733</c:v>
                </c:pt>
                <c:pt idx="11">
                  <c:v>33941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F8-4E6C-8ED1-9CE0CCDABDAD}"/>
            </c:ext>
          </c:extLst>
        </c:ser>
        <c:ser>
          <c:idx val="1"/>
          <c:order val="1"/>
          <c:tx>
            <c:strRef>
              <c:f>'BOLETIN ANUAL 2019'!$A$848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'BOLETIN ANUAL 2019'!$B$846:$M$846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2019'!$B$848:$M$848</c:f>
              <c:numCache>
                <c:formatCode>#,##0</c:formatCode>
                <c:ptCount val="12"/>
                <c:pt idx="0">
                  <c:v>35261</c:v>
                </c:pt>
                <c:pt idx="1">
                  <c:v>38545</c:v>
                </c:pt>
                <c:pt idx="2">
                  <c:v>51316</c:v>
                </c:pt>
                <c:pt idx="3">
                  <c:v>73997</c:v>
                </c:pt>
                <c:pt idx="4">
                  <c:v>64518</c:v>
                </c:pt>
                <c:pt idx="5">
                  <c:v>79508</c:v>
                </c:pt>
                <c:pt idx="6">
                  <c:v>88996</c:v>
                </c:pt>
                <c:pt idx="7">
                  <c:v>152287</c:v>
                </c:pt>
                <c:pt idx="8">
                  <c:v>80452</c:v>
                </c:pt>
                <c:pt idx="9">
                  <c:v>70968</c:v>
                </c:pt>
                <c:pt idx="10">
                  <c:v>57407</c:v>
                </c:pt>
                <c:pt idx="11">
                  <c:v>60917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F8-4E6C-8ED1-9CE0CCDA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4224"/>
        <c:axId val="326255792"/>
      </c:barChart>
      <c:catAx>
        <c:axId val="3262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5792"/>
        <c:crosses val="autoZero"/>
        <c:auto val="1"/>
        <c:lblAlgn val="ctr"/>
        <c:lblOffset val="100"/>
        <c:noMultiLvlLbl val="0"/>
      </c:catAx>
      <c:valAx>
        <c:axId val="32625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2019'!$A$947:$A$949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2019'!$E$947:$E$949</c:f>
              <c:numCache>
                <c:formatCode>_-* #,##0_-;\-* #,##0_-;_-* "-"??_-;_-@_-</c:formatCode>
                <c:ptCount val="3"/>
                <c:pt idx="0">
                  <c:v>396981</c:v>
                </c:pt>
                <c:pt idx="1">
                  <c:v>70230</c:v>
                </c:pt>
                <c:pt idx="2">
                  <c:v>467211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5-4566-9D40-C594581A1A0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2019'!$A$947:$A$949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2019'!$M$947:$M$949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D-4327-9226-CCF19A64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6184"/>
        <c:axId val="326256576"/>
      </c:barChart>
      <c:catAx>
        <c:axId val="3262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6576"/>
        <c:crosses val="autoZero"/>
        <c:auto val="1"/>
        <c:lblAlgn val="ctr"/>
        <c:lblOffset val="100"/>
        <c:noMultiLvlLbl val="0"/>
      </c:catAx>
      <c:valAx>
        <c:axId val="32625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6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2019'!$A$950:$A$952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2019'!$E$950:$E$952</c:f>
              <c:numCache>
                <c:formatCode>_-* #,##0_-;\-* #,##0_-;_-* "-"??_-;_-@_-</c:formatCode>
                <c:ptCount val="3"/>
                <c:pt idx="0">
                  <c:v>643634</c:v>
                </c:pt>
                <c:pt idx="1">
                  <c:v>116332</c:v>
                </c:pt>
                <c:pt idx="2">
                  <c:v>759966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CDA-803B-DB4D0145C2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2019'!$A$950:$A$952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2019'!$M$950:$M$952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6-42FC-833F-F61CD174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51088"/>
        <c:axId val="326227568"/>
      </c:barChart>
      <c:catAx>
        <c:axId val="32625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7568"/>
        <c:crosses val="autoZero"/>
        <c:auto val="1"/>
        <c:lblAlgn val="ctr"/>
        <c:lblOffset val="100"/>
        <c:noMultiLvlLbl val="0"/>
      </c:catAx>
      <c:valAx>
        <c:axId val="32622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5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2019'!$A$991:$A$993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2019'!$E$991:$E$993</c:f>
              <c:numCache>
                <c:formatCode>_-* #,##0_-;\-* #,##0_-;_-* "-"??_-;_-@_-</c:formatCode>
                <c:ptCount val="3"/>
                <c:pt idx="0">
                  <c:v>501435</c:v>
                </c:pt>
                <c:pt idx="1">
                  <c:v>93854</c:v>
                </c:pt>
                <c:pt idx="2">
                  <c:v>595289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C-40BE-877E-63813EF8CC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2019'!$A$991:$A$993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2019'!$M$991:$M$993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B0-4776-B3C0-F11D0FDB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2272"/>
        <c:axId val="326235016"/>
      </c:barChart>
      <c:catAx>
        <c:axId val="32623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5016"/>
        <c:crosses val="autoZero"/>
        <c:auto val="1"/>
        <c:lblAlgn val="ctr"/>
        <c:lblOffset val="100"/>
        <c:noMultiLvlLbl val="0"/>
      </c:catAx>
      <c:valAx>
        <c:axId val="32623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2019'!$A$994:$A$996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2019'!$E$994:$E$996</c:f>
              <c:numCache>
                <c:formatCode>_-* #,##0_-;\-* #,##0_-;_-* "-"??_-;_-@_-</c:formatCode>
                <c:ptCount val="3"/>
                <c:pt idx="0">
                  <c:v>854120</c:v>
                </c:pt>
                <c:pt idx="1">
                  <c:v>149328</c:v>
                </c:pt>
                <c:pt idx="2">
                  <c:v>1003448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9-4238-A401-B07FF817A5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2019'!$A$994:$A$996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2019'!$M$994:$M$996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40-4F5A-AA02-2ADEE763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4232"/>
        <c:axId val="326234624"/>
      </c:barChart>
      <c:catAx>
        <c:axId val="32623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4624"/>
        <c:crosses val="autoZero"/>
        <c:auto val="1"/>
        <c:lblAlgn val="ctr"/>
        <c:lblOffset val="100"/>
        <c:noMultiLvlLbl val="0"/>
      </c:catAx>
      <c:valAx>
        <c:axId val="32623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4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2019'!$A$1023:$A$1025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2019'!$E$1023:$E$1025</c:f>
              <c:numCache>
                <c:formatCode>_-* #,##0_-;\-* #,##0_-;_-* "-"??_-;_-@_-</c:formatCode>
                <c:ptCount val="3"/>
                <c:pt idx="0">
                  <c:v>615776</c:v>
                </c:pt>
                <c:pt idx="1">
                  <c:v>172790</c:v>
                </c:pt>
                <c:pt idx="2">
                  <c:v>788566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E5-4915-96D1-CCEA13FE210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2019'!$A$1023:$A$1025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2019'!$M$1023:$M$1025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5-4454-9A69-A3DAB466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5800"/>
        <c:axId val="326235408"/>
      </c:barChart>
      <c:catAx>
        <c:axId val="32623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5408"/>
        <c:crosses val="autoZero"/>
        <c:auto val="1"/>
        <c:lblAlgn val="ctr"/>
        <c:lblOffset val="100"/>
        <c:noMultiLvlLbl val="0"/>
      </c:catAx>
      <c:valAx>
        <c:axId val="32623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2019'!$A$1026:$A$1028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2019'!$E$1026:$E$1028</c:f>
              <c:numCache>
                <c:formatCode>_-* #,##0_-;\-* #,##0_-;_-* "-"??_-;_-@_-</c:formatCode>
                <c:ptCount val="3"/>
                <c:pt idx="0">
                  <c:v>1106344</c:v>
                </c:pt>
                <c:pt idx="1">
                  <c:v>254816</c:v>
                </c:pt>
                <c:pt idx="2">
                  <c:v>1361160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A9-4034-80FE-B94A1D3F74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2019'!$A$1026:$A$1028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2019'!$M$1026:$M$1028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30-4E7D-B0F7-299708CC9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0312"/>
        <c:axId val="326227176"/>
      </c:barChart>
      <c:catAx>
        <c:axId val="32623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7176"/>
        <c:crosses val="autoZero"/>
        <c:auto val="1"/>
        <c:lblAlgn val="ctr"/>
        <c:lblOffset val="100"/>
        <c:noMultiLvlLbl val="0"/>
      </c:catAx>
      <c:valAx>
        <c:axId val="32622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0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2019'!$A$1069:$A$1071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2019'!$E$1069:$E$1071</c:f>
              <c:numCache>
                <c:formatCode>_-* #,##0_-;\-* #,##0_-;_-* "-"??_-;_-@_-</c:formatCode>
                <c:ptCount val="3"/>
                <c:pt idx="0">
                  <c:v>572732</c:v>
                </c:pt>
                <c:pt idx="1">
                  <c:v>239779</c:v>
                </c:pt>
                <c:pt idx="2">
                  <c:v>812511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07-4CEF-B72F-61C392E277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2019'!$A$1069:$A$1071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2019'!$M$1069:$M$1071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1-49B5-877D-2ED64CB7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29528"/>
        <c:axId val="326236584"/>
      </c:barChart>
      <c:catAx>
        <c:axId val="32622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6584"/>
        <c:crosses val="autoZero"/>
        <c:auto val="1"/>
        <c:lblAlgn val="ctr"/>
        <c:lblOffset val="100"/>
        <c:noMultiLvlLbl val="0"/>
      </c:catAx>
      <c:valAx>
        <c:axId val="32623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2019'!$A$1072:$A$1074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2019'!$E$1072:$E$1074</c:f>
              <c:numCache>
                <c:formatCode>_-* #,##0_-;\-* #,##0_-;_-* "-"??_-;_-@_-</c:formatCode>
                <c:ptCount val="3"/>
                <c:pt idx="0">
                  <c:v>970858</c:v>
                </c:pt>
                <c:pt idx="1">
                  <c:v>339110</c:v>
                </c:pt>
                <c:pt idx="2">
                  <c:v>1309968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DB-46C8-AF61-B39B547ED2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2019'!$A$1072:$A$1074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2019'!$M$1072:$M$1074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BE-46E2-84C7-C49A641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27960"/>
        <c:axId val="326228744"/>
      </c:barChart>
      <c:catAx>
        <c:axId val="32622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8744"/>
        <c:crosses val="autoZero"/>
        <c:auto val="1"/>
        <c:lblAlgn val="ctr"/>
        <c:lblOffset val="100"/>
        <c:noMultiLvlLbl val="0"/>
      </c:catAx>
      <c:valAx>
        <c:axId val="32622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2019'!$A$1101:$A$1103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2019'!$E$1101:$E$1103</c:f>
              <c:numCache>
                <c:formatCode>_-* #,##0_-;\-* #,##0_-;_-* "-"??_-;_-@_-</c:formatCode>
                <c:ptCount val="3"/>
                <c:pt idx="0">
                  <c:v>633358</c:v>
                </c:pt>
                <c:pt idx="1">
                  <c:v>231203</c:v>
                </c:pt>
                <c:pt idx="2">
                  <c:v>864561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E5-4ECD-A7C1-A48D0134BA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2019'!$A$1101:$A$1103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2019'!$M$1101:$M$1103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5A-4A08-83DD-9B0D6A62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28352"/>
        <c:axId val="326238152"/>
      </c:barChart>
      <c:catAx>
        <c:axId val="3262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8152"/>
        <c:crosses val="autoZero"/>
        <c:auto val="1"/>
        <c:lblAlgn val="ctr"/>
        <c:lblOffset val="100"/>
        <c:noMultiLvlLbl val="0"/>
      </c:catAx>
      <c:valAx>
        <c:axId val="32623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50-4D93-A403-E48E512B88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50-4D93-A403-E48E512B88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50-4D93-A403-E48E512B880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50-4D93-A403-E48E512B880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A50-4D93-A403-E48E512B880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A50-4D93-A403-E48E512B880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A50-4D93-A403-E48E512B880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A50-4D93-A403-E48E512B880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A50-4D93-A403-E48E512B8806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A50-4D93-A403-E48E512B880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A50-4D93-A403-E48E512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2019'!$A$1104:$A$1106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2019'!$E$1104:$E$1106</c:f>
              <c:numCache>
                <c:formatCode>_-* #,##0_-;\-* #,##0_-;_-* "-"??_-;_-@_-</c:formatCode>
                <c:ptCount val="3"/>
                <c:pt idx="0">
                  <c:v>1073895</c:v>
                </c:pt>
                <c:pt idx="1">
                  <c:v>344030</c:v>
                </c:pt>
                <c:pt idx="2">
                  <c:v>1417925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24-4799-9F1D-6D3712E9D5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2019'!$A$1104:$A$1106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2019'!$M$1104:$M$1106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2-4DB4-852D-30182E11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29136"/>
        <c:axId val="326232664"/>
      </c:barChart>
      <c:catAx>
        <c:axId val="32622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2664"/>
        <c:crosses val="autoZero"/>
        <c:auto val="1"/>
        <c:lblAlgn val="ctr"/>
        <c:lblOffset val="100"/>
        <c:noMultiLvlLbl val="0"/>
      </c:catAx>
      <c:valAx>
        <c:axId val="32623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2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2019'!$A$1147:$A$1149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2019'!$E$1147:$E$1149</c:f>
              <c:numCache>
                <c:formatCode>_-* #,##0_-;\-* #,##0_-;_-* "-"??_-;_-@_-</c:formatCode>
                <c:ptCount val="3"/>
                <c:pt idx="0">
                  <c:v>656187</c:v>
                </c:pt>
                <c:pt idx="1">
                  <c:v>211166</c:v>
                </c:pt>
                <c:pt idx="2">
                  <c:v>867353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AD-4B6A-A69C-B6326281396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2019'!$A$1147:$A$1149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2019'!$M$1147:$M$1149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2F-45DC-9C45-2BA4B173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3056"/>
        <c:axId val="326231488"/>
      </c:barChart>
      <c:catAx>
        <c:axId val="3262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1488"/>
        <c:crosses val="autoZero"/>
        <c:auto val="1"/>
        <c:lblAlgn val="ctr"/>
        <c:lblOffset val="100"/>
        <c:noMultiLvlLbl val="0"/>
      </c:catAx>
      <c:valAx>
        <c:axId val="32623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2019'!$A$1150:$A$1152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2019'!$E$1150:$E$1152</c:f>
              <c:numCache>
                <c:formatCode>_-* #,##0_-;\-* #,##0_-;_-* "-"??_-;_-@_-</c:formatCode>
                <c:ptCount val="3"/>
                <c:pt idx="0">
                  <c:v>1217634</c:v>
                </c:pt>
                <c:pt idx="1">
                  <c:v>325930</c:v>
                </c:pt>
                <c:pt idx="2">
                  <c:v>1543564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1-41B9-ABE1-0DF864198F3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2019'!$A$1150:$A$1152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2019'!$M$1150:$M$1152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9-4781-B16A-5AF3B62B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231880"/>
        <c:axId val="326233448"/>
      </c:barChart>
      <c:catAx>
        <c:axId val="32623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3448"/>
        <c:crosses val="autoZero"/>
        <c:auto val="1"/>
        <c:lblAlgn val="ctr"/>
        <c:lblOffset val="100"/>
        <c:noMultiLvlLbl val="0"/>
      </c:catAx>
      <c:valAx>
        <c:axId val="32623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23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2019'!$A$1179:$A$1181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2019'!$E$1179:$E$1181</c:f>
              <c:numCache>
                <c:formatCode>_-* #,##0_-;\-* #,##0_-;_-* "-"??_-;_-@_-</c:formatCode>
                <c:ptCount val="3"/>
                <c:pt idx="0">
                  <c:v>908914</c:v>
                </c:pt>
                <c:pt idx="1">
                  <c:v>290629</c:v>
                </c:pt>
                <c:pt idx="2">
                  <c:v>1199543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76-4E04-96BF-46EC581C8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2019'!$A$1179:$A$1181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2019'!$M$1179:$M$1181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8-4CF9-9DBA-6E8C6729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1952"/>
        <c:axId val="328229600"/>
      </c:barChart>
      <c:catAx>
        <c:axId val="32823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9600"/>
        <c:crosses val="autoZero"/>
        <c:auto val="1"/>
        <c:lblAlgn val="ctr"/>
        <c:lblOffset val="100"/>
        <c:noMultiLvlLbl val="0"/>
      </c:catAx>
      <c:valAx>
        <c:axId val="32822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2019'!$A$1182:$A$1184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2019'!$E$1182:$E$1184</c:f>
              <c:numCache>
                <c:formatCode>_-* #,##0_-;\-* #,##0_-;_-* "-"??_-;_-@_-</c:formatCode>
                <c:ptCount val="3"/>
                <c:pt idx="0">
                  <c:v>1822719</c:v>
                </c:pt>
                <c:pt idx="1">
                  <c:v>426117</c:v>
                </c:pt>
                <c:pt idx="2">
                  <c:v>2248836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CC-4D8D-8CE4-699D771341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2019'!$A$1182:$A$1184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2019'!$M$1182:$M$1184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39-46D3-A7C7-878AA380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6264"/>
        <c:axId val="328225288"/>
      </c:barChart>
      <c:catAx>
        <c:axId val="32823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5288"/>
        <c:crosses val="autoZero"/>
        <c:auto val="1"/>
        <c:lblAlgn val="ctr"/>
        <c:lblOffset val="100"/>
        <c:noMultiLvlLbl val="0"/>
      </c:catAx>
      <c:valAx>
        <c:axId val="32822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2019'!$A$1335:$A$1337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2019'!$E$1335:$E$1337</c:f>
              <c:numCache>
                <c:formatCode>_-* #,##0_-;\-* #,##0_-;_-* "-"??_-;_-@_-</c:formatCode>
                <c:ptCount val="3"/>
                <c:pt idx="0">
                  <c:v>506569</c:v>
                </c:pt>
                <c:pt idx="1">
                  <c:v>107915</c:v>
                </c:pt>
                <c:pt idx="2">
                  <c:v>614484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F-4DFD-932B-E92E602AFDB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2019'!$A$1335:$A$1337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2019'!$M$1335:$M$1337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C-44FA-A84A-063693E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0384"/>
        <c:axId val="328226464"/>
      </c:barChart>
      <c:catAx>
        <c:axId val="32823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6464"/>
        <c:crosses val="autoZero"/>
        <c:auto val="1"/>
        <c:lblAlgn val="ctr"/>
        <c:lblOffset val="100"/>
        <c:noMultiLvlLbl val="0"/>
      </c:catAx>
      <c:valAx>
        <c:axId val="3282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2019'!$A$1338:$A$1340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2019'!$E$1338:$E$1340</c:f>
              <c:numCache>
                <c:formatCode>_-* #,##0_-;\-* #,##0_-;_-* "-"??_-;_-@_-</c:formatCode>
                <c:ptCount val="3"/>
                <c:pt idx="0">
                  <c:v>930094</c:v>
                </c:pt>
                <c:pt idx="1">
                  <c:v>165098</c:v>
                </c:pt>
                <c:pt idx="2">
                  <c:v>1095192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9-414E-8588-43315621B0B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2019'!$A$1338:$A$1340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2019'!$M$1338:$M$1340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8A-4220-880B-5E33CF2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2344"/>
        <c:axId val="328228816"/>
      </c:barChart>
      <c:catAx>
        <c:axId val="328232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8816"/>
        <c:crosses val="autoZero"/>
        <c:auto val="1"/>
        <c:lblAlgn val="ctr"/>
        <c:lblOffset val="100"/>
        <c:noMultiLvlLbl val="0"/>
      </c:catAx>
      <c:valAx>
        <c:axId val="3282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2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2019'!$A$1303:$A$1305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2019'!$E$1303:$E$1305</c:f>
              <c:numCache>
                <c:formatCode>_-* #,##0_-;\-* #,##0_-;_-* "-"??_-;_-@_-</c:formatCode>
                <c:ptCount val="3"/>
                <c:pt idx="0">
                  <c:v>548214</c:v>
                </c:pt>
                <c:pt idx="1">
                  <c:v>91474</c:v>
                </c:pt>
                <c:pt idx="2">
                  <c:v>639688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28-4527-9542-1D4F5D9592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2019'!$A$1303:$A$1305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2019'!$M$1303:$M$1305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2-4063-A68C-A0EC4BDD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2736"/>
        <c:axId val="328229208"/>
      </c:barChart>
      <c:catAx>
        <c:axId val="3282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9208"/>
        <c:crosses val="autoZero"/>
        <c:auto val="1"/>
        <c:lblAlgn val="ctr"/>
        <c:lblOffset val="100"/>
        <c:noMultiLvlLbl val="0"/>
      </c:catAx>
      <c:valAx>
        <c:axId val="32822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2019'!$A$1306:$A$1308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2019'!$E$1306:$E$1308</c:f>
              <c:numCache>
                <c:formatCode>_-* #,##0_-;\-* #,##0_-;_-* "-"??_-;_-@_-</c:formatCode>
                <c:ptCount val="3"/>
                <c:pt idx="0">
                  <c:v>934798</c:v>
                </c:pt>
                <c:pt idx="1">
                  <c:v>152320</c:v>
                </c:pt>
                <c:pt idx="2">
                  <c:v>1087118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6-4A7C-B015-826FA6C9A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2019'!$A$1306:$A$1308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2019'!$M$1306:$M$1308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2E-448D-8CB1-062BE8B0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3128"/>
        <c:axId val="328229992"/>
      </c:barChart>
      <c:catAx>
        <c:axId val="32823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9992"/>
        <c:crosses val="autoZero"/>
        <c:auto val="1"/>
        <c:lblAlgn val="ctr"/>
        <c:lblOffset val="100"/>
        <c:noMultiLvlLbl val="0"/>
      </c:catAx>
      <c:valAx>
        <c:axId val="32822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2019'!$A$1257:$A$1259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2019'!$E$1257:$E$1259</c:f>
              <c:numCache>
                <c:formatCode>_-* #,##0_-;\-* #,##0_-;_-* "-"??_-;_-@_-</c:formatCode>
                <c:ptCount val="3"/>
                <c:pt idx="0">
                  <c:v>613141</c:v>
                </c:pt>
                <c:pt idx="1">
                  <c:v>187320</c:v>
                </c:pt>
                <c:pt idx="2">
                  <c:v>800461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08-4B50-B448-06AD718179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2019'!$A$1257:$A$1259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2019'!$M$1257:$M$1259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5-4492-BA2A-D9FE074B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5872"/>
        <c:axId val="328227640"/>
      </c:barChart>
      <c:catAx>
        <c:axId val="3282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7640"/>
        <c:crosses val="autoZero"/>
        <c:auto val="1"/>
        <c:lblAlgn val="ctr"/>
        <c:lblOffset val="100"/>
        <c:noMultiLvlLbl val="0"/>
      </c:catAx>
      <c:valAx>
        <c:axId val="32822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CyL'!$C$24:$K$24</c:f>
              <c:numCache>
                <c:formatCode>General</c:formatCode>
                <c:ptCount val="9"/>
                <c:pt idx="0">
                  <c:v>568414</c:v>
                </c:pt>
                <c:pt idx="1">
                  <c:v>1052790</c:v>
                </c:pt>
                <c:pt idx="2">
                  <c:v>1057152</c:v>
                </c:pt>
                <c:pt idx="3">
                  <c:v>330018</c:v>
                </c:pt>
                <c:pt idx="4">
                  <c:v>1119462</c:v>
                </c:pt>
                <c:pt idx="5">
                  <c:v>581496</c:v>
                </c:pt>
                <c:pt idx="6">
                  <c:v>336575</c:v>
                </c:pt>
                <c:pt idx="7">
                  <c:v>725646</c:v>
                </c:pt>
                <c:pt idx="8">
                  <c:v>362141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4-4BD4-A3DD-E2E84A2AE20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CyL'!$C$27:$K$27</c:f>
              <c:numCache>
                <c:formatCode>General</c:formatCode>
                <c:ptCount val="9"/>
                <c:pt idx="0">
                  <c:v>1017716</c:v>
                </c:pt>
                <c:pt idx="1">
                  <c:v>1690612</c:v>
                </c:pt>
                <c:pt idx="2">
                  <c:v>1768438</c:v>
                </c:pt>
                <c:pt idx="3">
                  <c:v>587494</c:v>
                </c:pt>
                <c:pt idx="4">
                  <c:v>1954046</c:v>
                </c:pt>
                <c:pt idx="5">
                  <c:v>943313</c:v>
                </c:pt>
                <c:pt idx="6">
                  <c:v>645617</c:v>
                </c:pt>
                <c:pt idx="7">
                  <c:v>1235684</c:v>
                </c:pt>
                <c:pt idx="8">
                  <c:v>594932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94-4BD4-A3DD-E2E84A2A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25704"/>
        <c:axId val="309330016"/>
      </c:barChart>
      <c:catAx>
        <c:axId val="309325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3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933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5704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2019'!$A$1260:$A$1262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2019'!$E$1260:$E$1262</c:f>
              <c:numCache>
                <c:formatCode>_-* #,##0_-;\-* #,##0_-;_-* "-"??_-;_-@_-</c:formatCode>
                <c:ptCount val="3"/>
                <c:pt idx="0">
                  <c:v>1053004</c:v>
                </c:pt>
                <c:pt idx="1">
                  <c:v>277732</c:v>
                </c:pt>
                <c:pt idx="2">
                  <c:v>1330736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03-413B-8B9B-3989D69511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2019'!$A$1260:$A$1262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2019'!$M$1260:$M$1262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BA-4F5C-A485-A62BF8F2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24896"/>
        <c:axId val="328234304"/>
      </c:barChart>
      <c:catAx>
        <c:axId val="3282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4304"/>
        <c:crosses val="autoZero"/>
        <c:auto val="1"/>
        <c:lblAlgn val="ctr"/>
        <c:lblOffset val="100"/>
        <c:noMultiLvlLbl val="0"/>
      </c:catAx>
      <c:valAx>
        <c:axId val="3282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2019'!$A$1225:$A$1227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2019'!$E$1225:$E$1227</c:f>
              <c:numCache>
                <c:formatCode>_-* #,##0_-;\-* #,##0_-;_-* "-"??_-;_-@_-</c:formatCode>
                <c:ptCount val="3"/>
                <c:pt idx="0">
                  <c:v>609588</c:v>
                </c:pt>
                <c:pt idx="1">
                  <c:v>260472</c:v>
                </c:pt>
                <c:pt idx="2">
                  <c:v>870060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B-4354-9790-12E0990B1B8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2019'!$A$1225:$A$1227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'BOLETIN ANUAL 2019'!$M$1225:$M$1227</c:f>
              <c:numCache>
                <c:formatCode>_-* #,##0_-;\-* #,##0_-;_-* "-"??_-;_-@_-</c:formatCode>
                <c:ptCount val="3"/>
                <c:pt idx="0">
                  <c:v>574043.16666666663</c:v>
                </c:pt>
                <c:pt idx="1">
                  <c:v>168360.25</c:v>
                </c:pt>
                <c:pt idx="2">
                  <c:v>742403.41666666663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5-4382-B0E0-C527862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28032"/>
        <c:axId val="328231560"/>
      </c:barChart>
      <c:catAx>
        <c:axId val="3282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1560"/>
        <c:crosses val="autoZero"/>
        <c:auto val="1"/>
        <c:lblAlgn val="ctr"/>
        <c:lblOffset val="100"/>
        <c:noMultiLvlLbl val="0"/>
      </c:catAx>
      <c:valAx>
        <c:axId val="32823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2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2019'!$A$1228:$A$1230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2019'!$E$1228:$E$1230</c:f>
              <c:numCache>
                <c:formatCode>_-* #,##0_-;\-* #,##0_-;_-* "-"??_-;_-@_-</c:formatCode>
                <c:ptCount val="3"/>
                <c:pt idx="0">
                  <c:v>1039712</c:v>
                </c:pt>
                <c:pt idx="1">
                  <c:v>375042</c:v>
                </c:pt>
                <c:pt idx="2">
                  <c:v>1414754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87-4E01-AABC-3DF3473F599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2019'!$A$1228:$A$1230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'BOLETIN ANUAL 2019'!$M$1228:$M$1230</c:f>
              <c:numCache>
                <c:formatCode>_-* #,##0_-;\-* #,##0_-;_-* "-"??_-;_-@_-</c:formatCode>
                <c:ptCount val="3"/>
                <c:pt idx="0">
                  <c:v>1016860.5</c:v>
                </c:pt>
                <c:pt idx="1">
                  <c:v>252173.41666666666</c:v>
                </c:pt>
                <c:pt idx="2">
                  <c:v>1269033.9166666667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9-4ADB-8D67-886CD004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233912"/>
        <c:axId val="328234696"/>
      </c:barChart>
      <c:catAx>
        <c:axId val="32823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4696"/>
        <c:crosses val="autoZero"/>
        <c:auto val="1"/>
        <c:lblAlgn val="ctr"/>
        <c:lblOffset val="100"/>
        <c:noMultiLvlLbl val="0"/>
      </c:catAx>
      <c:valAx>
        <c:axId val="32823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313955933549849"/>
          <c:y val="0.23176773391167324"/>
          <c:w val="0.38404183898377686"/>
          <c:h val="0.6765904874131206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0C-45F8-A426-C0612DB7B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0C-45F8-A426-C0612DB7BD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0C-45F8-A426-C0612DB7BD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0C-45F8-A426-C0612DB7BD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0C-45F8-A426-C0612DB7BD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0C-45F8-A426-C0612DB7BD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0C-45F8-A426-C0612DB7BD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0C-45F8-A426-C0612DB7BD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40C-45F8-A426-C0612DB7BD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0C-45F8-A426-C0612DB7BD8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40C-45F8-A426-C0612DB7BD8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40C-45F8-A426-C0612DB7BD8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2019'!$B$1398:$M$1398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2019'!$B$1404:$M$1404</c:f>
              <c:numCache>
                <c:formatCode>#,##0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40C-45F8-A426-C0612DB7BD8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F-457E-AA42-11F00E56C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6F-457E-AA42-11F00E56C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6F-457E-AA42-11F00E56C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6F-457E-AA42-11F00E56C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96F-457E-AA42-11F00E56C1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6F-457E-AA42-11F00E56C1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6F-457E-AA42-11F00E56C1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96F-457E-AA42-11F00E56C1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96F-457E-AA42-11F00E56C1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96F-457E-AA42-11F00E56C11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96F-457E-AA42-11F00E56C11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96F-457E-AA42-11F00E56C1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2019'!$B$1398:$M$1398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2019'!$B$1401:$M$1401</c:f>
              <c:numCache>
                <c:formatCode>#,##0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96F-457E-AA42-11F00E56C11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189368413690601"/>
          <c:y val="0.21822809996124695"/>
          <c:w val="0.37943481865856388"/>
          <c:h val="0.6434844790935534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7-4C58-8852-76D4EB9222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7-4C58-8852-76D4EB9222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7-4C58-8852-76D4EB9222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7-4C58-8852-76D4EB9222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A7-4C58-8852-76D4EB9222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A7-4C58-8852-76D4EB9222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A7-4C58-8852-76D4EB9222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A7-4C58-8852-76D4EB9222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DA7-4C58-8852-76D4EB9222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DA7-4C58-8852-76D4EB9222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DA7-4C58-8852-76D4EB9222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DA7-4C58-8852-76D4EB922228}"/>
              </c:ext>
            </c:extLst>
          </c:dPt>
          <c:dLbls>
            <c:dLbl>
              <c:idx val="0"/>
              <c:layout>
                <c:manualLayout>
                  <c:x val="-9.6465240155912142E-3"/>
                  <c:y val="-3.354900677769186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4909478168264111E-2"/>
                  <c:y val="2.012940406661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180265654648863E-2"/>
                  <c:y val="1.67745033888458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7172192124728292E-3"/>
                  <c:y val="1.00647020333074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929304803118242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1575828818709456E-2"/>
                  <c:y val="6.70980135553831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2770398481973434E-2"/>
                  <c:y val="-1.006470203330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2.8939572046773641E-2"/>
                  <c:y val="-1.006470203330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2019'!$B$1476:$M$1476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2019'!$B$1482:$M$1482</c:f>
              <c:numCache>
                <c:formatCode>#,##0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DA7-4C58-8852-76D4EB92222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A-4999-A480-B91CE6048B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A-4999-A480-B91CE6048B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0A-4999-A480-B91CE6048B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0A-4999-A480-B91CE6048B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0A-4999-A480-B91CE6048B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0A-4999-A480-B91CE6048B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0A-4999-A480-B91CE6048B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0A-4999-A480-B91CE6048B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0A-4999-A480-B91CE6048B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0A-4999-A480-B91CE6048B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0A-4999-A480-B91CE6048B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0A-4999-A480-B91CE6048BB5}"/>
              </c:ext>
            </c:extLst>
          </c:dPt>
          <c:dLbls>
            <c:dLbl>
              <c:idx val="0"/>
              <c:layout>
                <c:manualLayout>
                  <c:x val="-8.1549439347605238E-3"/>
                  <c:y val="-3.075290095274815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2733029930891668E-2"/>
                  <c:y val="2.01294040666150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1.5444015444015444E-2"/>
                  <c:y val="2.012940406661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2.3166023166023165E-2"/>
                  <c:y val="-6.709801355538372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2019'!$B$1476:$M$1476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2019'!$B$1479:$M$1479</c:f>
              <c:numCache>
                <c:formatCode>#,##0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0A-4999-A480-B91CE6048B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275918635170606"/>
          <c:y val="0.25907626111905224"/>
          <c:w val="0.38383514560679916"/>
          <c:h val="0.6490153102345339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1A-4E23-A2C4-45F1E47F64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1A-4E23-A2C4-45F1E47F64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1A-4E23-A2C4-45F1E47F64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1A-4E23-A2C4-45F1E47F64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91A-4E23-A2C4-45F1E47F64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91A-4E23-A2C4-45F1E47F64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91A-4E23-A2C4-45F1E47F64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91A-4E23-A2C4-45F1E47F64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91A-4E23-A2C4-45F1E47F64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91A-4E23-A2C4-45F1E47F64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91A-4E23-A2C4-45F1E47F64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91A-4E23-A2C4-45F1E47F6420}"/>
              </c:ext>
            </c:extLst>
          </c:dPt>
          <c:dLbls>
            <c:dLbl>
              <c:idx val="0"/>
              <c:layout>
                <c:manualLayout>
                  <c:x val="3.6275778027746529E-2"/>
                  <c:y val="-5.70333115220761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5683982898364122E-2"/>
                  <c:y val="2.02078611927015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7706961158157112E-2"/>
                  <c:y val="-2.3513362939231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20393205566284E-2"/>
                  <c:y val="4.3802587077503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675052410901468E-2"/>
                  <c:y val="4.6968609488768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3.7698412698412738E-2"/>
                  <c:y val="1.006470203330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6671051803877773E-2"/>
                  <c:y val="-4.63567795533191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049084761571644E-2"/>
                  <c:y val="2.69554376273502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943663292088489E-2"/>
                  <c:y val="-7.31056632572598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2019'!$B$1555:$M$1555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2019'!$B$1561:$M$1561</c:f>
              <c:numCache>
                <c:formatCode>#,##0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91A-4E23-A2C4-45F1E47F642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176256431776605"/>
          <c:y val="0.26479570636112942"/>
          <c:w val="0.37986825436424893"/>
          <c:h val="0.6604682014852963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9D-4BA3-A9FB-04F63CE0EA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9D-4BA3-A9FB-04F63CE0EA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9D-4BA3-A9FB-04F63CE0EA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9D-4BA3-A9FB-04F63CE0EA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9D-4BA3-A9FB-04F63CE0EA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9D-4BA3-A9FB-04F63CE0EA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39D-4BA3-A9FB-04F63CE0EA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39D-4BA3-A9FB-04F63CE0EA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39D-4BA3-A9FB-04F63CE0EA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39D-4BA3-A9FB-04F63CE0EA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39D-4BA3-A9FB-04F63CE0EA7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39D-4BA3-A9FB-04F63CE0EA7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2780371978740008E-2"/>
                  <c:y val="-3.99579237338618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7999521101757675E-2"/>
                  <c:y val="-2.340505512207479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3126293995859292E-2"/>
                  <c:y val="1.006470203330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4844720496894408E-2"/>
                  <c:y val="4.02588081332302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52250411515193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7811544425560653E-2"/>
                  <c:y val="-7.008519598563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1566265060240964E-2"/>
                  <c:y val="-5.64650080408368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2019'!$B$1555:$M$1555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2019'!$B$1558:$M$1558</c:f>
              <c:numCache>
                <c:formatCode>#,##0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39D-4BA3-A9FB-04F63CE0EA7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961951439371148"/>
          <c:y val="0.21148825690749792"/>
          <c:w val="0.38201149204855783"/>
          <c:h val="0.6601146893262906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7B-416C-B571-64EF27CD1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7B-416C-B571-64EF27CD1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7B-416C-B571-64EF27CD1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7B-416C-B571-64EF27CD12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7B-416C-B571-64EF27CD12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7B-416C-B571-64EF27CD12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67B-416C-B571-64EF27CD12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67B-416C-B571-64EF27CD12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67B-416C-B571-64EF27CD12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67B-416C-B571-64EF27CD12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67B-416C-B571-64EF27CD12A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67B-416C-B571-64EF27CD12A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2019'!$B$1634:$M$1634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2019'!$B$1640:$M$1640</c:f>
              <c:numCache>
                <c:formatCode>#,##0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67B-416C-B571-64EF27CD12A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CyL'!$C$57:$N$57</c:f>
              <c:numCache>
                <c:formatCode>General</c:formatCode>
                <c:ptCount val="12"/>
                <c:pt idx="0">
                  <c:v>266086</c:v>
                </c:pt>
                <c:pt idx="1">
                  <c:v>325379</c:v>
                </c:pt>
                <c:pt idx="2">
                  <c:v>407436</c:v>
                </c:pt>
                <c:pt idx="3">
                  <c:v>568837</c:v>
                </c:pt>
                <c:pt idx="4">
                  <c:v>553088</c:v>
                </c:pt>
                <c:pt idx="5">
                  <c:v>557255</c:v>
                </c:pt>
                <c:pt idx="6">
                  <c:v>625879</c:v>
                </c:pt>
                <c:pt idx="7">
                  <c:v>849014</c:v>
                </c:pt>
                <c:pt idx="8">
                  <c:v>599911</c:v>
                </c:pt>
                <c:pt idx="9">
                  <c:v>602519</c:v>
                </c:pt>
                <c:pt idx="10">
                  <c:v>395026</c:v>
                </c:pt>
                <c:pt idx="11">
                  <c:v>383264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03-4FD5-9DDA-F6A7307EAC7C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CyL'!$C$60:$N$60</c:f>
              <c:numCache>
                <c:formatCode>General</c:formatCode>
                <c:ptCount val="12"/>
                <c:pt idx="0">
                  <c:v>452021</c:v>
                </c:pt>
                <c:pt idx="1">
                  <c:v>524212</c:v>
                </c:pt>
                <c:pt idx="2">
                  <c:v>676323</c:v>
                </c:pt>
                <c:pt idx="3">
                  <c:v>969416</c:v>
                </c:pt>
                <c:pt idx="4">
                  <c:v>916206</c:v>
                </c:pt>
                <c:pt idx="5">
                  <c:v>902900</c:v>
                </c:pt>
                <c:pt idx="6">
                  <c:v>1080472</c:v>
                </c:pt>
                <c:pt idx="7">
                  <c:v>1623216</c:v>
                </c:pt>
                <c:pt idx="8">
                  <c:v>983912</c:v>
                </c:pt>
                <c:pt idx="9">
                  <c:v>999533</c:v>
                </c:pt>
                <c:pt idx="10">
                  <c:v>660201</c:v>
                </c:pt>
                <c:pt idx="11">
                  <c:v>649440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03-4FD5-9DDA-F6A7307E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327664"/>
        <c:axId val="309328056"/>
      </c:lineChart>
      <c:catAx>
        <c:axId val="30932766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80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09328056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7664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56-4CD1-A421-D2C28237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56-4CD1-A421-D2C28237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56-4CD1-A421-D2C2823794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56-4CD1-A421-D2C2823794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456-4CD1-A421-D2C2823794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456-4CD1-A421-D2C2823794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456-4CD1-A421-D2C2823794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456-4CD1-A421-D2C2823794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456-4CD1-A421-D2C2823794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456-4CD1-A421-D2C2823794C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456-4CD1-A421-D2C2823794C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456-4CD1-A421-D2C2823794C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2019'!$B$1634:$M$1634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2019'!$B$1637:$M$1637</c:f>
              <c:numCache>
                <c:formatCode>#,##0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456-4CD1-A421-D2C2823794C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551643822299994"/>
          <c:y val="0.22796839869116647"/>
          <c:w val="0.38808966656945659"/>
          <c:h val="0.6641518493941733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D-4A2B-AE03-F2BB0DC50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D-4A2B-AE03-F2BB0DC50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D-4A2B-AE03-F2BB0DC50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D-4A2B-AE03-F2BB0DC50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7D-4A2B-AE03-F2BB0DC50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7D-4A2B-AE03-F2BB0DC50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7D-4A2B-AE03-F2BB0DC50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57D-4A2B-AE03-F2BB0DC50C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57D-4A2B-AE03-F2BB0DC50C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57D-4A2B-AE03-F2BB0DC50CC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57D-4A2B-AE03-F2BB0DC50CC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57D-4A2B-AE03-F2BB0DC50C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7187539057617798E-2"/>
                  <c:y val="-4.69832706625324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138295213098363E-2"/>
                  <c:y val="1.6964369606804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857142857142856E-2"/>
                  <c:y val="2.02825017108370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-9.6651710765722747E-3"/>
                  <c:y val="-3.3492815395513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2019'!$B$1713:$M$1713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2019'!$B$1719:$M$1719</c:f>
              <c:numCache>
                <c:formatCode>#,##0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57D-4A2B-AE03-F2BB0DC50CC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46-4F16-AAC7-E5DFB7BE4F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46-4F16-AAC7-E5DFB7BE4F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46-4F16-AAC7-E5DFB7BE4F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46-4F16-AAC7-E5DFB7BE4F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46-4F16-AAC7-E5DFB7BE4F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46-4F16-AAC7-E5DFB7BE4F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46-4F16-AAC7-E5DFB7BE4F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46-4F16-AAC7-E5DFB7BE4F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46-4F16-AAC7-E5DFB7BE4FB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46-4F16-AAC7-E5DFB7BE4FB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46-4F16-AAC7-E5DFB7BE4FB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46-4F16-AAC7-E5DFB7BE4FB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1221536497126978E-2"/>
                  <c:y val="-3.3492745279194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978414860304624E-2"/>
                  <c:y val="-3.02057555990484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583011583011442E-2"/>
                  <c:y val="2.36629186626431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1.1583011583011582E-2"/>
                  <c:y val="-3.38041695180619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277108433734941E-2"/>
                  <c:y val="-4.01913784746158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2019'!$B$1713:$M$1713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2019'!$B$1716:$M$1716</c:f>
              <c:numCache>
                <c:formatCode>#,##0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46-4F16-AAC7-E5DFB7BE4FB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187126509845278"/>
          <c:w val="0.38211712439593787"/>
          <c:h val="0.6592111096040191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6-4F79-A320-71CB4396C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6-4F79-A320-71CB4396C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6-4F79-A320-71CB4396C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6-4F79-A320-71CB4396C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36-4F79-A320-71CB4396C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36-4F79-A320-71CB4396C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36-4F79-A320-71CB4396C3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36-4F79-A320-71CB4396C3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36-4F79-A320-71CB4396C3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336-4F79-A320-71CB4396C3A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36-4F79-A320-71CB4396C3A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336-4F79-A320-71CB4396C3A8}"/>
              </c:ext>
            </c:extLst>
          </c:dPt>
          <c:dLbls>
            <c:dLbl>
              <c:idx val="0"/>
              <c:layout>
                <c:manualLayout>
                  <c:x val="-1.77252557445801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816837163053434E-2"/>
                  <c:y val="3.39764513763539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2019'!$B$1792:$M$1792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2019'!$B$1798:$M$1798</c:f>
              <c:numCache>
                <c:formatCode>#,##0</c:formatCode>
                <c:ptCount val="12"/>
                <c:pt idx="0">
                  <c:v>24237</c:v>
                </c:pt>
                <c:pt idx="1">
                  <c:v>30953</c:v>
                </c:pt>
                <c:pt idx="2">
                  <c:v>49693</c:v>
                </c:pt>
                <c:pt idx="3">
                  <c:v>76139</c:v>
                </c:pt>
                <c:pt idx="4">
                  <c:v>71359</c:v>
                </c:pt>
                <c:pt idx="5">
                  <c:v>78469</c:v>
                </c:pt>
                <c:pt idx="6">
                  <c:v>76128</c:v>
                </c:pt>
                <c:pt idx="7">
                  <c:v>136375</c:v>
                </c:pt>
                <c:pt idx="8">
                  <c:v>76783</c:v>
                </c:pt>
                <c:pt idx="9">
                  <c:v>77749</c:v>
                </c:pt>
                <c:pt idx="10">
                  <c:v>73396</c:v>
                </c:pt>
                <c:pt idx="11">
                  <c:v>82999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336-4F79-A320-71CB4396C3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A7-48F8-94A4-F107DE571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A7-48F8-94A4-F107DE571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A7-48F8-94A4-F107DE571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A7-48F8-94A4-F107DE571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A7-48F8-94A4-F107DE571E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3A7-48F8-94A4-F107DE571E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3A7-48F8-94A4-F107DE571E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3A7-48F8-94A4-F107DE571E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3A7-48F8-94A4-F107DE571E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3A7-48F8-94A4-F107DE571EF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3A7-48F8-94A4-F107DE571EF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3A7-48F8-94A4-F107DE571EF9}"/>
              </c:ext>
            </c:extLst>
          </c:dPt>
          <c:dLbls>
            <c:dLbl>
              <c:idx val="0"/>
              <c:layout>
                <c:manualLayout>
                  <c:x val="-5.7915057915057912E-3"/>
                  <c:y val="-3.39764513763539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7915057915056498E-3"/>
                  <c:y val="1.6988225688176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2019'!$B$1792:$M$1792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2019'!$B$1795:$M$1795</c:f>
              <c:numCache>
                <c:formatCode>#,##0</c:formatCode>
                <c:ptCount val="12"/>
                <c:pt idx="0">
                  <c:v>11997</c:v>
                </c:pt>
                <c:pt idx="1">
                  <c:v>15829</c:v>
                </c:pt>
                <c:pt idx="2">
                  <c:v>28009</c:v>
                </c:pt>
                <c:pt idx="3">
                  <c:v>36476</c:v>
                </c:pt>
                <c:pt idx="4">
                  <c:v>34539</c:v>
                </c:pt>
                <c:pt idx="5">
                  <c:v>38313</c:v>
                </c:pt>
                <c:pt idx="6">
                  <c:v>32751</c:v>
                </c:pt>
                <c:pt idx="7">
                  <c:v>67395</c:v>
                </c:pt>
                <c:pt idx="8">
                  <c:v>34893</c:v>
                </c:pt>
                <c:pt idx="9">
                  <c:v>39280</c:v>
                </c:pt>
                <c:pt idx="10">
                  <c:v>36659</c:v>
                </c:pt>
                <c:pt idx="11">
                  <c:v>36379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3A7-48F8-94A4-F107DE571EF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357080179242083"/>
          <c:y val="0.21782706310628158"/>
          <c:w val="0.39806016075627992"/>
          <c:h val="0.6791963018770896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2-4665-B0B7-1BAC19D2C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2-4665-B0B7-1BAC19D2C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2-4665-B0B7-1BAC19D2C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2-4665-B0B7-1BAC19D2C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2-4665-B0B7-1BAC19D2C6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62-4665-B0B7-1BAC19D2C6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62-4665-B0B7-1BAC19D2C6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62-4665-B0B7-1BAC19D2C6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62-4665-B0B7-1BAC19D2C6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62-4665-B0B7-1BAC19D2C6B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62-4665-B0B7-1BAC19D2C6B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62-4665-B0B7-1BAC19D2C6B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2019'!$B$1871:$M$1871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2019'!$B$1877:$M$1877</c:f>
              <c:numCache>
                <c:formatCode>#,##0</c:formatCode>
                <c:ptCount val="12"/>
                <c:pt idx="0">
                  <c:v>20334</c:v>
                </c:pt>
                <c:pt idx="1">
                  <c:v>30727</c:v>
                </c:pt>
                <c:pt idx="2">
                  <c:v>35923</c:v>
                </c:pt>
                <c:pt idx="3">
                  <c:v>56684</c:v>
                </c:pt>
                <c:pt idx="4">
                  <c:v>44978</c:v>
                </c:pt>
                <c:pt idx="5">
                  <c:v>45564</c:v>
                </c:pt>
                <c:pt idx="6">
                  <c:v>56831</c:v>
                </c:pt>
                <c:pt idx="7">
                  <c:v>103256</c:v>
                </c:pt>
                <c:pt idx="8">
                  <c:v>40335</c:v>
                </c:pt>
                <c:pt idx="9">
                  <c:v>39140</c:v>
                </c:pt>
                <c:pt idx="10">
                  <c:v>38694</c:v>
                </c:pt>
                <c:pt idx="11">
                  <c:v>44811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962-4665-B0B7-1BAC19D2C6B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0A-4178-B03E-9B5272CA4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0A-4178-B03E-9B5272CA4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0A-4178-B03E-9B5272CA4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0A-4178-B03E-9B5272CA4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0A-4178-B03E-9B5272CA4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C0A-4178-B03E-9B5272CA4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C0A-4178-B03E-9B5272CA4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C0A-4178-B03E-9B5272CA4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C0A-4178-B03E-9B5272CA4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C0A-4178-B03E-9B5272CA4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C0A-4178-B03E-9B5272CA4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C0A-4178-B03E-9B5272CA4CD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2019'!$B$1871:$M$1871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2019'!$B$1874:$M$1874</c:f>
              <c:numCache>
                <c:formatCode>#,##0</c:formatCode>
                <c:ptCount val="12"/>
                <c:pt idx="0">
                  <c:v>7766</c:v>
                </c:pt>
                <c:pt idx="1">
                  <c:v>16519</c:v>
                </c:pt>
                <c:pt idx="2">
                  <c:v>15223</c:v>
                </c:pt>
                <c:pt idx="3">
                  <c:v>24156</c:v>
                </c:pt>
                <c:pt idx="4">
                  <c:v>20691</c:v>
                </c:pt>
                <c:pt idx="5">
                  <c:v>22697</c:v>
                </c:pt>
                <c:pt idx="6">
                  <c:v>21586</c:v>
                </c:pt>
                <c:pt idx="7">
                  <c:v>34021</c:v>
                </c:pt>
                <c:pt idx="8">
                  <c:v>18289</c:v>
                </c:pt>
                <c:pt idx="9">
                  <c:v>17994</c:v>
                </c:pt>
                <c:pt idx="10">
                  <c:v>16739</c:v>
                </c:pt>
                <c:pt idx="11">
                  <c:v>19152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C0A-4178-B03E-9B5272CA4CD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'BOLETIN ANUAL 2019'!$A$1940</c:f>
              <c:strCache>
                <c:ptCount val="1"/>
                <c:pt idx="0">
                  <c:v>NÚMERO DE VIAJEROS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E1A-479B-8AE2-FCFCC3B1B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E1A-479B-8AE2-FCFCC3B1B4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('BOLETIN ANUAL 2019'!$C$1939,'BOLETIN ANUAL 2019'!$E$1939)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('BOLETIN ANUAL 2019'!$C$1940,'BOLETIN ANUAL 2019'!$E$1940)</c:f>
              <c:numCache>
                <c:formatCode>#,##0</c:formatCode>
                <c:ptCount val="2"/>
                <c:pt idx="0">
                  <c:v>6888518</c:v>
                </c:pt>
                <c:pt idx="1">
                  <c:v>2020323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5E1A-479B-8AE2-FCFCC3B1B49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2019'!$A$1505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2019'!$B$1502:$J$1502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2019'!$B$1505:$J$1505</c:f>
              <c:numCache>
                <c:formatCode>#,##0</c:formatCode>
                <c:ptCount val="9"/>
                <c:pt idx="0">
                  <c:v>3810</c:v>
                </c:pt>
                <c:pt idx="1">
                  <c:v>37189</c:v>
                </c:pt>
                <c:pt idx="2">
                  <c:v>88875</c:v>
                </c:pt>
                <c:pt idx="3">
                  <c:v>7387</c:v>
                </c:pt>
                <c:pt idx="4">
                  <c:v>26186</c:v>
                </c:pt>
                <c:pt idx="5">
                  <c:v>22136</c:v>
                </c:pt>
                <c:pt idx="6">
                  <c:v>4509</c:v>
                </c:pt>
                <c:pt idx="7">
                  <c:v>16250</c:v>
                </c:pt>
                <c:pt idx="8">
                  <c:v>10917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BE-46D4-A9E8-4538C593BED9}"/>
            </c:ext>
          </c:extLst>
        </c:ser>
        <c:ser>
          <c:idx val="1"/>
          <c:order val="1"/>
          <c:tx>
            <c:strRef>
              <c:f>'BOLETIN ANUAL 2019'!$A$1508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2019'!$B$1502:$J$1502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2019'!$B$1508:$J$1508</c:f>
              <c:numCache>
                <c:formatCode>#,##0</c:formatCode>
                <c:ptCount val="9"/>
                <c:pt idx="0">
                  <c:v>7022</c:v>
                </c:pt>
                <c:pt idx="1">
                  <c:v>80446</c:v>
                </c:pt>
                <c:pt idx="2">
                  <c:v>139575</c:v>
                </c:pt>
                <c:pt idx="3">
                  <c:v>15189</c:v>
                </c:pt>
                <c:pt idx="4">
                  <c:v>51455</c:v>
                </c:pt>
                <c:pt idx="5">
                  <c:v>37613</c:v>
                </c:pt>
                <c:pt idx="6">
                  <c:v>12967</c:v>
                </c:pt>
                <c:pt idx="7">
                  <c:v>59216</c:v>
                </c:pt>
                <c:pt idx="8">
                  <c:v>24255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BE-46D4-A9E8-4538C593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39008"/>
        <c:axId val="328237440"/>
      </c:barChart>
      <c:catAx>
        <c:axId val="32823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37440"/>
        <c:scaling>
          <c:orientation val="minMax"/>
          <c:max val="14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39008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'BOLETIN ANUAL 2019'!$A$1941</c:f>
              <c:strCache>
                <c:ptCount val="1"/>
                <c:pt idx="0">
                  <c:v>NÚMERO DE PERNOCTACIONES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E4-4EA7-8168-DD1CC8DF54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'BOLETIN ANUAL 2019'!$C$1939:$F$1939</c15:sqref>
                  </c15:fullRef>
                </c:ext>
              </c:extLst>
              <c:f>('BOLETIN ANUAL 2019'!$C$1939,'BOLETIN ANUAL 2019'!$E$1939)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'BOLETIN ANUAL 2019'!$C$1941:$F$1941</c15:sqref>
                  </c15:fullRef>
                </c:ext>
              </c:extLst>
              <c:f>('BOLETIN ANUAL 2019'!$C$1941,'BOLETIN ANUAL 2019'!$E$1941)</c:f>
              <c:numCache>
                <c:formatCode>#,##0</c:formatCode>
                <c:ptCount val="2"/>
                <c:pt idx="0">
                  <c:v>12202326</c:v>
                </c:pt>
                <c:pt idx="1">
                  <c:v>3026081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E4-4EA7-8168-DD1CC8DF54F1}"/>
            </c:ext>
            <c:ext xmlns:c15="http://schemas.microsoft.com/office/drawing/2012/chart" uri="{02D57815-91ED-43cb-92C2-25804820EDAC}">
              <c15:categoryFilterExceptions>
                <c15:categoryFilterException>
                  <c15:sqref>'BOLETIN ANUAL 2019'!$D$1941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PROV'!$C$38:$N$38</c:f>
              <c:numCache>
                <c:formatCode>General</c:formatCode>
                <c:ptCount val="12"/>
                <c:pt idx="0">
                  <c:v>24975</c:v>
                </c:pt>
                <c:pt idx="1">
                  <c:v>32785</c:v>
                </c:pt>
                <c:pt idx="2">
                  <c:v>35672</c:v>
                </c:pt>
                <c:pt idx="3">
                  <c:v>55933</c:v>
                </c:pt>
                <c:pt idx="4">
                  <c:v>47995</c:v>
                </c:pt>
                <c:pt idx="5">
                  <c:v>49322</c:v>
                </c:pt>
                <c:pt idx="6">
                  <c:v>64062</c:v>
                </c:pt>
                <c:pt idx="7">
                  <c:v>73018</c:v>
                </c:pt>
                <c:pt idx="8">
                  <c:v>52135</c:v>
                </c:pt>
                <c:pt idx="9">
                  <c:v>59224</c:v>
                </c:pt>
                <c:pt idx="10">
                  <c:v>34724</c:v>
                </c:pt>
                <c:pt idx="11">
                  <c:v>38569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43-408C-B331-9EA02D69CF86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PROV'!$C$39:$N$39</c:f>
              <c:numCache>
                <c:formatCode>General</c:formatCode>
                <c:ptCount val="12"/>
                <c:pt idx="0">
                  <c:v>45340</c:v>
                </c:pt>
                <c:pt idx="1">
                  <c:v>54344</c:v>
                </c:pt>
                <c:pt idx="2">
                  <c:v>58497</c:v>
                </c:pt>
                <c:pt idx="3">
                  <c:v>100937</c:v>
                </c:pt>
                <c:pt idx="4">
                  <c:v>85584</c:v>
                </c:pt>
                <c:pt idx="5">
                  <c:v>85045</c:v>
                </c:pt>
                <c:pt idx="6">
                  <c:v>114798</c:v>
                </c:pt>
                <c:pt idx="7">
                  <c:v>156351</c:v>
                </c:pt>
                <c:pt idx="8">
                  <c:v>86720</c:v>
                </c:pt>
                <c:pt idx="9">
                  <c:v>102177</c:v>
                </c:pt>
                <c:pt idx="10">
                  <c:v>58596</c:v>
                </c:pt>
                <c:pt idx="11">
                  <c:v>69327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43-408C-B331-9EA02D69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328840"/>
        <c:axId val="310303032"/>
      </c:barChart>
      <c:catAx>
        <c:axId val="30932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3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03032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32884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2019'!$A$1583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2019'!$B$1580:$J$1580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2019'!$B$1583:$J$1583</c:f>
              <c:numCache>
                <c:formatCode>#,##0</c:formatCode>
                <c:ptCount val="9"/>
                <c:pt idx="0">
                  <c:v>43258</c:v>
                </c:pt>
                <c:pt idx="1">
                  <c:v>62433</c:v>
                </c:pt>
                <c:pt idx="2">
                  <c:v>57306</c:v>
                </c:pt>
                <c:pt idx="3">
                  <c:v>4900</c:v>
                </c:pt>
                <c:pt idx="4">
                  <c:v>48298</c:v>
                </c:pt>
                <c:pt idx="5">
                  <c:v>21158</c:v>
                </c:pt>
                <c:pt idx="6">
                  <c:v>35430</c:v>
                </c:pt>
                <c:pt idx="7">
                  <c:v>26638</c:v>
                </c:pt>
                <c:pt idx="8">
                  <c:v>13525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10-4C33-ABA3-3B9A94E469B6}"/>
            </c:ext>
          </c:extLst>
        </c:ser>
        <c:ser>
          <c:idx val="1"/>
          <c:order val="1"/>
          <c:tx>
            <c:strRef>
              <c:f>'BOLETIN ANUAL 2019'!$A$1586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2019'!$B$1580:$J$1580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2019'!$B$1586:$J$1586</c:f>
              <c:numCache>
                <c:formatCode>#,##0</c:formatCode>
                <c:ptCount val="9"/>
                <c:pt idx="0">
                  <c:v>104619</c:v>
                </c:pt>
                <c:pt idx="1">
                  <c:v>121461</c:v>
                </c:pt>
                <c:pt idx="2">
                  <c:v>170206</c:v>
                </c:pt>
                <c:pt idx="3">
                  <c:v>14671</c:v>
                </c:pt>
                <c:pt idx="4">
                  <c:v>103854</c:v>
                </c:pt>
                <c:pt idx="5">
                  <c:v>42367</c:v>
                </c:pt>
                <c:pt idx="6">
                  <c:v>125409</c:v>
                </c:pt>
                <c:pt idx="7">
                  <c:v>50775</c:v>
                </c:pt>
                <c:pt idx="8">
                  <c:v>28970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10-4C33-ABA3-3B9A94E4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46848"/>
        <c:axId val="328240968"/>
      </c:barChart>
      <c:catAx>
        <c:axId val="328246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40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40968"/>
        <c:scaling>
          <c:orientation val="minMax"/>
          <c:max val="18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46848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2019'!$A$1663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2019'!$B$1660:$J$1660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2019'!$B$1663:$J$1663</c:f>
              <c:numCache>
                <c:formatCode>#,##0</c:formatCode>
                <c:ptCount val="9"/>
                <c:pt idx="0">
                  <c:v>215921</c:v>
                </c:pt>
                <c:pt idx="1">
                  <c:v>134758</c:v>
                </c:pt>
                <c:pt idx="2">
                  <c:v>143284</c:v>
                </c:pt>
                <c:pt idx="3">
                  <c:v>70040</c:v>
                </c:pt>
                <c:pt idx="4">
                  <c:v>134942</c:v>
                </c:pt>
                <c:pt idx="5">
                  <c:v>152427</c:v>
                </c:pt>
                <c:pt idx="6">
                  <c:v>108654</c:v>
                </c:pt>
                <c:pt idx="7">
                  <c:v>67187</c:v>
                </c:pt>
                <c:pt idx="8">
                  <c:v>116150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97-42F7-B35C-407442A4E4AD}"/>
            </c:ext>
          </c:extLst>
        </c:ser>
        <c:ser>
          <c:idx val="1"/>
          <c:order val="1"/>
          <c:tx>
            <c:strRef>
              <c:f>'BOLETIN ANUAL 2019'!$A$1666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2019'!$B$1660:$J$1660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2019'!$B$1666:$J$1666</c:f>
              <c:numCache>
                <c:formatCode>#,##0</c:formatCode>
                <c:ptCount val="9"/>
                <c:pt idx="0">
                  <c:v>450967</c:v>
                </c:pt>
                <c:pt idx="1">
                  <c:v>263062</c:v>
                </c:pt>
                <c:pt idx="2">
                  <c:v>287311</c:v>
                </c:pt>
                <c:pt idx="3">
                  <c:v>146020</c:v>
                </c:pt>
                <c:pt idx="4">
                  <c:v>274708</c:v>
                </c:pt>
                <c:pt idx="5">
                  <c:v>301702</c:v>
                </c:pt>
                <c:pt idx="6">
                  <c:v>233943</c:v>
                </c:pt>
                <c:pt idx="7">
                  <c:v>115992</c:v>
                </c:pt>
                <c:pt idx="8">
                  <c:v>207745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97-42F7-B35C-407442A4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47240"/>
        <c:axId val="328241752"/>
      </c:barChart>
      <c:catAx>
        <c:axId val="328247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41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41752"/>
        <c:scaling>
          <c:orientation val="minMax"/>
          <c:max val="5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4724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2019'!$A$1741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2019'!$B$1738:$J$1738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2019'!$B$1741:$J$1741</c:f>
              <c:numCache>
                <c:formatCode>#,##0</c:formatCode>
                <c:ptCount val="9"/>
                <c:pt idx="0">
                  <c:v>12838</c:v>
                </c:pt>
                <c:pt idx="1">
                  <c:v>57896</c:v>
                </c:pt>
                <c:pt idx="2">
                  <c:v>110897</c:v>
                </c:pt>
                <c:pt idx="3">
                  <c:v>38666</c:v>
                </c:pt>
                <c:pt idx="4">
                  <c:v>11652</c:v>
                </c:pt>
                <c:pt idx="5">
                  <c:v>21805</c:v>
                </c:pt>
                <c:pt idx="6">
                  <c:v>9313</c:v>
                </c:pt>
                <c:pt idx="7">
                  <c:v>8353</c:v>
                </c:pt>
                <c:pt idx="8">
                  <c:v>6094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E1-42D2-A19F-C915DC452D8B}"/>
            </c:ext>
          </c:extLst>
        </c:ser>
        <c:ser>
          <c:idx val="1"/>
          <c:order val="1"/>
          <c:tx>
            <c:strRef>
              <c:f>'BOLETIN ANUAL 2019'!$A$1744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2019'!$B$1738:$J$1738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2019'!$B$1744:$J$1744</c:f>
              <c:numCache>
                <c:formatCode>#,##0</c:formatCode>
                <c:ptCount val="9"/>
                <c:pt idx="0">
                  <c:v>31328</c:v>
                </c:pt>
                <c:pt idx="1">
                  <c:v>91204</c:v>
                </c:pt>
                <c:pt idx="2">
                  <c:v>137388</c:v>
                </c:pt>
                <c:pt idx="3">
                  <c:v>44519</c:v>
                </c:pt>
                <c:pt idx="4">
                  <c:v>17275</c:v>
                </c:pt>
                <c:pt idx="5">
                  <c:v>40661</c:v>
                </c:pt>
                <c:pt idx="6">
                  <c:v>21348</c:v>
                </c:pt>
                <c:pt idx="7">
                  <c:v>15950</c:v>
                </c:pt>
                <c:pt idx="8">
                  <c:v>6411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E1-42D2-A19F-C915DC45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56256"/>
        <c:axId val="328255864"/>
      </c:barChart>
      <c:catAx>
        <c:axId val="328256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5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55864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625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2019'!$A$1820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2019'!$B$1817:$J$1817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2019'!$B$1820:$J$1820</c:f>
              <c:numCache>
                <c:formatCode>#,##0</c:formatCode>
                <c:ptCount val="9"/>
                <c:pt idx="0">
                  <c:v>83054</c:v>
                </c:pt>
                <c:pt idx="1">
                  <c:v>43680</c:v>
                </c:pt>
                <c:pt idx="2">
                  <c:v>33206</c:v>
                </c:pt>
                <c:pt idx="3">
                  <c:v>4265</c:v>
                </c:pt>
                <c:pt idx="4">
                  <c:v>91376</c:v>
                </c:pt>
                <c:pt idx="5">
                  <c:v>79522</c:v>
                </c:pt>
                <c:pt idx="6">
                  <c:v>11149</c:v>
                </c:pt>
                <c:pt idx="7">
                  <c:v>35055</c:v>
                </c:pt>
                <c:pt idx="8">
                  <c:v>31213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3-4674-A012-112CCEA21527}"/>
            </c:ext>
          </c:extLst>
        </c:ser>
        <c:ser>
          <c:idx val="1"/>
          <c:order val="1"/>
          <c:tx>
            <c:strRef>
              <c:f>'BOLETIN ANUAL 2019'!$A$1823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2019'!$B$1817:$J$1817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2019'!$B$1823:$J$1823</c:f>
              <c:numCache>
                <c:formatCode>#,##0</c:formatCode>
                <c:ptCount val="9"/>
                <c:pt idx="0">
                  <c:v>134115</c:v>
                </c:pt>
                <c:pt idx="1">
                  <c:v>78493</c:v>
                </c:pt>
                <c:pt idx="2">
                  <c:v>91272</c:v>
                </c:pt>
                <c:pt idx="3">
                  <c:v>11944</c:v>
                </c:pt>
                <c:pt idx="4">
                  <c:v>192472</c:v>
                </c:pt>
                <c:pt idx="5">
                  <c:v>158936</c:v>
                </c:pt>
                <c:pt idx="6">
                  <c:v>28829</c:v>
                </c:pt>
                <c:pt idx="7">
                  <c:v>94968</c:v>
                </c:pt>
                <c:pt idx="8">
                  <c:v>63251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63-4674-A012-112CCEA2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52728"/>
        <c:axId val="328254296"/>
      </c:barChart>
      <c:catAx>
        <c:axId val="328252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4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54296"/>
        <c:scaling>
          <c:orientation val="minMax"/>
          <c:max val="2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2728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'BOLETIN ANUAL 2019'!$A$1899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2019'!$B$1896:$J$1896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2019'!$B$1899:$J$1899</c:f>
              <c:numCache>
                <c:formatCode>#,##0</c:formatCode>
                <c:ptCount val="9"/>
                <c:pt idx="0">
                  <c:v>30736</c:v>
                </c:pt>
                <c:pt idx="1">
                  <c:v>29153</c:v>
                </c:pt>
                <c:pt idx="2">
                  <c:v>32198</c:v>
                </c:pt>
                <c:pt idx="3">
                  <c:v>7160</c:v>
                </c:pt>
                <c:pt idx="4">
                  <c:v>69000</c:v>
                </c:pt>
                <c:pt idx="5">
                  <c:v>32140</c:v>
                </c:pt>
                <c:pt idx="6">
                  <c:v>11950</c:v>
                </c:pt>
                <c:pt idx="7">
                  <c:v>8118</c:v>
                </c:pt>
                <c:pt idx="8">
                  <c:v>14378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72-4AE5-A22B-5A41D6F686A3}"/>
            </c:ext>
          </c:extLst>
        </c:ser>
        <c:ser>
          <c:idx val="1"/>
          <c:order val="1"/>
          <c:tx>
            <c:strRef>
              <c:f>'BOLETIN ANUAL 2019'!$A$1902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2019'!$B$1896:$J$1896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2019'!$B$1902:$J$1902</c:f>
              <c:numCache>
                <c:formatCode>#,##0</c:formatCode>
                <c:ptCount val="9"/>
                <c:pt idx="0">
                  <c:v>72211</c:v>
                </c:pt>
                <c:pt idx="1">
                  <c:v>55614</c:v>
                </c:pt>
                <c:pt idx="2">
                  <c:v>80423</c:v>
                </c:pt>
                <c:pt idx="3">
                  <c:v>24135</c:v>
                </c:pt>
                <c:pt idx="4">
                  <c:v>176551</c:v>
                </c:pt>
                <c:pt idx="5">
                  <c:v>65220</c:v>
                </c:pt>
                <c:pt idx="6">
                  <c:v>38299</c:v>
                </c:pt>
                <c:pt idx="7">
                  <c:v>18195</c:v>
                </c:pt>
                <c:pt idx="8">
                  <c:v>26629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72-4AE5-A22B-5A41D6F6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8254688"/>
        <c:axId val="328251552"/>
      </c:barChart>
      <c:catAx>
        <c:axId val="32825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1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251552"/>
        <c:scaling>
          <c:orientation val="minMax"/>
          <c:max val="18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4688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5634721435562E-2"/>
          <c:y val="0.15553827288631919"/>
          <c:w val="0.95093951417499556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'BOLETIN ANUAL 2019'!$A$1985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'BOLETIN ANUAL 2019'!$B$1984:$J$1984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2019'!$B$1985:$J$1985</c:f>
              <c:numCache>
                <c:formatCode>#,##0</c:formatCode>
                <c:ptCount val="9"/>
                <c:pt idx="0">
                  <c:v>895365</c:v>
                </c:pt>
                <c:pt idx="1">
                  <c:v>981824</c:v>
                </c:pt>
                <c:pt idx="2">
                  <c:v>1155321</c:v>
                </c:pt>
                <c:pt idx="3">
                  <c:v>308832</c:v>
                </c:pt>
                <c:pt idx="4">
                  <c:v>1043747</c:v>
                </c:pt>
                <c:pt idx="5">
                  <c:v>784220</c:v>
                </c:pt>
                <c:pt idx="6">
                  <c:v>445935</c:v>
                </c:pt>
                <c:pt idx="7">
                  <c:v>836632</c:v>
                </c:pt>
                <c:pt idx="8">
                  <c:v>436642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2-42E6-9BDB-4D6E7C12F3E1}"/>
            </c:ext>
          </c:extLst>
        </c:ser>
        <c:ser>
          <c:idx val="1"/>
          <c:order val="1"/>
          <c:tx>
            <c:strRef>
              <c:f>'BOLETIN ANUAL 2019'!$A$1986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'BOLETIN ANUAL 2019'!$B$1984:$J$1984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2019'!$B$1986:$J$1986</c:f>
              <c:numCache>
                <c:formatCode>#,##0</c:formatCode>
                <c:ptCount val="9"/>
                <c:pt idx="0">
                  <c:v>94489</c:v>
                </c:pt>
                <c:pt idx="1">
                  <c:v>521375</c:v>
                </c:pt>
                <c:pt idx="2">
                  <c:v>420391</c:v>
                </c:pt>
                <c:pt idx="3">
                  <c:v>116303</c:v>
                </c:pt>
                <c:pt idx="4">
                  <c:v>435957</c:v>
                </c:pt>
                <c:pt idx="5">
                  <c:v>129833</c:v>
                </c:pt>
                <c:pt idx="6">
                  <c:v>28242</c:v>
                </c:pt>
                <c:pt idx="7">
                  <c:v>206518</c:v>
                </c:pt>
                <c:pt idx="8">
                  <c:v>67215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02-42E6-9BDB-4D6E7C12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8253512"/>
        <c:axId val="328251944"/>
      </c:barChart>
      <c:catAx>
        <c:axId val="32825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1944"/>
        <c:crosses val="autoZero"/>
        <c:auto val="1"/>
        <c:lblAlgn val="ctr"/>
        <c:lblOffset val="100"/>
        <c:noMultiLvlLbl val="0"/>
      </c:catAx>
      <c:valAx>
        <c:axId val="3282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25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BC-4248-BB7B-BB3456765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BC-4248-BB7B-BB3456765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BC-4248-BB7B-BB3456765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BC-4248-BB7B-BB3456765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BC-4248-BB7B-BB3456765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BC-4248-BB7B-BB3456765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BC-4248-BB7B-BB3456765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BC-4248-BB7B-BB3456765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BC-4248-BB7B-BB3456765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BC-4248-BB7B-BB34567655D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BC-4248-BB7B-BB34567655D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BC-4248-BB7B-BB34567655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5518337034943377E-2"/>
                  <c:y val="-6.76083390361233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2019'!$A$2162:$A$2170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2019'!$E$2162:$E$2170</c:f>
              <c:numCache>
                <c:formatCode>#,##0</c:formatCode>
                <c:ptCount val="9"/>
                <c:pt idx="0">
                  <c:v>1625</c:v>
                </c:pt>
                <c:pt idx="1">
                  <c:v>1072</c:v>
                </c:pt>
                <c:pt idx="2">
                  <c:v>1527</c:v>
                </c:pt>
                <c:pt idx="3">
                  <c:v>445</c:v>
                </c:pt>
                <c:pt idx="4">
                  <c:v>1353</c:v>
                </c:pt>
                <c:pt idx="5">
                  <c:v>990</c:v>
                </c:pt>
                <c:pt idx="6">
                  <c:v>659</c:v>
                </c:pt>
                <c:pt idx="7">
                  <c:v>637</c:v>
                </c:pt>
                <c:pt idx="8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BC-4248-BB7B-BB34567655D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6E-4B3E-832F-C0F1C202CE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6E-4B3E-832F-C0F1C202CE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6E-4B3E-832F-C0F1C202CE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6E-4B3E-832F-C0F1C202CE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6E-4B3E-832F-C0F1C202CE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A6E-4B3E-832F-C0F1C202CE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A6E-4B3E-832F-C0F1C202CE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A6E-4B3E-832F-C0F1C202CE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A6E-4B3E-832F-C0F1C202CE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A6E-4B3E-832F-C0F1C202CEC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A6E-4B3E-832F-C0F1C202CEC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A6E-4B3E-832F-C0F1C202CEC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0922992900054634E-2"/>
                  <c:y val="9.9255583126549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6215182960131075E-2"/>
                  <c:y val="-6.6170388751034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2019'!$A$2188:$A$2196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2019'!$E$2188:$E$2196</c:f>
              <c:numCache>
                <c:formatCode>#,##0</c:formatCode>
                <c:ptCount val="9"/>
                <c:pt idx="0">
                  <c:v>25557</c:v>
                </c:pt>
                <c:pt idx="1">
                  <c:v>28895</c:v>
                </c:pt>
                <c:pt idx="2">
                  <c:v>34583</c:v>
                </c:pt>
                <c:pt idx="3">
                  <c:v>9160</c:v>
                </c:pt>
                <c:pt idx="4">
                  <c:v>26588</c:v>
                </c:pt>
                <c:pt idx="5">
                  <c:v>18505</c:v>
                </c:pt>
                <c:pt idx="6">
                  <c:v>13612</c:v>
                </c:pt>
                <c:pt idx="7">
                  <c:v>15423</c:v>
                </c:pt>
                <c:pt idx="8">
                  <c:v>12248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A6E-4B3E-832F-C0F1C202CEC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AB-453C-BB2D-B148810424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AB-453C-BB2D-B148810424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AB-453C-BB2D-B148810424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BAB-453C-BB2D-B148810424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BAB-453C-BB2D-B148810424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BAB-453C-BB2D-B148810424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BAB-453C-BB2D-B148810424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BAB-453C-BB2D-B148810424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BAB-453C-BB2D-B148810424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BAB-453C-BB2D-B148810424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BAB-453C-BB2D-B148810424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BAB-453C-BB2D-B148810424B8}"/>
              </c:ext>
            </c:extLst>
          </c:dPt>
          <c:dLbls>
            <c:dLbl>
              <c:idx val="0"/>
              <c:layout>
                <c:manualLayout>
                  <c:x val="-1.4925373134328358E-2"/>
                  <c:y val="-1.34228187919463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4875621890547265E-2"/>
                  <c:y val="-2.01342281879194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2019'!$A$2242:$A$2250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2019'!$E$2242:$E$2250</c:f>
              <c:numCache>
                <c:formatCode>#,##0</c:formatCode>
                <c:ptCount val="9"/>
                <c:pt idx="0">
                  <c:v>149</c:v>
                </c:pt>
                <c:pt idx="1">
                  <c:v>333</c:v>
                </c:pt>
                <c:pt idx="2">
                  <c:v>426</c:v>
                </c:pt>
                <c:pt idx="3">
                  <c:v>119</c:v>
                </c:pt>
                <c:pt idx="4">
                  <c:v>271</c:v>
                </c:pt>
                <c:pt idx="5">
                  <c:v>162</c:v>
                </c:pt>
                <c:pt idx="6">
                  <c:v>140</c:v>
                </c:pt>
                <c:pt idx="7">
                  <c:v>189</c:v>
                </c:pt>
                <c:pt idx="8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BAB-453C-BB2D-B148810424B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A1-428E-BD16-83FCBD13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A1-428E-BD16-83FCBD13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A1-428E-BD16-83FCBD13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A1-428E-BD16-83FCBD13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A1-428E-BD16-83FCBD136A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A1-428E-BD16-83FCBD136A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A1-428E-BD16-83FCBD136A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A1-428E-BD16-83FCBD136AF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A1-428E-BD16-83FCBD136AF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7A1-428E-BD16-83FCBD136AF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7A1-428E-BD16-83FCBD136AF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7A1-428E-BD16-83FCBD136AF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8929663608562688E-3"/>
                  <c:y val="1.34115674769488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914373088685015E-2"/>
                  <c:y val="-1.6764459346186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483180428134555E-2"/>
                  <c:y val="-1.34115674769488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2019'!$A$2318:$A$2326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2019'!$E$2318:$E$2326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36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7A1-428E-BD16-83FCBD136AF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02-403E-9469-46501866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0300680"/>
        <c:axId val="310299504"/>
      </c:barChart>
      <c:catAx>
        <c:axId val="310300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29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2995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06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2D-43B1-A27F-904E8C87E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2D-43B1-A27F-904E8C87E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2D-43B1-A27F-904E8C87E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2D-43B1-A27F-904E8C87E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2D-43B1-A27F-904E8C87E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2D-43B1-A27F-904E8C87E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2D-43B1-A27F-904E8C87E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2D-43B1-A27F-904E8C87E7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2D-43B1-A27F-904E8C87E7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2D-43B1-A27F-904E8C87E7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A2D-43B1-A27F-904E8C87E76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A2D-43B1-A27F-904E8C87E7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2019'!$A$2350:$A$2351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'BOLETIN ANUAL 2019'!$E$2350:$E$2351</c:f>
              <c:numCache>
                <c:formatCode>#,##0</c:formatCode>
                <c:ptCount val="2"/>
                <c:pt idx="0">
                  <c:v>24</c:v>
                </c:pt>
                <c:pt idx="1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A2D-43B1-A27F-904E8C87E76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58-4F52-BB5C-DBFE3706B8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58-4F52-BB5C-DBFE3706B8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58-4F52-BB5C-DBFE3706B8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58-4F52-BB5C-DBFE3706B8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58-4F52-BB5C-DBFE3706B8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58-4F52-BB5C-DBFE3706B8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58-4F52-BB5C-DBFE3706B83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58-4F52-BB5C-DBFE3706B83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58-4F52-BB5C-DBFE3706B83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B58-4F52-BB5C-DBFE3706B83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B58-4F52-BB5C-DBFE3706B83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B58-4F52-BB5C-DBFE3706B83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9850746268656716E-2"/>
                  <c:y val="2.6823134953897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850746268656671E-2"/>
                  <c:y val="3.35289186923721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76119402985072E-2"/>
                  <c:y val="-1.34115674769488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2019'!$A$2398:$A$2406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2019'!$E$2398:$E$2406</c:f>
              <c:numCache>
                <c:formatCode>#,##0</c:formatCode>
                <c:ptCount val="9"/>
                <c:pt idx="0">
                  <c:v>974</c:v>
                </c:pt>
                <c:pt idx="1">
                  <c:v>458</c:v>
                </c:pt>
                <c:pt idx="2">
                  <c:v>563</c:v>
                </c:pt>
                <c:pt idx="3">
                  <c:v>253</c:v>
                </c:pt>
                <c:pt idx="4">
                  <c:v>559</c:v>
                </c:pt>
                <c:pt idx="5">
                  <c:v>480</c:v>
                </c:pt>
                <c:pt idx="6">
                  <c:v>384</c:v>
                </c:pt>
                <c:pt idx="7">
                  <c:v>201</c:v>
                </c:pt>
                <c:pt idx="8">
                  <c:v>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AB58-4F52-BB5C-DBFE3706B83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FF-4B20-AD64-167577AF5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FF-4B20-AD64-167577AF5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FF-4B20-AD64-167577AF5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FF-4B20-AD64-167577AF5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FF-4B20-AD64-167577AF5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FF-4B20-AD64-167577AF5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FF-4B20-AD64-167577AF5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FF-4B20-AD64-167577AF5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FF-4B20-AD64-167577AF5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FFF-4B20-AD64-167577AF5B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FF-4B20-AD64-167577AF5BF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FF-4B20-AD64-167577AF5B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('BOLETIN ANUAL 2019'!$B$2472,'BOLETIN ANUAL 2019'!$D$2472,'BOLETIN ANUAL 2019'!$F$2472,'BOLETIN ANUAL 2019'!$H$2472)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('BOLETIN ANUAL 2019'!$B$2482,'BOLETIN ANUAL 2019'!$D$2482,'BOLETIN ANUAL 2019'!$F$2482,'BOLETIN ANUAL 2019'!$H$2482)</c:f>
              <c:numCache>
                <c:formatCode>#,##0</c:formatCode>
                <c:ptCount val="4"/>
                <c:pt idx="0" formatCode="General">
                  <c:v>136</c:v>
                </c:pt>
                <c:pt idx="1">
                  <c:v>3363</c:v>
                </c:pt>
                <c:pt idx="2">
                  <c:v>133</c:v>
                </c:pt>
                <c:pt idx="3">
                  <c:v>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FFF-4B20-AD64-167577AF5BF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BA-4446-A68A-978BDFB621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BA-4446-A68A-978BDFB621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BA-4446-A68A-978BDFB621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1BA-4446-A68A-978BDFB621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1BA-4446-A68A-978BDFB621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1BA-4446-A68A-978BDFB621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1BA-4446-A68A-978BDFB621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1BA-4446-A68A-978BDFB621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1BA-4446-A68A-978BDFB621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1BA-4446-A68A-978BDFB621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1BA-4446-A68A-978BDFB621E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1BA-4446-A68A-978BDFB621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0577817430641566E-2"/>
                  <c:y val="-3.3264911458604702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1BA-4446-A68A-978BDFB621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5252520231344435E-3"/>
                  <c:y val="-3.35289186923721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5151512138806894E-2"/>
                  <c:y val="-4.02347024308466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2019'!$A$2554:$A$2562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2019'!$E$2554:$E$2562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1BA-4446-A68A-978BDFB621E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D2-429E-BF4F-3A92A96E7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D2-429E-BF4F-3A92A96E7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D2-429E-BF4F-3A92A96E7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D2-429E-BF4F-3A92A96E7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D2-429E-BF4F-3A92A96E7B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D2-429E-BF4F-3A92A96E7B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D2-429E-BF4F-3A92A96E7B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D2-429E-BF4F-3A92A96E7B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D2-429E-BF4F-3A92A96E7B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D2-429E-BF4F-3A92A96E7BC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D2-429E-BF4F-3A92A96E7BC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D2-429E-BF4F-3A92A96E7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2019'!$A$2632:$A$2640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2019'!$E$2632:$E$2640</c:f>
              <c:numCache>
                <c:formatCode>#,##0</c:formatCode>
                <c:ptCount val="9"/>
                <c:pt idx="0">
                  <c:v>404</c:v>
                </c:pt>
                <c:pt idx="1">
                  <c:v>153</c:v>
                </c:pt>
                <c:pt idx="2">
                  <c:v>337</c:v>
                </c:pt>
                <c:pt idx="3">
                  <c:v>26</c:v>
                </c:pt>
                <c:pt idx="4">
                  <c:v>398</c:v>
                </c:pt>
                <c:pt idx="5">
                  <c:v>269</c:v>
                </c:pt>
                <c:pt idx="6">
                  <c:v>90</c:v>
                </c:pt>
                <c:pt idx="7">
                  <c:v>202</c:v>
                </c:pt>
                <c:pt idx="8">
                  <c:v>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5D2-429E-BF4F-3A92A96E7BC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23-4AC8-8121-B3D6DB5E8E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23-4AC8-8121-B3D6DB5E8E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23-4AC8-8121-B3D6DB5E8E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23-4AC8-8121-B3D6DB5E8E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23-4AC8-8121-B3D6DB5E8E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23-4AC8-8121-B3D6DB5E8E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423-4AC8-8121-B3D6DB5E8E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423-4AC8-8121-B3D6DB5E8E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423-4AC8-8121-B3D6DB5E8E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23-4AC8-8121-B3D6DB5E8E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23-4AC8-8121-B3D6DB5E8E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23-4AC8-8121-B3D6DB5E8E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3.7735849056603772E-2"/>
                  <c:y val="-3.6881810561609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7798742138364783E-2"/>
                  <c:y val="-1.67644593461861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2019'!$A$2710:$A$2718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2019'!$E$2710:$E$2718</c:f>
              <c:numCache>
                <c:formatCode>#,##0</c:formatCode>
                <c:ptCount val="9"/>
                <c:pt idx="0">
                  <c:v>67</c:v>
                </c:pt>
                <c:pt idx="1">
                  <c:v>35</c:v>
                </c:pt>
                <c:pt idx="2">
                  <c:v>52</c:v>
                </c:pt>
                <c:pt idx="3">
                  <c:v>10</c:v>
                </c:pt>
                <c:pt idx="4">
                  <c:v>86</c:v>
                </c:pt>
                <c:pt idx="5">
                  <c:v>53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423-4AC8-8121-B3D6DB5E8E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7-43DB-8E12-96E3DCFFBF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7-43DB-8E12-96E3DCFFBF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7-43DB-8E12-96E3DCFFBF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7-43DB-8E12-96E3DCFFBF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C7-43DB-8E12-96E3DCFFBF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C7-43DB-8E12-96E3DCFFBF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2C7-43DB-8E12-96E3DCFFBF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2C7-43DB-8E12-96E3DCFFBF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2C7-43DB-8E12-96E3DCFFBF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2C7-43DB-8E12-96E3DCFFBFE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2C7-43DB-8E12-96E3DCFFBFE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2C7-43DB-8E12-96E3DCFFBF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0987880140742608E-3"/>
                  <c:y val="2.6823134953897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5296364042222782E-2"/>
                  <c:y val="2.011735121542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4.3339698119631169E-2"/>
                  <c:y val="-1.34115674769488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2019'!$A$2786:$A$2794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2019'!$E$2786:$E$2794</c:f>
              <c:numCache>
                <c:formatCode>#,##0</c:formatCode>
                <c:ptCount val="9"/>
                <c:pt idx="0">
                  <c:v>610</c:v>
                </c:pt>
                <c:pt idx="1">
                  <c:v>858</c:v>
                </c:pt>
                <c:pt idx="2">
                  <c:v>1250</c:v>
                </c:pt>
                <c:pt idx="3">
                  <c:v>343</c:v>
                </c:pt>
                <c:pt idx="4">
                  <c:v>712</c:v>
                </c:pt>
                <c:pt idx="5">
                  <c:v>526</c:v>
                </c:pt>
                <c:pt idx="6">
                  <c:v>334</c:v>
                </c:pt>
                <c:pt idx="7">
                  <c:v>871</c:v>
                </c:pt>
                <c:pt idx="8">
                  <c:v>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32C7-43DB-8E12-96E3DCFFBFE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D9-4183-9BB1-4ECBE73CA4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D9-4183-9BB1-4ECBE73CA4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D9-4183-9BB1-4ECBE73CA4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D9-4183-9BB1-4ECBE73CA4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D9-4183-9BB1-4ECBE73CA4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D9-4183-9BB1-4ECBE73CA4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0D9-4183-9BB1-4ECBE73CA4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0D9-4183-9BB1-4ECBE73CA4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0D9-4183-9BB1-4ECBE73CA4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0D9-4183-9BB1-4ECBE73CA4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0D9-4183-9BB1-4ECBE73CA4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0D9-4183-9BB1-4ECBE73CA42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247191011235955E-2"/>
                  <c:y val="-1.01437024513947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2019'!$A$2257:$A$2265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2019'!$E$2257:$E$2265</c:f>
              <c:numCache>
                <c:formatCode>#,##0</c:formatCode>
                <c:ptCount val="9"/>
                <c:pt idx="0">
                  <c:v>5874</c:v>
                </c:pt>
                <c:pt idx="1">
                  <c:v>11885</c:v>
                </c:pt>
                <c:pt idx="2">
                  <c:v>13651</c:v>
                </c:pt>
                <c:pt idx="3">
                  <c:v>3799</c:v>
                </c:pt>
                <c:pt idx="4">
                  <c:v>12138</c:v>
                </c:pt>
                <c:pt idx="5">
                  <c:v>6576</c:v>
                </c:pt>
                <c:pt idx="6">
                  <c:v>4222</c:v>
                </c:pt>
                <c:pt idx="7">
                  <c:v>9593</c:v>
                </c:pt>
                <c:pt idx="8">
                  <c:v>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0D9-4183-9BB1-4ECBE73CA42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F-4A1C-BE5F-19E86CEA5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F-4A1C-BE5F-19E86CEA5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F-4A1C-BE5F-19E86CEA5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DF-4A1C-BE5F-19E86CEA50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DF-4A1C-BE5F-19E86CEA5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DF-4A1C-BE5F-19E86CEA5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DF-4A1C-BE5F-19E86CEA5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DF-4A1C-BE5F-19E86CEA5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DF-4A1C-BE5F-19E86CEA5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DF-4A1C-BE5F-19E86CEA50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DF-4A1C-BE5F-19E86CEA50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DF-4A1C-BE5F-19E86CEA50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3.7037029836292437E-2"/>
                  <c:y val="-1.0143702451394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851841770809419E-2"/>
                  <c:y val="-6.76246830092983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2019'!$A$2333:$A$2341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2019'!$E$2333:$E$2341</c:f>
              <c:numCache>
                <c:formatCode>#,##0</c:formatCode>
                <c:ptCount val="9"/>
                <c:pt idx="0">
                  <c:v>7214</c:v>
                </c:pt>
                <c:pt idx="1">
                  <c:v>7379</c:v>
                </c:pt>
                <c:pt idx="2">
                  <c:v>9044</c:v>
                </c:pt>
                <c:pt idx="3">
                  <c:v>1283</c:v>
                </c:pt>
                <c:pt idx="4">
                  <c:v>5437</c:v>
                </c:pt>
                <c:pt idx="5">
                  <c:v>2336</c:v>
                </c:pt>
                <c:pt idx="6">
                  <c:v>4220</c:v>
                </c:pt>
                <c:pt idx="7">
                  <c:v>1286</c:v>
                </c:pt>
                <c:pt idx="8">
                  <c:v>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5DF-4A1C-BE5F-19E86CEA50A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A-489D-9220-C5D5839C10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A-489D-9220-C5D5839C10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A-489D-9220-C5D5839C10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A-489D-9220-C5D5839C10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DA-489D-9220-C5D5839C10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9DA-489D-9220-C5D5839C100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9DA-489D-9220-C5D5839C100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9DA-489D-9220-C5D5839C100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9DA-489D-9220-C5D5839C100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DA-489D-9220-C5D5839C100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DA-489D-9220-C5D5839C100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DA-489D-9220-C5D5839C10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2019'!$A$2368:$A$2369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'BOLETIN ANUAL 2019'!$E$2368:$E$2369</c:f>
              <c:numCache>
                <c:formatCode>#,##0</c:formatCode>
                <c:ptCount val="2"/>
                <c:pt idx="0">
                  <c:v>12327</c:v>
                </c:pt>
                <c:pt idx="1">
                  <c:v>29680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9DA-489D-9220-C5D5839C10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CB-4CBB-AB1C-7737FFBB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0301464"/>
        <c:axId val="310299112"/>
      </c:barChart>
      <c:catAx>
        <c:axId val="310301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299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29911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14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24-4F28-9F5E-F7F8B7578E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24-4F28-9F5E-F7F8B7578E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24-4F28-9F5E-F7F8B7578E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24-4F28-9F5E-F7F8B7578E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24-4F28-9F5E-F7F8B7578E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24-4F28-9F5E-F7F8B7578E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24-4F28-9F5E-F7F8B7578E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24-4F28-9F5E-F7F8B7578E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24-4F28-9F5E-F7F8B7578E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24-4F28-9F5E-F7F8B7578E5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24-4F28-9F5E-F7F8B7578E5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24-4F28-9F5E-F7F8B7578E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3.0037546933667062E-2"/>
                  <c:y val="1.6891891891891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018773466833564E-2"/>
                  <c:y val="-6.193622144442159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002503128911139E-2"/>
                  <c:y val="3.378378378378378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7559449311639503E-2"/>
                  <c:y val="-1.0135135135135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2019'!$A$2424:$A$2432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2019'!$E$2424:$E$2432</c:f>
              <c:numCache>
                <c:formatCode>#,##0</c:formatCode>
                <c:ptCount val="9"/>
                <c:pt idx="0">
                  <c:v>7502</c:v>
                </c:pt>
                <c:pt idx="1">
                  <c:v>4797</c:v>
                </c:pt>
                <c:pt idx="2">
                  <c:v>4770</c:v>
                </c:pt>
                <c:pt idx="3">
                  <c:v>2340</c:v>
                </c:pt>
                <c:pt idx="4">
                  <c:v>4536</c:v>
                </c:pt>
                <c:pt idx="5">
                  <c:v>4362</c:v>
                </c:pt>
                <c:pt idx="6">
                  <c:v>3758</c:v>
                </c:pt>
                <c:pt idx="7">
                  <c:v>2063</c:v>
                </c:pt>
                <c:pt idx="8">
                  <c:v>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E24-4F28-9F5E-F7F8B7578E5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8-463D-93B5-58A40ADA1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8-463D-93B5-58A40ADA1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8-463D-93B5-58A40ADA1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8-463D-93B5-58A40ADA1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48-463D-93B5-58A40ADA1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48-463D-93B5-58A40ADA1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48-463D-93B5-58A40ADA1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48-463D-93B5-58A40ADA1B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48-463D-93B5-58A40ADA1B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248-463D-93B5-58A40ADA1B2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48-463D-93B5-58A40ADA1B2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48-463D-93B5-58A40ADA1B2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('BOLETIN ANUAL 2019'!$B$2501,'BOLETIN ANUAL 2019'!$D$2501,'BOLETIN ANUAL 2019'!$F$2501,'BOLETIN ANUAL 2019'!$H$2501)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('BOLETIN ANUAL 2019'!$B$2511,'BOLETIN ANUAL 2019'!$D$2511,'BOLETIN ANUAL 2019'!$F$2511,'BOLETIN ANUAL 2019'!$H$2511)</c:f>
              <c:numCache>
                <c:formatCode>#,##0</c:formatCode>
                <c:ptCount val="4"/>
                <c:pt idx="0">
                  <c:v>1078</c:v>
                </c:pt>
                <c:pt idx="1">
                  <c:v>23070</c:v>
                </c:pt>
                <c:pt idx="2">
                  <c:v>3147</c:v>
                </c:pt>
                <c:pt idx="3">
                  <c:v>9364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248-463D-93B5-58A40ADA1B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24-4966-8750-95062A1C4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24-4966-8750-95062A1C4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24-4966-8750-95062A1C47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24-4966-8750-95062A1C47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24-4966-8750-95062A1C47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24-4966-8750-95062A1C47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24-4966-8750-95062A1C47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24-4966-8750-95062A1C47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024-4966-8750-95062A1C47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024-4966-8750-95062A1C475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024-4966-8750-95062A1C475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024-4966-8750-95062A1C47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3339706819630335E-2"/>
                  <c:y val="-3.096811072221079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4.6738359585847774E-17"/>
                  <c:y val="-5.06756756756756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2019'!$A$2580:$A$2588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2019'!$E$2580:$E$2588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024-4966-8750-95062A1C475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B-4DC3-99BA-1093821B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B-4DC3-99BA-1093821B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B-4DC3-99BA-1093821B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B-4DC3-99BA-1093821B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3B-4DC3-99BA-1093821B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3B-4DC3-99BA-1093821B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3B-4DC3-99BA-1093821B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C3B-4DC3-99BA-1093821BBA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C3B-4DC3-99BA-1093821BBA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C3B-4DC3-99BA-1093821BBA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C3B-4DC3-99BA-1093821BBA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C3B-4DC3-99BA-1093821BBA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897921293679223E-2"/>
                  <c:y val="-1.0143702451394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2019'!$A$2658:$A$2666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2019'!$E$2658:$E$2666</c:f>
              <c:numCache>
                <c:formatCode>#,##0</c:formatCode>
                <c:ptCount val="9"/>
                <c:pt idx="0">
                  <c:v>3175</c:v>
                </c:pt>
                <c:pt idx="1">
                  <c:v>999</c:v>
                </c:pt>
                <c:pt idx="2">
                  <c:v>1848</c:v>
                </c:pt>
                <c:pt idx="3">
                  <c:v>204</c:v>
                </c:pt>
                <c:pt idx="4">
                  <c:v>2031</c:v>
                </c:pt>
                <c:pt idx="5">
                  <c:v>2767</c:v>
                </c:pt>
                <c:pt idx="6">
                  <c:v>536</c:v>
                </c:pt>
                <c:pt idx="7">
                  <c:v>1188</c:v>
                </c:pt>
                <c:pt idx="8">
                  <c:v>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C3B-4DC3-99BA-1093821BBA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10-404F-803C-BBFB7C7E2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10-404F-803C-BBFB7C7E2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10-404F-803C-BBFB7C7E2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10-404F-803C-BBFB7C7E2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10-404F-803C-BBFB7C7E2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C10-404F-803C-BBFB7C7E2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C10-404F-803C-BBFB7C7E2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C10-404F-803C-BBFB7C7E2A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C10-404F-803C-BBFB7C7E2A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C10-404F-803C-BBFB7C7E2AE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C10-404F-803C-BBFB7C7E2AE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C10-404F-803C-BBFB7C7E2AE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953271028037384E-2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429906542056122E-2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7414330218068536E-2"/>
                  <c:y val="-1.69061707523245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2019'!$A$2736:$A$2744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2019'!$E$2736:$E$2744</c:f>
              <c:numCache>
                <c:formatCode>#,##0</c:formatCode>
                <c:ptCount val="9"/>
                <c:pt idx="0">
                  <c:v>949</c:v>
                </c:pt>
                <c:pt idx="1">
                  <c:v>708</c:v>
                </c:pt>
                <c:pt idx="2">
                  <c:v>1024</c:v>
                </c:pt>
                <c:pt idx="3">
                  <c:v>205</c:v>
                </c:pt>
                <c:pt idx="4">
                  <c:v>1836</c:v>
                </c:pt>
                <c:pt idx="5">
                  <c:v>902</c:v>
                </c:pt>
                <c:pt idx="6">
                  <c:v>421</c:v>
                </c:pt>
                <c:pt idx="7">
                  <c:v>400</c:v>
                </c:pt>
                <c:pt idx="8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C10-404F-803C-BBFB7C7E2A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4A-4B49-9202-2DB406D9E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4A-4B49-9202-2DB406D9E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4A-4B49-9202-2DB406D9E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4A-4B49-9202-2DB406D9EC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4A-4B49-9202-2DB406D9EC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4A-4B49-9202-2DB406D9EC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4A-4B49-9202-2DB406D9EC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4A-4B49-9202-2DB406D9E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4A-4B49-9202-2DB406D9E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4A-4B49-9202-2DB406D9EC9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4A-4B49-9202-2DB406D9EC9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4A-4B49-9202-2DB406D9E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3.0245746691871456E-2"/>
                  <c:y val="1.68918918918917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7725267800882122E-2"/>
                  <c:y val="-1.6891891891891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'BOLETIN ANUAL 2019'!$A$2812:$A$2820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2019'!$E$2812:$E$2820</c:f>
              <c:numCache>
                <c:formatCode>#,##0</c:formatCode>
                <c:ptCount val="9"/>
                <c:pt idx="0">
                  <c:v>59182</c:v>
                </c:pt>
                <c:pt idx="1">
                  <c:v>72808</c:v>
                </c:pt>
                <c:pt idx="2">
                  <c:v>76312</c:v>
                </c:pt>
                <c:pt idx="3">
                  <c:v>30074</c:v>
                </c:pt>
                <c:pt idx="4">
                  <c:v>54044</c:v>
                </c:pt>
                <c:pt idx="5">
                  <c:v>58719</c:v>
                </c:pt>
                <c:pt idx="6">
                  <c:v>27884</c:v>
                </c:pt>
                <c:pt idx="7">
                  <c:v>92730</c:v>
                </c:pt>
                <c:pt idx="8">
                  <c:v>38277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4A-4B49-9202-2DB406D9EC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4075435887130891E-2"/>
          <c:y val="0.21025608602677842"/>
          <c:w val="0.94426417898566195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2019'!$C$2397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2019'!$A$2398:$A$2406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2019'!$C$2398:$C$2406</c:f>
              <c:numCache>
                <c:formatCode>#,##0</c:formatCode>
                <c:ptCount val="9"/>
                <c:pt idx="0">
                  <c:v>951</c:v>
                </c:pt>
                <c:pt idx="1">
                  <c:v>442</c:v>
                </c:pt>
                <c:pt idx="2">
                  <c:v>570</c:v>
                </c:pt>
                <c:pt idx="3">
                  <c:v>241</c:v>
                </c:pt>
                <c:pt idx="4">
                  <c:v>547</c:v>
                </c:pt>
                <c:pt idx="5">
                  <c:v>471</c:v>
                </c:pt>
                <c:pt idx="6">
                  <c:v>372</c:v>
                </c:pt>
                <c:pt idx="7">
                  <c:v>196</c:v>
                </c:pt>
                <c:pt idx="8">
                  <c:v>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8-4D84-AEAB-E6B879DABAB8}"/>
            </c:ext>
          </c:extLst>
        </c:ser>
        <c:ser>
          <c:idx val="1"/>
          <c:order val="1"/>
          <c:tx>
            <c:strRef>
              <c:f>'BOLETIN ANUAL 2019'!$E$2397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2019'!$A$2398:$A$2406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2019'!$E$2398:$E$2406</c:f>
              <c:numCache>
                <c:formatCode>#,##0</c:formatCode>
                <c:ptCount val="9"/>
                <c:pt idx="0">
                  <c:v>974</c:v>
                </c:pt>
                <c:pt idx="1">
                  <c:v>458</c:v>
                </c:pt>
                <c:pt idx="2">
                  <c:v>563</c:v>
                </c:pt>
                <c:pt idx="3">
                  <c:v>253</c:v>
                </c:pt>
                <c:pt idx="4">
                  <c:v>559</c:v>
                </c:pt>
                <c:pt idx="5">
                  <c:v>480</c:v>
                </c:pt>
                <c:pt idx="6">
                  <c:v>384</c:v>
                </c:pt>
                <c:pt idx="7">
                  <c:v>201</c:v>
                </c:pt>
                <c:pt idx="8">
                  <c:v>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8-4D84-AEAB-E6B879DA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83528"/>
        <c:axId val="505875688"/>
        <c:extLst xmlns:c16r2="http://schemas.microsoft.com/office/drawing/2015/06/chart"/>
      </c:barChart>
      <c:catAx>
        <c:axId val="50588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5688"/>
        <c:crosses val="autoZero"/>
        <c:auto val="1"/>
        <c:lblAlgn val="ctr"/>
        <c:lblOffset val="100"/>
        <c:noMultiLvlLbl val="0"/>
      </c:catAx>
      <c:valAx>
        <c:axId val="50587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395522598999568"/>
          <c:y val="5.4527325316830445E-2"/>
          <c:w val="0.2060447740100043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4058317843144635E-2"/>
          <c:y val="0.21025608602677842"/>
          <c:w val="0.94428122128609071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2019'!$C$2423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2019'!$A$2424:$A$2432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2019'!$C$2424:$C$2432</c:f>
              <c:numCache>
                <c:formatCode>#,##0</c:formatCode>
                <c:ptCount val="9"/>
                <c:pt idx="0">
                  <c:v>7341</c:v>
                </c:pt>
                <c:pt idx="1">
                  <c:v>4647</c:v>
                </c:pt>
                <c:pt idx="2">
                  <c:v>4800</c:v>
                </c:pt>
                <c:pt idx="3">
                  <c:v>2182</c:v>
                </c:pt>
                <c:pt idx="4">
                  <c:v>4410</c:v>
                </c:pt>
                <c:pt idx="5">
                  <c:v>4266</c:v>
                </c:pt>
                <c:pt idx="6">
                  <c:v>3609</c:v>
                </c:pt>
                <c:pt idx="7">
                  <c:v>2034</c:v>
                </c:pt>
                <c:pt idx="8">
                  <c:v>2535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C6-420A-B554-43A405FB1828}"/>
            </c:ext>
          </c:extLst>
        </c:ser>
        <c:ser>
          <c:idx val="1"/>
          <c:order val="1"/>
          <c:tx>
            <c:strRef>
              <c:f>'BOLETIN ANUAL 2019'!$E$2423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2019'!$A$2424:$A$2432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2019'!$E$2424:$E$2432</c:f>
              <c:numCache>
                <c:formatCode>#,##0</c:formatCode>
                <c:ptCount val="9"/>
                <c:pt idx="0">
                  <c:v>7502</c:v>
                </c:pt>
                <c:pt idx="1">
                  <c:v>4797</c:v>
                </c:pt>
                <c:pt idx="2">
                  <c:v>4770</c:v>
                </c:pt>
                <c:pt idx="3">
                  <c:v>2340</c:v>
                </c:pt>
                <c:pt idx="4">
                  <c:v>4536</c:v>
                </c:pt>
                <c:pt idx="5">
                  <c:v>4362</c:v>
                </c:pt>
                <c:pt idx="6">
                  <c:v>3758</c:v>
                </c:pt>
                <c:pt idx="7">
                  <c:v>2063</c:v>
                </c:pt>
                <c:pt idx="8">
                  <c:v>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C6-420A-B554-43A405FB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76080"/>
        <c:axId val="505878824"/>
        <c:extLst xmlns:c16r2="http://schemas.microsoft.com/office/drawing/2015/06/chart"/>
      </c:barChart>
      <c:catAx>
        <c:axId val="50587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8824"/>
        <c:crosses val="autoZero"/>
        <c:auto val="1"/>
        <c:lblAlgn val="ctr"/>
        <c:lblOffset val="100"/>
        <c:noMultiLvlLbl val="0"/>
      </c:catAx>
      <c:valAx>
        <c:axId val="50587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18541386620644"/>
          <c:y val="4.2483748971073737E-2"/>
          <c:w val="0.202195149731060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265719988338525E-2"/>
          <c:y val="0.1741249859332662"/>
          <c:w val="0.94907389488445437"/>
          <c:h val="0.71904781172198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2019'!$C$2553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2019'!$A$2554:$A$2562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2019'!$C$2554:$C$2562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111</c:v>
                </c:pt>
                <c:pt idx="3">
                  <c:v>34</c:v>
                </c:pt>
                <c:pt idx="4">
                  <c:v>19</c:v>
                </c:pt>
                <c:pt idx="5">
                  <c:v>20</c:v>
                </c:pt>
                <c:pt idx="6">
                  <c:v>11</c:v>
                </c:pt>
                <c:pt idx="7">
                  <c:v>17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4-405F-A94F-D7FEB366B020}"/>
            </c:ext>
          </c:extLst>
        </c:ser>
        <c:ser>
          <c:idx val="1"/>
          <c:order val="1"/>
          <c:tx>
            <c:strRef>
              <c:f>'BOLETIN ANUAL 2019'!$E$2553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2019'!$A$2554:$A$2562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2019'!$E$2554:$E$2562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34-405F-A94F-D7FEB366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80000"/>
        <c:axId val="505880392"/>
        <c:extLst xmlns:c16r2="http://schemas.microsoft.com/office/drawing/2015/06/chart"/>
      </c:barChart>
      <c:catAx>
        <c:axId val="505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0392"/>
        <c:crosses val="autoZero"/>
        <c:auto val="1"/>
        <c:lblAlgn val="ctr"/>
        <c:lblOffset val="100"/>
        <c:noMultiLvlLbl val="0"/>
      </c:catAx>
      <c:valAx>
        <c:axId val="50588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3.4654026205213885E-2"/>
          <c:w val="0.1964207133126448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82658664006351E-2"/>
          <c:y val="0.21025608602677842"/>
          <c:w val="0.9423568804652290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2019'!$C$2579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2019'!$A$2580:$A$2588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2019'!$C$2580:$C$2588</c:f>
              <c:numCache>
                <c:formatCode>#,##0</c:formatCode>
                <c:ptCount val="9"/>
                <c:pt idx="0">
                  <c:v>842</c:v>
                </c:pt>
                <c:pt idx="1">
                  <c:v>2857</c:v>
                </c:pt>
                <c:pt idx="2">
                  <c:v>4172</c:v>
                </c:pt>
                <c:pt idx="3">
                  <c:v>1341</c:v>
                </c:pt>
                <c:pt idx="4">
                  <c:v>643</c:v>
                </c:pt>
                <c:pt idx="5">
                  <c:v>1564</c:v>
                </c:pt>
                <c:pt idx="6">
                  <c:v>402</c:v>
                </c:pt>
                <c:pt idx="7">
                  <c:v>921</c:v>
                </c:pt>
                <c:pt idx="8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51-419C-BB58-2A173A102448}"/>
            </c:ext>
          </c:extLst>
        </c:ser>
        <c:ser>
          <c:idx val="1"/>
          <c:order val="1"/>
          <c:tx>
            <c:strRef>
              <c:f>'BOLETIN ANUAL 2019'!$E$2579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2019'!$A$2580:$A$2588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2019'!$E$2580:$E$2588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51-419C-BB58-2A173A10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72944"/>
        <c:axId val="505881568"/>
        <c:extLst xmlns:c16r2="http://schemas.microsoft.com/office/drawing/2015/06/chart"/>
      </c:barChart>
      <c:catAx>
        <c:axId val="50587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1568"/>
        <c:crosses val="autoZero"/>
        <c:auto val="1"/>
        <c:lblAlgn val="ctr"/>
        <c:lblOffset val="100"/>
        <c:noMultiLvlLbl val="0"/>
      </c:catAx>
      <c:valAx>
        <c:axId val="50588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14319564131596"/>
          <c:y val="5.4527325316830445E-2"/>
          <c:w val="0.2108568043586840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PROV'!$C$95:$N$95</c:f>
              <c:numCache>
                <c:formatCode>General</c:formatCode>
                <c:ptCount val="12"/>
                <c:pt idx="0">
                  <c:v>42799</c:v>
                </c:pt>
                <c:pt idx="1">
                  <c:v>45175</c:v>
                </c:pt>
                <c:pt idx="2">
                  <c:v>66951</c:v>
                </c:pt>
                <c:pt idx="3">
                  <c:v>93319</c:v>
                </c:pt>
                <c:pt idx="4">
                  <c:v>95017</c:v>
                </c:pt>
                <c:pt idx="5">
                  <c:v>94817</c:v>
                </c:pt>
                <c:pt idx="6">
                  <c:v>118525</c:v>
                </c:pt>
                <c:pt idx="7">
                  <c:v>167484</c:v>
                </c:pt>
                <c:pt idx="8">
                  <c:v>106380</c:v>
                </c:pt>
                <c:pt idx="9">
                  <c:v>102695</c:v>
                </c:pt>
                <c:pt idx="10">
                  <c:v>60494</c:v>
                </c:pt>
                <c:pt idx="11">
                  <c:v>59134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B-479C-A907-30075D130625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PROV'!$C$96:$N$96</c:f>
              <c:numCache>
                <c:formatCode>General</c:formatCode>
                <c:ptCount val="12"/>
                <c:pt idx="0">
                  <c:v>68963</c:v>
                </c:pt>
                <c:pt idx="1">
                  <c:v>70071</c:v>
                </c:pt>
                <c:pt idx="2">
                  <c:v>103589</c:v>
                </c:pt>
                <c:pt idx="3">
                  <c:v>150311</c:v>
                </c:pt>
                <c:pt idx="4">
                  <c:v>146522</c:v>
                </c:pt>
                <c:pt idx="5">
                  <c:v>152163</c:v>
                </c:pt>
                <c:pt idx="6">
                  <c:v>194526</c:v>
                </c:pt>
                <c:pt idx="7">
                  <c:v>284281</c:v>
                </c:pt>
                <c:pt idx="8">
                  <c:v>162284</c:v>
                </c:pt>
                <c:pt idx="9">
                  <c:v>163487</c:v>
                </c:pt>
                <c:pt idx="10">
                  <c:v>98160</c:v>
                </c:pt>
                <c:pt idx="11">
                  <c:v>96255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FB-479C-A907-30075D13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01856"/>
        <c:axId val="310304600"/>
      </c:barChart>
      <c:catAx>
        <c:axId val="3103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4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04600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185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2452015951377672E-2"/>
          <c:y val="0.21025608602677842"/>
          <c:w val="0.9458875495656299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2019'!$C$2631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2019'!$A$2632:$A$2640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2019'!$C$2632:$C$2640</c:f>
              <c:numCache>
                <c:formatCode>#,##0</c:formatCode>
                <c:ptCount val="9"/>
                <c:pt idx="0">
                  <c:v>282</c:v>
                </c:pt>
                <c:pt idx="1">
                  <c:v>84</c:v>
                </c:pt>
                <c:pt idx="2">
                  <c:v>196</c:v>
                </c:pt>
                <c:pt idx="3">
                  <c:v>12</c:v>
                </c:pt>
                <c:pt idx="4">
                  <c:v>277</c:v>
                </c:pt>
                <c:pt idx="5">
                  <c:v>212</c:v>
                </c:pt>
                <c:pt idx="6">
                  <c:v>48</c:v>
                </c:pt>
                <c:pt idx="7">
                  <c:v>121</c:v>
                </c:pt>
                <c:pt idx="8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FB-4628-97E4-0CB3C0755BA1}"/>
            </c:ext>
          </c:extLst>
        </c:ser>
        <c:ser>
          <c:idx val="1"/>
          <c:order val="1"/>
          <c:tx>
            <c:strRef>
              <c:f>'BOLETIN ANUAL 2019'!$E$2631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2019'!$A$2632:$A$2640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2019'!$E$2632:$E$2640</c:f>
              <c:numCache>
                <c:formatCode>#,##0</c:formatCode>
                <c:ptCount val="9"/>
                <c:pt idx="0">
                  <c:v>404</c:v>
                </c:pt>
                <c:pt idx="1">
                  <c:v>153</c:v>
                </c:pt>
                <c:pt idx="2">
                  <c:v>337</c:v>
                </c:pt>
                <c:pt idx="3">
                  <c:v>26</c:v>
                </c:pt>
                <c:pt idx="4">
                  <c:v>398</c:v>
                </c:pt>
                <c:pt idx="5">
                  <c:v>269</c:v>
                </c:pt>
                <c:pt idx="6">
                  <c:v>90</c:v>
                </c:pt>
                <c:pt idx="7">
                  <c:v>202</c:v>
                </c:pt>
                <c:pt idx="8">
                  <c:v>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FB-4628-97E4-0CB3C075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82744"/>
        <c:axId val="505873336"/>
        <c:extLst xmlns:c16r2="http://schemas.microsoft.com/office/drawing/2015/06/chart"/>
      </c:barChart>
      <c:catAx>
        <c:axId val="505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3336"/>
        <c:crosses val="autoZero"/>
        <c:auto val="1"/>
        <c:lblAlgn val="ctr"/>
        <c:lblOffset val="100"/>
        <c:noMultiLvlLbl val="0"/>
      </c:catAx>
      <c:valAx>
        <c:axId val="5058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70981325198679E-2"/>
          <c:y val="0.21025608602677842"/>
          <c:w val="0.9365686335475942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2019'!$C$2657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2019'!$A$2658:$A$2666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2019'!$C$2658:$C$2666</c:f>
              <c:numCache>
                <c:formatCode>#,##0</c:formatCode>
                <c:ptCount val="9"/>
                <c:pt idx="0">
                  <c:v>2349</c:v>
                </c:pt>
                <c:pt idx="1">
                  <c:v>558</c:v>
                </c:pt>
                <c:pt idx="2">
                  <c:v>1055</c:v>
                </c:pt>
                <c:pt idx="3">
                  <c:v>64</c:v>
                </c:pt>
                <c:pt idx="4">
                  <c:v>1402</c:v>
                </c:pt>
                <c:pt idx="5">
                  <c:v>2304</c:v>
                </c:pt>
                <c:pt idx="6">
                  <c:v>308</c:v>
                </c:pt>
                <c:pt idx="7">
                  <c:v>738</c:v>
                </c:pt>
                <c:pt idx="8">
                  <c:v>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0-4CAA-A2B9-553B13AB5946}"/>
            </c:ext>
          </c:extLst>
        </c:ser>
        <c:ser>
          <c:idx val="1"/>
          <c:order val="1"/>
          <c:tx>
            <c:strRef>
              <c:f>'BOLETIN ANUAL 2019'!$E$2657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2019'!$A$2658:$A$2666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2019'!$E$2658:$E$2666</c:f>
              <c:numCache>
                <c:formatCode>#,##0</c:formatCode>
                <c:ptCount val="9"/>
                <c:pt idx="0">
                  <c:v>3175</c:v>
                </c:pt>
                <c:pt idx="1">
                  <c:v>999</c:v>
                </c:pt>
                <c:pt idx="2">
                  <c:v>1848</c:v>
                </c:pt>
                <c:pt idx="3">
                  <c:v>204</c:v>
                </c:pt>
                <c:pt idx="4">
                  <c:v>2031</c:v>
                </c:pt>
                <c:pt idx="5">
                  <c:v>2767</c:v>
                </c:pt>
                <c:pt idx="6">
                  <c:v>536</c:v>
                </c:pt>
                <c:pt idx="7">
                  <c:v>1188</c:v>
                </c:pt>
                <c:pt idx="8">
                  <c:v>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90-4CAA-A2B9-553B13AB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74120"/>
        <c:axId val="505876472"/>
        <c:extLst xmlns:c16r2="http://schemas.microsoft.com/office/drawing/2015/06/chart"/>
      </c:barChart>
      <c:catAx>
        <c:axId val="50587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6472"/>
        <c:crosses val="autoZero"/>
        <c:auto val="1"/>
        <c:lblAlgn val="ctr"/>
        <c:lblOffset val="100"/>
        <c:noMultiLvlLbl val="0"/>
      </c:catAx>
      <c:valAx>
        <c:axId val="50587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4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972966240841115"/>
          <c:y val="5.4527325316830445E-2"/>
          <c:w val="0.20027033759158866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585597654564542E-2"/>
          <c:y val="0.21025608602677842"/>
          <c:w val="0.94975401944103732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2019'!$C$2709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2019'!$A$2710:$A$2718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2019'!$C$2710:$C$2718</c:f>
              <c:numCache>
                <c:formatCode>#,##0</c:formatCode>
                <c:ptCount val="9"/>
                <c:pt idx="0">
                  <c:v>64</c:v>
                </c:pt>
                <c:pt idx="1">
                  <c:v>31</c:v>
                </c:pt>
                <c:pt idx="2">
                  <c:v>52</c:v>
                </c:pt>
                <c:pt idx="3">
                  <c:v>11</c:v>
                </c:pt>
                <c:pt idx="4">
                  <c:v>85</c:v>
                </c:pt>
                <c:pt idx="5">
                  <c:v>54</c:v>
                </c:pt>
                <c:pt idx="6">
                  <c:v>24</c:v>
                </c:pt>
                <c:pt idx="7">
                  <c:v>21</c:v>
                </c:pt>
                <c:pt idx="8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A-4B9C-832C-0DF0F1DF9115}"/>
            </c:ext>
          </c:extLst>
        </c:ser>
        <c:ser>
          <c:idx val="1"/>
          <c:order val="1"/>
          <c:tx>
            <c:strRef>
              <c:f>'BOLETIN ANUAL 2019'!$E$2709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2019'!$A$2710:$A$2718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2019'!$E$2710:$E$2718</c:f>
              <c:numCache>
                <c:formatCode>#,##0</c:formatCode>
                <c:ptCount val="9"/>
                <c:pt idx="0">
                  <c:v>67</c:v>
                </c:pt>
                <c:pt idx="1">
                  <c:v>35</c:v>
                </c:pt>
                <c:pt idx="2">
                  <c:v>52</c:v>
                </c:pt>
                <c:pt idx="3">
                  <c:v>10</c:v>
                </c:pt>
                <c:pt idx="4">
                  <c:v>86</c:v>
                </c:pt>
                <c:pt idx="5">
                  <c:v>53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9A-4B9C-832C-0DF0F1D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75296"/>
        <c:axId val="505876864"/>
        <c:extLst xmlns:c16r2="http://schemas.microsoft.com/office/drawing/2015/06/chart"/>
      </c:barChart>
      <c:catAx>
        <c:axId val="5058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6864"/>
        <c:crosses val="autoZero"/>
        <c:auto val="1"/>
        <c:lblAlgn val="ctr"/>
        <c:lblOffset val="100"/>
        <c:noMultiLvlLbl val="0"/>
      </c:catAx>
      <c:valAx>
        <c:axId val="5058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7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244419920347"/>
          <c:y val="5.4527325316830445E-2"/>
          <c:w val="0.2031575558007965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9322246647841E-2"/>
          <c:y val="0.21025608602677842"/>
          <c:w val="0.94234029262614516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2019'!$C$2735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2019'!$A$2736:$A$2744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2019'!$C$2736:$C$2744</c:f>
              <c:numCache>
                <c:formatCode>#,##0</c:formatCode>
                <c:ptCount val="9"/>
                <c:pt idx="0">
                  <c:v>894</c:v>
                </c:pt>
                <c:pt idx="1">
                  <c:v>564</c:v>
                </c:pt>
                <c:pt idx="2">
                  <c:v>993</c:v>
                </c:pt>
                <c:pt idx="3">
                  <c:v>209</c:v>
                </c:pt>
                <c:pt idx="4">
                  <c:v>1521</c:v>
                </c:pt>
                <c:pt idx="5">
                  <c:v>1055</c:v>
                </c:pt>
                <c:pt idx="6">
                  <c:v>405</c:v>
                </c:pt>
                <c:pt idx="7">
                  <c:v>352</c:v>
                </c:pt>
                <c:pt idx="8">
                  <c:v>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2-4733-A5F0-9461B56E82CF}"/>
            </c:ext>
          </c:extLst>
        </c:ser>
        <c:ser>
          <c:idx val="1"/>
          <c:order val="1"/>
          <c:tx>
            <c:strRef>
              <c:f>'BOLETIN ANUAL 2019'!$E$2735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'BOLETIN ANUAL 2019'!$A$2736:$A$2744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2019'!$E$2736:$E$2744</c:f>
              <c:numCache>
                <c:formatCode>#,##0</c:formatCode>
                <c:ptCount val="9"/>
                <c:pt idx="0">
                  <c:v>949</c:v>
                </c:pt>
                <c:pt idx="1">
                  <c:v>708</c:v>
                </c:pt>
                <c:pt idx="2">
                  <c:v>1024</c:v>
                </c:pt>
                <c:pt idx="3">
                  <c:v>205</c:v>
                </c:pt>
                <c:pt idx="4">
                  <c:v>1836</c:v>
                </c:pt>
                <c:pt idx="5">
                  <c:v>902</c:v>
                </c:pt>
                <c:pt idx="6">
                  <c:v>421</c:v>
                </c:pt>
                <c:pt idx="7">
                  <c:v>400</c:v>
                </c:pt>
                <c:pt idx="8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32-4733-A5F0-9461B56E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92544"/>
        <c:axId val="505886272"/>
        <c:extLst xmlns:c16r2="http://schemas.microsoft.com/office/drawing/2015/06/chart"/>
      </c:barChart>
      <c:catAx>
        <c:axId val="5058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6272"/>
        <c:crosses val="autoZero"/>
        <c:auto val="1"/>
        <c:lblAlgn val="ctr"/>
        <c:lblOffset val="100"/>
        <c:noMultiLvlLbl val="0"/>
      </c:catAx>
      <c:valAx>
        <c:axId val="50588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048154101369249"/>
          <c:y val="5.4527325316830445E-2"/>
          <c:w val="0.219518458986307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9081440251003109E-2"/>
          <c:y val="0.21025608602677842"/>
          <c:w val="0.93925815307569316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2019'!$C$2785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2019'!$A$2786:$A$2794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2019'!$C$2786:$C$2794</c:f>
              <c:numCache>
                <c:formatCode>#,##0</c:formatCode>
                <c:ptCount val="9"/>
                <c:pt idx="0">
                  <c:v>602</c:v>
                </c:pt>
                <c:pt idx="1">
                  <c:v>844</c:v>
                </c:pt>
                <c:pt idx="2">
                  <c:v>1242</c:v>
                </c:pt>
                <c:pt idx="3">
                  <c:v>342</c:v>
                </c:pt>
                <c:pt idx="4">
                  <c:v>693</c:v>
                </c:pt>
                <c:pt idx="5">
                  <c:v>524</c:v>
                </c:pt>
                <c:pt idx="6">
                  <c:v>323</c:v>
                </c:pt>
                <c:pt idx="7">
                  <c:v>860</c:v>
                </c:pt>
                <c:pt idx="8">
                  <c:v>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764-B996-09AF053F7C14}"/>
            </c:ext>
          </c:extLst>
        </c:ser>
        <c:ser>
          <c:idx val="1"/>
          <c:order val="1"/>
          <c:tx>
            <c:strRef>
              <c:f>'BOLETIN ANUAL 2019'!$E$2785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2019'!$A$2786:$A$2794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2019'!$E$2786:$E$2794</c:f>
              <c:numCache>
                <c:formatCode>#,##0</c:formatCode>
                <c:ptCount val="9"/>
                <c:pt idx="0">
                  <c:v>610</c:v>
                </c:pt>
                <c:pt idx="1">
                  <c:v>858</c:v>
                </c:pt>
                <c:pt idx="2">
                  <c:v>1250</c:v>
                </c:pt>
                <c:pt idx="3">
                  <c:v>343</c:v>
                </c:pt>
                <c:pt idx="4">
                  <c:v>712</c:v>
                </c:pt>
                <c:pt idx="5">
                  <c:v>526</c:v>
                </c:pt>
                <c:pt idx="6">
                  <c:v>334</c:v>
                </c:pt>
                <c:pt idx="7">
                  <c:v>871</c:v>
                </c:pt>
                <c:pt idx="8">
                  <c:v>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B3-4764-B996-09AF053F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91760"/>
        <c:axId val="505892936"/>
        <c:extLst xmlns:c16r2="http://schemas.microsoft.com/office/drawing/2015/06/chart"/>
      </c:barChart>
      <c:catAx>
        <c:axId val="50589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2936"/>
        <c:crosses val="autoZero"/>
        <c:auto val="1"/>
        <c:lblAlgn val="ctr"/>
        <c:lblOffset val="100"/>
        <c:noMultiLvlLbl val="0"/>
      </c:catAx>
      <c:valAx>
        <c:axId val="50589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88003812946739"/>
          <c:y val="5.4527325316830459E-2"/>
          <c:w val="0.1973831193823808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617838718436051E-2"/>
          <c:y val="0.21025608602677842"/>
          <c:w val="0.92872175460826001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'BOLETIN ANUAL 2019'!$C$2811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'BOLETIN ANUAL 2019'!$A$2812:$A$2820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2019'!$C$2812:$C$2820</c:f>
              <c:numCache>
                <c:formatCode>#,##0</c:formatCode>
                <c:ptCount val="9"/>
                <c:pt idx="0">
                  <c:v>58555</c:v>
                </c:pt>
                <c:pt idx="1">
                  <c:v>71269</c:v>
                </c:pt>
                <c:pt idx="2">
                  <c:v>75943</c:v>
                </c:pt>
                <c:pt idx="3">
                  <c:v>30530</c:v>
                </c:pt>
                <c:pt idx="4">
                  <c:v>52478</c:v>
                </c:pt>
                <c:pt idx="5">
                  <c:v>58949</c:v>
                </c:pt>
                <c:pt idx="6">
                  <c:v>26944</c:v>
                </c:pt>
                <c:pt idx="7">
                  <c:v>90674</c:v>
                </c:pt>
                <c:pt idx="8">
                  <c:v>36881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C-4A5D-A89A-F9743E7CE642}"/>
            </c:ext>
          </c:extLst>
        </c:ser>
        <c:ser>
          <c:idx val="1"/>
          <c:order val="1"/>
          <c:tx>
            <c:strRef>
              <c:f>'BOLETIN ANUAL 2019'!$E$2811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solidFill>
                  <a:srgbClr val="7DB51A"/>
                </a:solidFill>
              </a:ln>
              <a:effectLst/>
            </c:spPr>
          </c:dPt>
          <c:cat>
            <c:strRef>
              <c:f>'BOLETIN ANUAL 2019'!$A$2812:$A$2820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2019'!$E$2812:$E$2820</c:f>
              <c:numCache>
                <c:formatCode>#,##0</c:formatCode>
                <c:ptCount val="9"/>
                <c:pt idx="0">
                  <c:v>59182</c:v>
                </c:pt>
                <c:pt idx="1">
                  <c:v>72808</c:v>
                </c:pt>
                <c:pt idx="2">
                  <c:v>76312</c:v>
                </c:pt>
                <c:pt idx="3">
                  <c:v>30074</c:v>
                </c:pt>
                <c:pt idx="4">
                  <c:v>54044</c:v>
                </c:pt>
                <c:pt idx="5">
                  <c:v>58719</c:v>
                </c:pt>
                <c:pt idx="6">
                  <c:v>27884</c:v>
                </c:pt>
                <c:pt idx="7">
                  <c:v>92730</c:v>
                </c:pt>
                <c:pt idx="8">
                  <c:v>38277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7C-4A5D-A89A-F9743E7C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86664"/>
        <c:axId val="505888624"/>
        <c:extLst xmlns:c16r2="http://schemas.microsoft.com/office/drawing/2015/06/chart"/>
      </c:barChart>
      <c:catAx>
        <c:axId val="50588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8624"/>
        <c:crosses val="autoZero"/>
        <c:auto val="1"/>
        <c:lblAlgn val="ctr"/>
        <c:lblOffset val="100"/>
        <c:noMultiLvlLbl val="0"/>
      </c:catAx>
      <c:valAx>
        <c:axId val="505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6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PROVINCIAS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32548176666795E-2"/>
          <c:y val="0.16131477991420026"/>
          <c:w val="0.9341153845434324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'[8]1- 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'[8]1-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'[8]1- M.V. CyL'!$C$22:$K$22</c:f>
              <c:numCache>
                <c:formatCode>General</c:formatCode>
                <c:ptCount val="9"/>
                <c:pt idx="0">
                  <c:v>989854</c:v>
                </c:pt>
                <c:pt idx="1">
                  <c:v>1503199</c:v>
                </c:pt>
                <c:pt idx="2">
                  <c:v>1575712</c:v>
                </c:pt>
                <c:pt idx="3">
                  <c:v>425135</c:v>
                </c:pt>
                <c:pt idx="4">
                  <c:v>1479704</c:v>
                </c:pt>
                <c:pt idx="5">
                  <c:v>914053</c:v>
                </c:pt>
                <c:pt idx="6">
                  <c:v>474177</c:v>
                </c:pt>
                <c:pt idx="7">
                  <c:v>1043150</c:v>
                </c:pt>
                <c:pt idx="8">
                  <c:v>503857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D-46FB-AF5C-2F2656A4CB3B}"/>
            </c:ext>
          </c:extLst>
        </c:ser>
        <c:ser>
          <c:idx val="1"/>
          <c:order val="1"/>
          <c:tx>
            <c:strRef>
              <c:f>'[8]1- 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'[8]1-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'[8]1- M.V. CyL'!$C$25:$K$25</c:f>
              <c:numCache>
                <c:formatCode>General</c:formatCode>
                <c:ptCount val="9"/>
                <c:pt idx="0">
                  <c:v>1675864</c:v>
                </c:pt>
                <c:pt idx="1">
                  <c:v>2329692</c:v>
                </c:pt>
                <c:pt idx="2">
                  <c:v>2554616</c:v>
                </c:pt>
                <c:pt idx="3">
                  <c:v>743129</c:v>
                </c:pt>
                <c:pt idx="4">
                  <c:v>2787230</c:v>
                </c:pt>
                <c:pt idx="5">
                  <c:v>1516422</c:v>
                </c:pt>
                <c:pt idx="6">
                  <c:v>945819</c:v>
                </c:pt>
                <c:pt idx="7">
                  <c:v>1821463</c:v>
                </c:pt>
                <c:pt idx="8">
                  <c:v>854172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94-410D-AFE9-54E9F8674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97248"/>
        <c:axId val="505892152"/>
      </c:barChart>
      <c:catAx>
        <c:axId val="50589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2152"/>
        <c:crosses val="autoZero"/>
        <c:auto val="1"/>
        <c:lblAlgn val="ctr"/>
        <c:lblOffset val="100"/>
        <c:noMultiLvlLbl val="0"/>
      </c:catAx>
      <c:valAx>
        <c:axId val="50589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18314547922888949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 Y PERNOCTACIONES POR MESES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58314617889258E-2"/>
          <c:y val="0.15868393846632994"/>
          <c:w val="0.93660668705071659"/>
          <c:h val="0.71231185175370093"/>
        </c:manualLayout>
      </c:layout>
      <c:lineChart>
        <c:grouping val="standard"/>
        <c:varyColors val="0"/>
        <c:ser>
          <c:idx val="0"/>
          <c:order val="0"/>
          <c:tx>
            <c:strRef>
              <c:f>'[8]1- M.V. CyL'!$A$55:$B$55</c:f>
              <c:strCache>
                <c:ptCount val="1"/>
                <c:pt idx="0">
                  <c:v>VIAJEROS 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'[8]1- 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'[8]1- M.V. CyL'!$C$55:$N$55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4-466C-8C2C-077A68C7667D}"/>
            </c:ext>
          </c:extLst>
        </c:ser>
        <c:ser>
          <c:idx val="1"/>
          <c:order val="1"/>
          <c:tx>
            <c:strRef>
              <c:f>'[8]1- 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'[8]1- 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'[8]1- M.V. CyL'!$C$58:$N$58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99-4F2A-BE84-D25CE85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94896"/>
        <c:axId val="505888232"/>
      </c:lineChart>
      <c:catAx>
        <c:axId val="50589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8232"/>
        <c:crosses val="autoZero"/>
        <c:auto val="1"/>
        <c:lblAlgn val="ctr"/>
        <c:lblOffset val="100"/>
        <c:noMultiLvlLbl val="0"/>
      </c:catAx>
      <c:valAx>
        <c:axId val="50588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06724590460673"/>
          <c:y val="4.2796589861491374E-2"/>
          <c:w val="0.20701297855009504"/>
          <c:h val="9.1764117990341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B7-4132-B73D-1E0D632320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B7-4132-B73D-1E0D632320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B7-4132-B73D-1E0D632320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B7-4132-B73D-1E0D632320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CB7-4132-B73D-1E0D632320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CB7-4132-B73D-1E0D632320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CB7-4132-B73D-1E0D6323205F}"/>
              </c:ext>
            </c:extLst>
          </c:dPt>
          <c:dLbls>
            <c:dLbl>
              <c:idx val="0"/>
              <c:layout>
                <c:manualLayout>
                  <c:x val="2.500000000000000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846153846153882E-2"/>
                  <c:y val="1.4611872146118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538461538461468E-2"/>
                  <c:y val="-2.19178082191780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5000000000000001E-2"/>
                  <c:y val="-1.4611872146118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PROV'!$D$30:$I$30</c:f>
              <c:numCache>
                <c:formatCode>General</c:formatCode>
                <c:ptCount val="6"/>
                <c:pt idx="0">
                  <c:v>0.61023847961416533</c:v>
                </c:pt>
                <c:pt idx="1">
                  <c:v>4.3701394347045119E-2</c:v>
                </c:pt>
                <c:pt idx="2">
                  <c:v>0.21813418948653035</c:v>
                </c:pt>
                <c:pt idx="3">
                  <c:v>1.2969589454606438E-2</c:v>
                </c:pt>
                <c:pt idx="4">
                  <c:v>8.3905303206331439E-2</c:v>
                </c:pt>
                <c:pt idx="5">
                  <c:v>3.1051043891321347E-2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B7-4132-B73D-1E0D6323205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737-A0CE-0C415F69E2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737-A0CE-0C415F69E2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737-A0CE-0C415F69E2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737-A0CE-0C415F69E2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737-A0CE-0C415F69E2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737-A0CE-0C415F69E2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737-A0CE-0C415F69E20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4615384615384617E-2"/>
                  <c:y val="-2.92237442922374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04-4737-A0CE-0C415F69E2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PROV'!$D$82:$I$82</c:f>
              <c:numCache>
                <c:formatCode>General</c:formatCode>
                <c:ptCount val="6"/>
                <c:pt idx="0">
                  <c:v>1.1873256055943604</c:v>
                </c:pt>
                <c:pt idx="1">
                  <c:v>6.3072938029244713E-2</c:v>
                </c:pt>
                <c:pt idx="2">
                  <c:v>0.13613926902351256</c:v>
                </c:pt>
                <c:pt idx="3">
                  <c:v>5.8489433795286982E-2</c:v>
                </c:pt>
                <c:pt idx="4">
                  <c:v>4.4127719845552978E-2</c:v>
                </c:pt>
                <c:pt idx="5">
                  <c:v>2.9451818146918638E-2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404-4737-A0CE-0C415F69E2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92-4772-8EED-D628BCD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0305384"/>
        <c:axId val="310306168"/>
      </c:barChart>
      <c:catAx>
        <c:axId val="310305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30616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53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A1-487E-AD5C-99C2A67C8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A1-487E-AD5C-99C2A67C8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A1-487E-AD5C-99C2A67C8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A1-487E-AD5C-99C2A67C8A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A1-487E-AD5C-99C2A67C8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A1-487E-AD5C-99C2A67C8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A1-487E-AD5C-99C2A67C8A7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9230769230769232E-2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PROV'!$D$136:$I$136</c:f>
              <c:numCache>
                <c:formatCode>General</c:formatCode>
                <c:ptCount val="6"/>
                <c:pt idx="0">
                  <c:v>1.2111089110111188</c:v>
                </c:pt>
                <c:pt idx="1">
                  <c:v>5.7893386297373145E-2</c:v>
                </c:pt>
                <c:pt idx="2">
                  <c:v>0.14475266049336569</c:v>
                </c:pt>
                <c:pt idx="3">
                  <c:v>0.11203369385788207</c:v>
                </c:pt>
                <c:pt idx="4">
                  <c:v>3.3546361382587736E-2</c:v>
                </c:pt>
                <c:pt idx="5">
                  <c:v>3.2528029386151895E-2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A1-487E-AD5C-99C2A67C8A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4F-4C27-BD16-7D6CF2A7F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4F-4C27-BD16-7D6CF2A7F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4F-4C27-BD16-7D6CF2A7F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4F-4C27-BD16-7D6CF2A7F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4F-4C27-BD16-7D6CF2A7F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4F-4C27-BD16-7D6CF2A7FF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4F-4C27-BD16-7D6CF2A7FF4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05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D4F-4C27-BD16-7D6CF2A7FF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PROV'!$D$190:$I$190</c:f>
              <c:numCache>
                <c:formatCode>General</c:formatCode>
                <c:ptCount val="6"/>
                <c:pt idx="0">
                  <c:v>0.30318006493886979</c:v>
                </c:pt>
                <c:pt idx="1">
                  <c:v>4.9502249826742124E-3</c:v>
                </c:pt>
                <c:pt idx="2">
                  <c:v>7.0757909752347317E-2</c:v>
                </c:pt>
                <c:pt idx="3">
                  <c:v>3.9062326363281857E-2</c:v>
                </c:pt>
                <c:pt idx="4">
                  <c:v>4.3087162349194933E-3</c:v>
                </c:pt>
                <c:pt idx="5">
                  <c:v>7.2333899746831352E-3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D4F-4C27-BD16-7D6CF2A7FF4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4-4423-8C31-95181A5C1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4-4423-8C31-95181A5C1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54-4423-8C31-95181A5C1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54-4423-8C31-95181A5C16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54-4423-8C31-95181A5C1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54-4423-8C31-95181A5C1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54-4423-8C31-95181A5C16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6923076923076927E-3"/>
                  <c:y val="2.1917808219178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307692307692309E-2"/>
                  <c:y val="1.4611872146118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6923076923076927E-3"/>
                  <c:y val="-2.92237442922374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4615384615384617E-2"/>
                  <c:y val="-2.19178082191780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PROV'!$D$244:$I$244</c:f>
              <c:numCache>
                <c:formatCode>General</c:formatCode>
                <c:ptCount val="6"/>
                <c:pt idx="0">
                  <c:v>1.135961465024135</c:v>
                </c:pt>
                <c:pt idx="1">
                  <c:v>4.879305432922431E-2</c:v>
                </c:pt>
                <c:pt idx="2">
                  <c:v>0.13632515502286197</c:v>
                </c:pt>
                <c:pt idx="3">
                  <c:v>1.1771432958799984E-2</c:v>
                </c:pt>
                <c:pt idx="4">
                  <c:v>9.2312603676905886E-2</c:v>
                </c:pt>
                <c:pt idx="5">
                  <c:v>6.9707249756024631E-2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54-4423-8C31-95181A5C164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FB-44EF-83F1-B181E315D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FB-44EF-83F1-B181E315D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FB-44EF-83F1-B181E315DC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FB-44EF-83F1-B181E315DC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FFB-44EF-83F1-B181E315DC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FFB-44EF-83F1-B181E315DC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FFB-44EF-83F1-B181E315DC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2692307692307694E-2"/>
                  <c:y val="1.82648401826484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9230769230769232E-3"/>
                  <c:y val="-1.82648401826484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7307692307692236E-2"/>
                  <c:y val="-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PROV'!$D$298:$I$298</c:f>
              <c:numCache>
                <c:formatCode>General</c:formatCode>
                <c:ptCount val="6"/>
                <c:pt idx="0">
                  <c:v>0.6132227581037204</c:v>
                </c:pt>
                <c:pt idx="1">
                  <c:v>2.1374869425187955E-2</c:v>
                </c:pt>
                <c:pt idx="2">
                  <c:v>0.15398937621103717</c:v>
                </c:pt>
                <c:pt idx="3">
                  <c:v>2.2028501172900245E-2</c:v>
                </c:pt>
                <c:pt idx="4">
                  <c:v>8.0337100218820151E-2</c:v>
                </c:pt>
                <c:pt idx="5">
                  <c:v>3.2469434886356979E-2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FB-44EF-83F1-B181E315DCC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4F-4B97-ACC2-74CA85EBD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4F-4B97-ACC2-74CA85EBD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4F-4B97-ACC2-74CA85EBD8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4F-4B97-ACC2-74CA85EBD8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4F-4B97-ACC2-74CA85EBD8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4F-4B97-ACC2-74CA85EBD8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4F-4B97-ACC2-74CA85EBD8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923076923076994E-2"/>
                  <c:y val="2.92237442922374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076923076923078E-2"/>
                  <c:y val="-1.4611872146118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4230769230769229E-2"/>
                  <c:y val="-3.65296803652968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PROV'!$D$352:$I$352</c:f>
              <c:numCache>
                <c:formatCode>General</c:formatCode>
                <c:ptCount val="6"/>
                <c:pt idx="0">
                  <c:v>0.3007322291974372</c:v>
                </c:pt>
                <c:pt idx="1">
                  <c:v>3.5793157374723952E-2</c:v>
                </c:pt>
                <c:pt idx="2">
                  <c:v>0.10976770311581303</c:v>
                </c:pt>
                <c:pt idx="3">
                  <c:v>9.4084582170703961E-3</c:v>
                </c:pt>
                <c:pt idx="4">
                  <c:v>1.1263277210578529E-2</c:v>
                </c:pt>
                <c:pt idx="5">
                  <c:v>1.2072487457746294E-2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4F-4B97-ACC2-74CA85EBD8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2E-4A1A-BA76-FD712516F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2E-4A1A-BA76-FD712516F3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2E-4A1A-BA76-FD712516F3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2E-4A1A-BA76-FD712516F3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12E-4A1A-BA76-FD712516F3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12E-4A1A-BA76-FD712516F3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12E-4A1A-BA76-FD712516F3E2}"/>
              </c:ext>
            </c:extLst>
          </c:dPt>
          <c:dLbls>
            <c:dLbl>
              <c:idx val="0"/>
              <c:layout>
                <c:manualLayout>
                  <c:x val="0.11923076923076924"/>
                  <c:y val="-0.2410958904109589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307692307692346E-2"/>
                  <c:y val="6.21004566210044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461538461538462E-2"/>
                  <c:y val="3.65296803652967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3846153846153919E-2"/>
                  <c:y val="-2.19178082191781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153846153846224E-2"/>
                  <c:y val="-6.94063926940639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1923076923076926E-2"/>
                  <c:y val="-1.82648401826484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PROV'!$D$409:$I$409</c:f>
              <c:numCache>
                <c:formatCode>General</c:formatCode>
                <c:ptCount val="6"/>
                <c:pt idx="0">
                  <c:v>0.90700143657549492</c:v>
                </c:pt>
                <c:pt idx="1">
                  <c:v>2.6911039405811361E-2</c:v>
                </c:pt>
                <c:pt idx="2">
                  <c:v>6.7875666512435165E-2</c:v>
                </c:pt>
                <c:pt idx="3">
                  <c:v>8.4386182204648358E-3</c:v>
                </c:pt>
                <c:pt idx="4">
                  <c:v>3.5414313626049902E-2</c:v>
                </c:pt>
                <c:pt idx="5">
                  <c:v>8.2012094712957673E-3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2E-4A1A-BA76-FD712516F3E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71-4A5D-919F-AF5CED7B7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71-4A5D-919F-AF5CED7B7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71-4A5D-919F-AF5CED7B7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871-4A5D-919F-AF5CED7B76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871-4A5D-919F-AF5CED7B76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871-4A5D-919F-AF5CED7B76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871-4A5D-919F-AF5CED7B76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5384615384615455E-2"/>
                  <c:y val="1.09589041095890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7692307692306984E-3"/>
                  <c:y val="-3.2876712328767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230769230769231E-2"/>
                  <c:y val="-2.92237442922374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'[8]2.-M.V. PROV'!$D$460:$I$460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'[8]2.-M.V. PROV'!$D$467:$I$467</c:f>
              <c:numCache>
                <c:formatCode>General</c:formatCode>
                <c:ptCount val="6"/>
                <c:pt idx="0">
                  <c:v>0.3258025931096909</c:v>
                </c:pt>
                <c:pt idx="1">
                  <c:v>1.3663631202177291E-2</c:v>
                </c:pt>
                <c:pt idx="2">
                  <c:v>0.11734053708930813</c:v>
                </c:pt>
                <c:pt idx="3">
                  <c:v>6.1564634784523776E-3</c:v>
                </c:pt>
                <c:pt idx="4">
                  <c:v>3.1532933139634733E-2</c:v>
                </c:pt>
                <c:pt idx="5">
                  <c:v>1.452537444916119E-2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871-4A5D-919F-AF5CED7B76D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PROCEDENCIA VIAJEROS ESPAÑOLES SEGÚN EL TIPO DE ALOJAMIENTO UTILIZADO</a:t>
            </a:r>
          </a:p>
        </c:rich>
      </c:tx>
      <c:layout>
        <c:manualLayout>
          <c:xMode val="edge"/>
          <c:yMode val="edge"/>
          <c:x val="0.15818358974633115"/>
          <c:y val="9.52383104578092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96784060338792E-2"/>
          <c:y val="6.7718285214348209E-2"/>
          <c:w val="0.78926971882024888"/>
          <c:h val="0.8615825528838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'[8]5.- M.V. PROC'!$A$141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PROC'!$B$141:$J$141</c:f>
              <c:numCache>
                <c:formatCode>General</c:formatCode>
                <c:ptCount val="9"/>
                <c:pt idx="0">
                  <c:v>0.25709575414657593</c:v>
                </c:pt>
                <c:pt idx="1">
                  <c:v>0.21703165769577026</c:v>
                </c:pt>
                <c:pt idx="2">
                  <c:v>0.22649860382080078</c:v>
                </c:pt>
                <c:pt idx="3">
                  <c:v>0.29692703485488892</c:v>
                </c:pt>
                <c:pt idx="4">
                  <c:v>0.45836928486824036</c:v>
                </c:pt>
                <c:pt idx="5">
                  <c:v>0.25973144000319193</c:v>
                </c:pt>
                <c:pt idx="6">
                  <c:v>0.55263798882266058</c:v>
                </c:pt>
                <c:pt idx="7">
                  <c:v>0.39241390622421185</c:v>
                </c:pt>
                <c:pt idx="8">
                  <c:v>0.2752937376499176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1E-4730-A98D-D41A87EE740A}"/>
            </c:ext>
          </c:extLst>
        </c:ser>
        <c:ser>
          <c:idx val="1"/>
          <c:order val="1"/>
          <c:tx>
            <c:strRef>
              <c:f>'[8]5.- M.V. PROC'!$A$142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PROC'!$B$142:$J$142</c:f>
              <c:numCache>
                <c:formatCode>General</c:formatCode>
                <c:ptCount val="9"/>
                <c:pt idx="0">
                  <c:v>0.13052923977375031</c:v>
                </c:pt>
                <c:pt idx="1">
                  <c:v>0.1976049542427063</c:v>
                </c:pt>
                <c:pt idx="2">
                  <c:v>0.22803223133087158</c:v>
                </c:pt>
                <c:pt idx="3">
                  <c:v>0.15214827656745911</c:v>
                </c:pt>
                <c:pt idx="4">
                  <c:v>0.16064991056919098</c:v>
                </c:pt>
                <c:pt idx="5">
                  <c:v>0.25543714400213663</c:v>
                </c:pt>
                <c:pt idx="6">
                  <c:v>0.11625198588115689</c:v>
                </c:pt>
                <c:pt idx="7">
                  <c:v>0.15847398024881412</c:v>
                </c:pt>
                <c:pt idx="8">
                  <c:v>0.14211134612560272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1E-4730-A98D-D41A87EE740A}"/>
            </c:ext>
          </c:extLst>
        </c:ser>
        <c:ser>
          <c:idx val="2"/>
          <c:order val="2"/>
          <c:tx>
            <c:strRef>
              <c:f>'[8]5.-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PROC'!$B$143:$J$143</c:f>
              <c:numCache>
                <c:formatCode>General</c:formatCode>
                <c:ptCount val="9"/>
                <c:pt idx="0">
                  <c:v>9.4698973000049591E-2</c:v>
                </c:pt>
                <c:pt idx="1">
                  <c:v>7.4800997972488403E-2</c:v>
                </c:pt>
                <c:pt idx="2">
                  <c:v>7.7385984361171722E-2</c:v>
                </c:pt>
                <c:pt idx="3">
                  <c:v>3.9923693984746933E-2</c:v>
                </c:pt>
                <c:pt idx="4">
                  <c:v>4.417729377746582E-2</c:v>
                </c:pt>
                <c:pt idx="5">
                  <c:v>5.0224938801361231E-2</c:v>
                </c:pt>
                <c:pt idx="6">
                  <c:v>4.8948915725290754E-2</c:v>
                </c:pt>
                <c:pt idx="7">
                  <c:v>6.6989987281135685E-2</c:v>
                </c:pt>
                <c:pt idx="8">
                  <c:v>8.510531485080719E-2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11E-4730-A98D-D41A87EE740A}"/>
            </c:ext>
          </c:extLst>
        </c:ser>
        <c:ser>
          <c:idx val="3"/>
          <c:order val="3"/>
          <c:tx>
            <c:strRef>
              <c:f>'[8]5.- M.V. PROC'!$A$144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PROC'!$B$144:$J$144</c:f>
              <c:numCache>
                <c:formatCode>General</c:formatCode>
                <c:ptCount val="9"/>
                <c:pt idx="0">
                  <c:v>7.7351868152618408E-2</c:v>
                </c:pt>
                <c:pt idx="1">
                  <c:v>5.2209723740816116E-2</c:v>
                </c:pt>
                <c:pt idx="2">
                  <c:v>6.1820697039365768E-2</c:v>
                </c:pt>
                <c:pt idx="3">
                  <c:v>4.3288767337799072E-2</c:v>
                </c:pt>
                <c:pt idx="4">
                  <c:v>3.8777898997068405E-2</c:v>
                </c:pt>
                <c:pt idx="5">
                  <c:v>9.8667134122124411E-2</c:v>
                </c:pt>
                <c:pt idx="6">
                  <c:v>2.8948629436627089E-2</c:v>
                </c:pt>
                <c:pt idx="7">
                  <c:v>4.0239540103510156E-2</c:v>
                </c:pt>
                <c:pt idx="8">
                  <c:v>7.0223592221736908E-2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1E-4730-A98D-D41A87EE740A}"/>
            </c:ext>
          </c:extLst>
        </c:ser>
        <c:ser>
          <c:idx val="4"/>
          <c:order val="4"/>
          <c:tx>
            <c:strRef>
              <c:f>'[8]5.-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PROC'!$B$145:$J$145</c:f>
              <c:numCache>
                <c:formatCode>General</c:formatCode>
                <c:ptCount val="9"/>
                <c:pt idx="0">
                  <c:v>7.0328585803508759E-2</c:v>
                </c:pt>
                <c:pt idx="1">
                  <c:v>8.2914173603057861E-2</c:v>
                </c:pt>
                <c:pt idx="2">
                  <c:v>9.5671564340591431E-2</c:v>
                </c:pt>
                <c:pt idx="3">
                  <c:v>2.1447798237204552E-2</c:v>
                </c:pt>
                <c:pt idx="4">
                  <c:v>4.7547701746225357E-2</c:v>
                </c:pt>
                <c:pt idx="5">
                  <c:v>3.45739145083621E-2</c:v>
                </c:pt>
                <c:pt idx="6">
                  <c:v>2.9744709342360735E-2</c:v>
                </c:pt>
                <c:pt idx="7">
                  <c:v>4.3093827313729773E-2</c:v>
                </c:pt>
                <c:pt idx="8">
                  <c:v>6.5998800098896027E-2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1E-4730-A98D-D41A87EE740A}"/>
            </c:ext>
          </c:extLst>
        </c:ser>
        <c:ser>
          <c:idx val="5"/>
          <c:order val="5"/>
          <c:tx>
            <c:strRef>
              <c:f>'[8]5.- M.V. PROC'!$A$146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PROC'!$B$146:$J$146</c:f>
              <c:numCache>
                <c:formatCode>General</c:formatCode>
                <c:ptCount val="9"/>
                <c:pt idx="0">
                  <c:v>6.0968782752752304E-2</c:v>
                </c:pt>
                <c:pt idx="1">
                  <c:v>6.2367502599954605E-2</c:v>
                </c:pt>
                <c:pt idx="2">
                  <c:v>6.361205130815506E-2</c:v>
                </c:pt>
                <c:pt idx="3">
                  <c:v>8.3314403891563416E-2</c:v>
                </c:pt>
                <c:pt idx="4">
                  <c:v>6.8412460386753082E-2</c:v>
                </c:pt>
                <c:pt idx="5">
                  <c:v>0.11814441020249995</c:v>
                </c:pt>
                <c:pt idx="6">
                  <c:v>5.6024662155530855E-2</c:v>
                </c:pt>
                <c:pt idx="7">
                  <c:v>7.2288007264877899E-2</c:v>
                </c:pt>
                <c:pt idx="8">
                  <c:v>6.3812240958213806E-2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11E-4730-A98D-D41A87EE740A}"/>
            </c:ext>
          </c:extLst>
        </c:ser>
        <c:ser>
          <c:idx val="6"/>
          <c:order val="6"/>
          <c:tx>
            <c:strRef>
              <c:f>'[8]5.-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PROC'!$B$147:$J$147</c:f>
              <c:numCache>
                <c:formatCode>General</c:formatCode>
                <c:ptCount val="9"/>
                <c:pt idx="0">
                  <c:v>6.2439639121294022E-2</c:v>
                </c:pt>
                <c:pt idx="1">
                  <c:v>4.8759743571281433E-2</c:v>
                </c:pt>
                <c:pt idx="2">
                  <c:v>4.0108490735292435E-2</c:v>
                </c:pt>
                <c:pt idx="3">
                  <c:v>4.0677890181541443E-2</c:v>
                </c:pt>
                <c:pt idx="4">
                  <c:v>3.5881470888853073E-2</c:v>
                </c:pt>
                <c:pt idx="5">
                  <c:v>4.3294444806840013E-2</c:v>
                </c:pt>
                <c:pt idx="6">
                  <c:v>3.053225878485586E-2</c:v>
                </c:pt>
                <c:pt idx="7">
                  <c:v>4.3710265252552449E-2</c:v>
                </c:pt>
                <c:pt idx="8">
                  <c:v>5.7263739407062531E-2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E-4730-A98D-D41A87EE740A}"/>
            </c:ext>
          </c:extLst>
        </c:ser>
        <c:ser>
          <c:idx val="7"/>
          <c:order val="7"/>
          <c:tx>
            <c:strRef>
              <c:f>'[8]5.- M.V. PROC'!$A$148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PROC'!$B$148:$J$148</c:f>
              <c:numCache>
                <c:formatCode>General</c:formatCode>
                <c:ptCount val="9"/>
                <c:pt idx="0">
                  <c:v>4.6315755695104599E-2</c:v>
                </c:pt>
                <c:pt idx="1">
                  <c:v>5.4749861359596252E-2</c:v>
                </c:pt>
                <c:pt idx="2">
                  <c:v>5.1616743206977844E-2</c:v>
                </c:pt>
                <c:pt idx="3">
                  <c:v>0.13391020894050598</c:v>
                </c:pt>
                <c:pt idx="4">
                  <c:v>3.0616825446486473E-2</c:v>
                </c:pt>
                <c:pt idx="5">
                  <c:v>2.3801717114404472E-2</c:v>
                </c:pt>
                <c:pt idx="6">
                  <c:v>2.0632763710782345E-2</c:v>
                </c:pt>
                <c:pt idx="7">
                  <c:v>4.3101110822192819E-2</c:v>
                </c:pt>
                <c:pt idx="8">
                  <c:v>4.9488116055727005E-2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1E-4730-A98D-D41A87EE740A}"/>
            </c:ext>
          </c:extLst>
        </c:ser>
        <c:ser>
          <c:idx val="8"/>
          <c:order val="8"/>
          <c:tx>
            <c:strRef>
              <c:f>'[8]5.- M.V. PROC'!$A$149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PROC'!$B$149:$J$149</c:f>
              <c:numCache>
                <c:formatCode>General</c:formatCode>
                <c:ptCount val="9"/>
                <c:pt idx="0">
                  <c:v>4.7751337289810181E-2</c:v>
                </c:pt>
                <c:pt idx="1">
                  <c:v>4.8478756099939346E-2</c:v>
                </c:pt>
                <c:pt idx="2">
                  <c:v>3.9429236203432083E-2</c:v>
                </c:pt>
                <c:pt idx="3">
                  <c:v>5.5920764803886414E-2</c:v>
                </c:pt>
                <c:pt idx="4">
                  <c:v>2.7339395135641098E-2</c:v>
                </c:pt>
                <c:pt idx="5">
                  <c:v>1.073519412514988E-2</c:v>
                </c:pt>
                <c:pt idx="6">
                  <c:v>3.34289309603173E-2</c:v>
                </c:pt>
                <c:pt idx="7">
                  <c:v>3.8925832163864311E-2</c:v>
                </c:pt>
                <c:pt idx="8">
                  <c:v>4.5824237167835236E-2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11E-4730-A98D-D41A87EE740A}"/>
            </c:ext>
          </c:extLst>
        </c:ser>
        <c:ser>
          <c:idx val="9"/>
          <c:order val="9"/>
          <c:tx>
            <c:strRef>
              <c:f>'[8]5.- M.V. PROC'!$A$150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PROC'!$B$150:$J$150</c:f>
              <c:numCache>
                <c:formatCode>General</c:formatCode>
                <c:ptCount val="9"/>
                <c:pt idx="0">
                  <c:v>2.9677990823984146E-2</c:v>
                </c:pt>
                <c:pt idx="1">
                  <c:v>3.6644056439399719E-2</c:v>
                </c:pt>
                <c:pt idx="2">
                  <c:v>2.9140636324882507E-2</c:v>
                </c:pt>
                <c:pt idx="3">
                  <c:v>2.5594752281904221E-2</c:v>
                </c:pt>
                <c:pt idx="4">
                  <c:v>1.9281137734651566E-2</c:v>
                </c:pt>
                <c:pt idx="5">
                  <c:v>1.9342113559381365E-2</c:v>
                </c:pt>
                <c:pt idx="6">
                  <c:v>2.05687094727952E-2</c:v>
                </c:pt>
                <c:pt idx="7">
                  <c:v>1.7016161992820342E-2</c:v>
                </c:pt>
                <c:pt idx="8">
                  <c:v>2.8749847784638405E-2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1E-4730-A98D-D41A87EE740A}"/>
            </c:ext>
          </c:extLst>
        </c:ser>
        <c:ser>
          <c:idx val="10"/>
          <c:order val="10"/>
          <c:tx>
            <c:strRef>
              <c:f>'[8]5.-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PROC'!$B$151:$J$151</c:f>
              <c:numCache>
                <c:formatCode>General</c:formatCode>
                <c:ptCount val="9"/>
                <c:pt idx="0">
                  <c:v>2.622850239276886E-2</c:v>
                </c:pt>
                <c:pt idx="1">
                  <c:v>2.7374664321541786E-2</c:v>
                </c:pt>
                <c:pt idx="2">
                  <c:v>2.7818575501441956E-2</c:v>
                </c:pt>
                <c:pt idx="3">
                  <c:v>1.1312577873468399E-2</c:v>
                </c:pt>
                <c:pt idx="4">
                  <c:v>1.7628325149416924E-2</c:v>
                </c:pt>
                <c:pt idx="5">
                  <c:v>1.0545103066173791E-2</c:v>
                </c:pt>
                <c:pt idx="6">
                  <c:v>1.5097243787542597E-2</c:v>
                </c:pt>
                <c:pt idx="7">
                  <c:v>2.0776666390207157E-2</c:v>
                </c:pt>
                <c:pt idx="8">
                  <c:v>2.4552688002586365E-2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1E-4730-A98D-D41A87EE740A}"/>
            </c:ext>
          </c:extLst>
        </c:ser>
        <c:ser>
          <c:idx val="11"/>
          <c:order val="11"/>
          <c:tx>
            <c:strRef>
              <c:f>'[8]5.- M.V. PROC'!$A$152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PROC'!$B$152:$J$152</c:f>
              <c:numCache>
                <c:formatCode>General</c:formatCode>
                <c:ptCount val="9"/>
                <c:pt idx="0">
                  <c:v>2.4463402107357979E-2</c:v>
                </c:pt>
                <c:pt idx="1">
                  <c:v>2.5063525885343552E-2</c:v>
                </c:pt>
                <c:pt idx="2">
                  <c:v>1.3498908840119839E-2</c:v>
                </c:pt>
                <c:pt idx="3">
                  <c:v>2.8599649667739868E-2</c:v>
                </c:pt>
                <c:pt idx="4">
                  <c:v>1.3589531183242798E-2</c:v>
                </c:pt>
                <c:pt idx="5">
                  <c:v>1.3431689476392571E-2</c:v>
                </c:pt>
                <c:pt idx="6">
                  <c:v>1.7448953442071102E-2</c:v>
                </c:pt>
                <c:pt idx="7">
                  <c:v>2.1652822884156795E-2</c:v>
                </c:pt>
                <c:pt idx="8">
                  <c:v>2.3577917367219925E-2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11E-4730-A98D-D41A87EE740A}"/>
            </c:ext>
          </c:extLst>
        </c:ser>
        <c:ser>
          <c:idx val="12"/>
          <c:order val="12"/>
          <c:tx>
            <c:strRef>
              <c:f>'[8]5.- M.V. PROC'!$A$153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PROC'!$B$153:$J$153</c:f>
              <c:numCache>
                <c:formatCode>General</c:formatCode>
                <c:ptCount val="9"/>
                <c:pt idx="0">
                  <c:v>1.8181880936026573E-2</c:v>
                </c:pt>
                <c:pt idx="1">
                  <c:v>1.9706986844539642E-2</c:v>
                </c:pt>
                <c:pt idx="2">
                  <c:v>1.3355053029954433E-2</c:v>
                </c:pt>
                <c:pt idx="3">
                  <c:v>2.8978412970900536E-2</c:v>
                </c:pt>
                <c:pt idx="4">
                  <c:v>1.1207821778953075E-2</c:v>
                </c:pt>
                <c:pt idx="5">
                  <c:v>1.6716922797601955E-2</c:v>
                </c:pt>
                <c:pt idx="6">
                  <c:v>6.9324259090429406E-3</c:v>
                </c:pt>
                <c:pt idx="7">
                  <c:v>1.3254787301338373E-2</c:v>
                </c:pt>
                <c:pt idx="8">
                  <c:v>1.8065469339489937E-2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11E-4730-A98D-D41A87EE740A}"/>
            </c:ext>
          </c:extLst>
        </c:ser>
        <c:ser>
          <c:idx val="13"/>
          <c:order val="13"/>
          <c:tx>
            <c:strRef>
              <c:f>'[8]5.- M.V. PROC'!$A$154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PROC'!$B$154:$J$154</c:f>
              <c:numCache>
                <c:formatCode>General</c:formatCode>
                <c:ptCount val="9"/>
                <c:pt idx="0">
                  <c:v>1.6436077654361725E-2</c:v>
                </c:pt>
                <c:pt idx="1">
                  <c:v>1.8246596679091454E-2</c:v>
                </c:pt>
                <c:pt idx="2">
                  <c:v>7.6680886559188366E-3</c:v>
                </c:pt>
                <c:pt idx="3">
                  <c:v>1.109057292342186E-2</c:v>
                </c:pt>
                <c:pt idx="4">
                  <c:v>7.7454624697566032E-3</c:v>
                </c:pt>
                <c:pt idx="5">
                  <c:v>1.0725083577165813E-2</c:v>
                </c:pt>
                <c:pt idx="6">
                  <c:v>8.5745130596013332E-3</c:v>
                </c:pt>
                <c:pt idx="7">
                  <c:v>1.0803642753957812E-2</c:v>
                </c:pt>
                <c:pt idx="8">
                  <c:v>1.5359935350716114E-2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1E-4730-A98D-D41A87EE740A}"/>
            </c:ext>
          </c:extLst>
        </c:ser>
        <c:ser>
          <c:idx val="14"/>
          <c:order val="14"/>
          <c:tx>
            <c:strRef>
              <c:f>'[8]5.- M.V. PROC'!$A$155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PROC'!$B$155:$J$155</c:f>
              <c:numCache>
                <c:formatCode>General</c:formatCode>
                <c:ptCount val="9"/>
                <c:pt idx="0">
                  <c:v>1.1723930947482586E-2</c:v>
                </c:pt>
                <c:pt idx="1">
                  <c:v>1.2371931225061417E-2</c:v>
                </c:pt>
                <c:pt idx="2">
                  <c:v>1.1151746846735477E-2</c:v>
                </c:pt>
                <c:pt idx="3">
                  <c:v>1.8591620028018951E-2</c:v>
                </c:pt>
                <c:pt idx="4">
                  <c:v>1.0348048992455006E-2</c:v>
                </c:pt>
                <c:pt idx="5">
                  <c:v>1.3980453076013487E-2</c:v>
                </c:pt>
                <c:pt idx="6">
                  <c:v>7.619263032850954E-3</c:v>
                </c:pt>
                <c:pt idx="7">
                  <c:v>7.2576280132809852E-3</c:v>
                </c:pt>
                <c:pt idx="8">
                  <c:v>1.1822536587715149E-2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11E-4730-A98D-D41A87EE740A}"/>
            </c:ext>
          </c:extLst>
        </c:ser>
        <c:ser>
          <c:idx val="15"/>
          <c:order val="15"/>
          <c:tx>
            <c:strRef>
              <c:f>'[8]5.- M.V. PROC'!$A$156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PROC'!$B$156:$J$156</c:f>
              <c:numCache>
                <c:formatCode>General</c:formatCode>
                <c:ptCount val="9"/>
                <c:pt idx="0">
                  <c:v>1.2559444643557072E-2</c:v>
                </c:pt>
                <c:pt idx="1">
                  <c:v>1.1699940077960491E-2</c:v>
                </c:pt>
                <c:pt idx="2">
                  <c:v>5.7022008113563061E-3</c:v>
                </c:pt>
                <c:pt idx="3">
                  <c:v>5.5827409960329533E-3</c:v>
                </c:pt>
                <c:pt idx="4">
                  <c:v>4.5702946372330189E-3</c:v>
                </c:pt>
                <c:pt idx="5">
                  <c:v>9.748932978599887E-3</c:v>
                </c:pt>
                <c:pt idx="6">
                  <c:v>3.1982676849687751E-3</c:v>
                </c:pt>
                <c:pt idx="7">
                  <c:v>6.3755067780915109E-3</c:v>
                </c:pt>
                <c:pt idx="8">
                  <c:v>1.1275449767708778E-2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11E-4730-A98D-D41A87EE740A}"/>
            </c:ext>
          </c:extLst>
        </c:ser>
        <c:ser>
          <c:idx val="16"/>
          <c:order val="16"/>
          <c:tx>
            <c:strRef>
              <c:f>'[8]5.- M.V. PROC'!$A$157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PROC'!$B$157:$J$157</c:f>
              <c:numCache>
                <c:formatCode>General</c:formatCode>
                <c:ptCount val="9"/>
                <c:pt idx="0">
                  <c:v>1.0588372126221657E-2</c:v>
                </c:pt>
                <c:pt idx="1">
                  <c:v>8.0234678462147713E-3</c:v>
                </c:pt>
                <c:pt idx="2">
                  <c:v>7.0967404171824455E-3</c:v>
                </c:pt>
                <c:pt idx="3">
                  <c:v>2.2395944688469172E-3</c:v>
                </c:pt>
                <c:pt idx="4">
                  <c:v>3.4362568985670805E-3</c:v>
                </c:pt>
                <c:pt idx="5">
                  <c:v>1.0084373012517203E-2</c:v>
                </c:pt>
                <c:pt idx="6">
                  <c:v>2.4529690551132253E-3</c:v>
                </c:pt>
                <c:pt idx="7">
                  <c:v>3.4929228843103349E-3</c:v>
                </c:pt>
                <c:pt idx="8">
                  <c:v>9.2518413439393044E-3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11E-4730-A98D-D41A87EE740A}"/>
            </c:ext>
          </c:extLst>
        </c:ser>
        <c:ser>
          <c:idx val="17"/>
          <c:order val="17"/>
          <c:tx>
            <c:strRef>
              <c:f>'[8]5.- M.V. PROC'!$A$158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PROC'!$B$158:$J$158</c:f>
              <c:numCache>
                <c:formatCode>General</c:formatCode>
                <c:ptCount val="9"/>
                <c:pt idx="0">
                  <c:v>1.5768170123919845E-3</c:v>
                </c:pt>
                <c:pt idx="1">
                  <c:v>7.0049986243247986E-4</c:v>
                </c:pt>
                <c:pt idx="2">
                  <c:v>1.2546991638373584E-4</c:v>
                </c:pt>
                <c:pt idx="3">
                  <c:v>1.9749643979594111E-4</c:v>
                </c:pt>
                <c:pt idx="4">
                  <c:v>1.8362770788371563E-4</c:v>
                </c:pt>
                <c:pt idx="5">
                  <c:v>3.1193012875224934E-4</c:v>
                </c:pt>
                <c:pt idx="6">
                  <c:v>5.8938263633786429E-4</c:v>
                </c:pt>
                <c:pt idx="7">
                  <c:v>5.9168984697322102E-5</c:v>
                </c:pt>
                <c:pt idx="8">
                  <c:v>1.2674068566411734E-3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11E-4730-A98D-D41A87EE740A}"/>
            </c:ext>
          </c:extLst>
        </c:ser>
        <c:ser>
          <c:idx val="18"/>
          <c:order val="18"/>
          <c:tx>
            <c:strRef>
              <c:f>'[8]5.- M.V. PROC'!$A$159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PROC'!$B$140:$J$140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PROC'!$B$159:$J$159</c:f>
              <c:numCache>
                <c:formatCode>General</c:formatCode>
                <c:ptCount val="9"/>
                <c:pt idx="0">
                  <c:v>1.0835889261215925E-3</c:v>
                </c:pt>
                <c:pt idx="1">
                  <c:v>1.2510109227150679E-3</c:v>
                </c:pt>
                <c:pt idx="2">
                  <c:v>2.6693110703490674E-4</c:v>
                </c:pt>
                <c:pt idx="3">
                  <c:v>2.5376438861712813E-4</c:v>
                </c:pt>
                <c:pt idx="4">
                  <c:v>2.3731090186629444E-4</c:v>
                </c:pt>
                <c:pt idx="5">
                  <c:v>5.0306064133105591E-4</c:v>
                </c:pt>
                <c:pt idx="6">
                  <c:v>3.6742710009358373E-4</c:v>
                </c:pt>
                <c:pt idx="7">
                  <c:v>7.4235342250327373E-5</c:v>
                </c:pt>
                <c:pt idx="8">
                  <c:v>9.5586664974689484E-4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1E-4730-A98D-D41A87EE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89016"/>
        <c:axId val="505889408"/>
      </c:barChart>
      <c:catAx>
        <c:axId val="50588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9408"/>
        <c:crosses val="autoZero"/>
        <c:auto val="1"/>
        <c:lblAlgn val="ctr"/>
        <c:lblOffset val="100"/>
        <c:noMultiLvlLbl val="0"/>
      </c:catAx>
      <c:valAx>
        <c:axId val="50588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8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839960280765"/>
          <c:y val="6.7085383794321413E-2"/>
          <c:w val="0.18459585902366912"/>
          <c:h val="0.89537382355075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PROCEDENCIA VIAJEROS EXTRANJEROS SEGÚN EL TIPO DE ALOJAMIENTO UTILIZADO</a:t>
            </a:r>
          </a:p>
        </c:rich>
      </c:tx>
      <c:layout>
        <c:manualLayout>
          <c:xMode val="edge"/>
          <c:yMode val="edge"/>
          <c:x val="0.13353037766830869"/>
          <c:y val="1.1895911709230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22830148464826E-2"/>
          <c:y val="6.872371229878034E-2"/>
          <c:w val="0.79556764274149194"/>
          <c:h val="0.856455238989603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'[8]5.- M.V. PROC'!$A$205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PROC'!$B$205:$J$205</c:f>
              <c:numCache>
                <c:formatCode>General</c:formatCode>
                <c:ptCount val="9"/>
                <c:pt idx="0">
                  <c:v>0.17361342906951904</c:v>
                </c:pt>
                <c:pt idx="1">
                  <c:v>0.18679139018058777</c:v>
                </c:pt>
                <c:pt idx="2">
                  <c:v>0.16093482077121735</c:v>
                </c:pt>
                <c:pt idx="3">
                  <c:v>0.22718457877635956</c:v>
                </c:pt>
                <c:pt idx="4">
                  <c:v>0.16612467169761658</c:v>
                </c:pt>
                <c:pt idx="5">
                  <c:v>0.14956929198294039</c:v>
                </c:pt>
                <c:pt idx="6">
                  <c:v>0.28031789747268387</c:v>
                </c:pt>
                <c:pt idx="7">
                  <c:v>0.12156365835829519</c:v>
                </c:pt>
                <c:pt idx="8">
                  <c:v>0.17797183990478516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E3-4B68-9419-4DE1198454FE}"/>
            </c:ext>
          </c:extLst>
        </c:ser>
        <c:ser>
          <c:idx val="1"/>
          <c:order val="1"/>
          <c:tx>
            <c:strRef>
              <c:f>'[8]5.- M.V. PROC'!$A$206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PROC'!$B$206:$J$206</c:f>
              <c:numCache>
                <c:formatCode>General</c:formatCode>
                <c:ptCount val="9"/>
                <c:pt idx="0">
                  <c:v>0.10887707769870758</c:v>
                </c:pt>
                <c:pt idx="1">
                  <c:v>8.5261031985282898E-2</c:v>
                </c:pt>
                <c:pt idx="2">
                  <c:v>8.8505297899246216E-2</c:v>
                </c:pt>
                <c:pt idx="3">
                  <c:v>0.23304763436317444</c:v>
                </c:pt>
                <c:pt idx="4">
                  <c:v>0.15101815760135651</c:v>
                </c:pt>
                <c:pt idx="5">
                  <c:v>4.5955940322207726E-2</c:v>
                </c:pt>
                <c:pt idx="6">
                  <c:v>9.773274036630035E-2</c:v>
                </c:pt>
                <c:pt idx="7">
                  <c:v>0.11339990533300584</c:v>
                </c:pt>
                <c:pt idx="8">
                  <c:v>0.11582474410533905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E3-4B68-9419-4DE1198454FE}"/>
            </c:ext>
          </c:extLst>
        </c:ser>
        <c:ser>
          <c:idx val="2"/>
          <c:order val="2"/>
          <c:tx>
            <c:strRef>
              <c:f>'[8]5.- 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PROC'!$B$207:$J$207</c:f>
              <c:numCache>
                <c:formatCode>General</c:formatCode>
                <c:ptCount val="9"/>
                <c:pt idx="0">
                  <c:v>0.11742711067199707</c:v>
                </c:pt>
                <c:pt idx="1">
                  <c:v>0.12694618105888367</c:v>
                </c:pt>
                <c:pt idx="2">
                  <c:v>7.1519598364830017E-2</c:v>
                </c:pt>
                <c:pt idx="3">
                  <c:v>3.7022050470113754E-2</c:v>
                </c:pt>
                <c:pt idx="4">
                  <c:v>7.708778977394104E-2</c:v>
                </c:pt>
                <c:pt idx="5">
                  <c:v>2.7471618385864347E-2</c:v>
                </c:pt>
                <c:pt idx="6">
                  <c:v>7.330141121153666E-2</c:v>
                </c:pt>
                <c:pt idx="7">
                  <c:v>0.11813166820023441</c:v>
                </c:pt>
                <c:pt idx="8">
                  <c:v>0.10095660388469696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E3-4B68-9419-4DE1198454FE}"/>
            </c:ext>
          </c:extLst>
        </c:ser>
        <c:ser>
          <c:idx val="3"/>
          <c:order val="3"/>
          <c:tx>
            <c:strRef>
              <c:f>'[8]5.- M.V. PROC'!$A$208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PROC'!$B$208:$J$208</c:f>
              <c:numCache>
                <c:formatCode>General</c:formatCode>
                <c:ptCount val="9"/>
                <c:pt idx="0">
                  <c:v>8.0534197390079498E-2</c:v>
                </c:pt>
                <c:pt idx="1">
                  <c:v>8.0281712114810944E-2</c:v>
                </c:pt>
                <c:pt idx="2">
                  <c:v>0.11073090881109238</c:v>
                </c:pt>
                <c:pt idx="3">
                  <c:v>0.12292838841676712</c:v>
                </c:pt>
                <c:pt idx="4">
                  <c:v>7.2882652282714844E-2</c:v>
                </c:pt>
                <c:pt idx="5">
                  <c:v>0.12889060619971063</c:v>
                </c:pt>
                <c:pt idx="6">
                  <c:v>5.0649665667905783E-2</c:v>
                </c:pt>
                <c:pt idx="7">
                  <c:v>5.3437445451754856E-2</c:v>
                </c:pt>
                <c:pt idx="8">
                  <c:v>8.8450945913791656E-2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E3-4B68-9419-4DE1198454FE}"/>
            </c:ext>
          </c:extLst>
        </c:ser>
        <c:ser>
          <c:idx val="4"/>
          <c:order val="4"/>
          <c:tx>
            <c:strRef>
              <c:f>'[8]5.- 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PROC'!$B$209:$J$209</c:f>
              <c:numCache>
                <c:formatCode>General</c:formatCode>
                <c:ptCount val="9"/>
                <c:pt idx="0">
                  <c:v>8.6625494062900543E-2</c:v>
                </c:pt>
                <c:pt idx="1">
                  <c:v>9.0750716626644135E-2</c:v>
                </c:pt>
                <c:pt idx="2">
                  <c:v>0.10576555132865906</c:v>
                </c:pt>
                <c:pt idx="3">
                  <c:v>5.8854985982179642E-2</c:v>
                </c:pt>
                <c:pt idx="4">
                  <c:v>0.11405078321695328</c:v>
                </c:pt>
                <c:pt idx="5">
                  <c:v>6.8421134330337668E-2</c:v>
                </c:pt>
                <c:pt idx="6">
                  <c:v>6.066178211440338E-2</c:v>
                </c:pt>
                <c:pt idx="7">
                  <c:v>8.2579395747414727E-2</c:v>
                </c:pt>
                <c:pt idx="8">
                  <c:v>8.309558779001236E-2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E3-4B68-9419-4DE1198454FE}"/>
            </c:ext>
          </c:extLst>
        </c:ser>
        <c:ser>
          <c:idx val="5"/>
          <c:order val="5"/>
          <c:tx>
            <c:strRef>
              <c:f>'[8]5.- M.V. PROC'!$A$210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PROC'!$B$210:$J$210</c:f>
              <c:numCache>
                <c:formatCode>General</c:formatCode>
                <c:ptCount val="9"/>
                <c:pt idx="0">
                  <c:v>6.1271928250789642E-2</c:v>
                </c:pt>
                <c:pt idx="1">
                  <c:v>6.3736826181411743E-2</c:v>
                </c:pt>
                <c:pt idx="2">
                  <c:v>4.3485205620527267E-2</c:v>
                </c:pt>
                <c:pt idx="3">
                  <c:v>0.26315829157829285</c:v>
                </c:pt>
                <c:pt idx="4">
                  <c:v>9.1275431215763092E-2</c:v>
                </c:pt>
                <c:pt idx="5">
                  <c:v>4.3712225333539426E-2</c:v>
                </c:pt>
                <c:pt idx="6">
                  <c:v>6.273111412250057E-2</c:v>
                </c:pt>
                <c:pt idx="7">
                  <c:v>6.3835415171530477E-2</c:v>
                </c:pt>
                <c:pt idx="8">
                  <c:v>8.1056751310825348E-2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E3-4B68-9419-4DE1198454FE}"/>
            </c:ext>
          </c:extLst>
        </c:ser>
        <c:ser>
          <c:idx val="6"/>
          <c:order val="6"/>
          <c:tx>
            <c:strRef>
              <c:f>'[8]5.- M.V. PROC'!$A$211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PROC'!$B$211:$J$211</c:f>
              <c:numCache>
                <c:formatCode>General</c:formatCode>
                <c:ptCount val="9"/>
                <c:pt idx="0">
                  <c:v>7.7306397259235382E-2</c:v>
                </c:pt>
                <c:pt idx="1">
                  <c:v>7.8095465898513794E-2</c:v>
                </c:pt>
                <c:pt idx="2">
                  <c:v>0.11224108189344406</c:v>
                </c:pt>
                <c:pt idx="3">
                  <c:v>1.4106473885476589E-2</c:v>
                </c:pt>
                <c:pt idx="4">
                  <c:v>8.5789680480957031E-2</c:v>
                </c:pt>
                <c:pt idx="5">
                  <c:v>0.16701152461563343</c:v>
                </c:pt>
                <c:pt idx="6">
                  <c:v>8.3445023971946031E-2</c:v>
                </c:pt>
                <c:pt idx="7">
                  <c:v>0.16564949673166607</c:v>
                </c:pt>
                <c:pt idx="8">
                  <c:v>7.9058393836021423E-2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E3-4B68-9419-4DE1198454FE}"/>
            </c:ext>
          </c:extLst>
        </c:ser>
        <c:ser>
          <c:idx val="7"/>
          <c:order val="7"/>
          <c:tx>
            <c:strRef>
              <c:f>'[8]5.- M.V. PROC'!$A$212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PROC'!$B$212:$J$212</c:f>
              <c:numCache>
                <c:formatCode>General</c:formatCode>
                <c:ptCount val="9"/>
                <c:pt idx="0">
                  <c:v>7.3564328253269196E-2</c:v>
                </c:pt>
                <c:pt idx="1">
                  <c:v>5.898483470082283E-2</c:v>
                </c:pt>
                <c:pt idx="2">
                  <c:v>0.12250354886054993</c:v>
                </c:pt>
                <c:pt idx="3">
                  <c:v>6.5373359248042107E-3</c:v>
                </c:pt>
                <c:pt idx="4">
                  <c:v>0.10467907786369324</c:v>
                </c:pt>
                <c:pt idx="5">
                  <c:v>0.10744552756260711</c:v>
                </c:pt>
                <c:pt idx="6">
                  <c:v>8.1439881484248119E-2</c:v>
                </c:pt>
                <c:pt idx="7">
                  <c:v>6.9922450142751419E-2</c:v>
                </c:pt>
                <c:pt idx="8">
                  <c:v>7.0108659565448761E-2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E3-4B68-9419-4DE1198454FE}"/>
            </c:ext>
          </c:extLst>
        </c:ser>
        <c:ser>
          <c:idx val="8"/>
          <c:order val="8"/>
          <c:tx>
            <c:strRef>
              <c:f>'[8]5.- M.V. PROC'!$A$213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PROC'!$B$213:$J$213</c:f>
              <c:numCache>
                <c:formatCode>General</c:formatCode>
                <c:ptCount val="9"/>
                <c:pt idx="0">
                  <c:v>5.4224207997322083E-2</c:v>
                </c:pt>
                <c:pt idx="1">
                  <c:v>5.6509636342525482E-2</c:v>
                </c:pt>
                <c:pt idx="2">
                  <c:v>6.1947472393512726E-2</c:v>
                </c:pt>
                <c:pt idx="3">
                  <c:v>2.7415871620178223E-2</c:v>
                </c:pt>
                <c:pt idx="4">
                  <c:v>3.5958688706159592E-2</c:v>
                </c:pt>
                <c:pt idx="5">
                  <c:v>0.11092199098338024</c:v>
                </c:pt>
                <c:pt idx="6">
                  <c:v>3.8587099100544781E-2</c:v>
                </c:pt>
                <c:pt idx="7">
                  <c:v>6.3881204627152133E-2</c:v>
                </c:pt>
                <c:pt idx="8">
                  <c:v>5.5885497480630875E-2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E3-4B68-9419-4DE1198454FE}"/>
            </c:ext>
          </c:extLst>
        </c:ser>
        <c:ser>
          <c:idx val="9"/>
          <c:order val="9"/>
          <c:tx>
            <c:strRef>
              <c:f>'[8]5.- M.V. PROC'!$A$214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PROC'!$B$214:$J$214</c:f>
              <c:numCache>
                <c:formatCode>General</c:formatCode>
                <c:ptCount val="9"/>
                <c:pt idx="0">
                  <c:v>4.5011695474386215E-2</c:v>
                </c:pt>
                <c:pt idx="1">
                  <c:v>8.198382705450058E-2</c:v>
                </c:pt>
                <c:pt idx="2">
                  <c:v>4.7539785504341125E-2</c:v>
                </c:pt>
                <c:pt idx="3">
                  <c:v>4.1758087463676929E-3</c:v>
                </c:pt>
                <c:pt idx="4">
                  <c:v>3.918762132525444E-2</c:v>
                </c:pt>
                <c:pt idx="5">
                  <c:v>3.2551136024142419E-2</c:v>
                </c:pt>
                <c:pt idx="6">
                  <c:v>7.318706881062044E-2</c:v>
                </c:pt>
                <c:pt idx="7">
                  <c:v>7.8253145907037691E-2</c:v>
                </c:pt>
                <c:pt idx="8">
                  <c:v>4.2029943317174911E-2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E3-4B68-9419-4DE1198454FE}"/>
            </c:ext>
          </c:extLst>
        </c:ser>
        <c:ser>
          <c:idx val="10"/>
          <c:order val="10"/>
          <c:tx>
            <c:strRef>
              <c:f>'[8]5.- 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PROC'!$B$215:$J$215</c:f>
              <c:numCache>
                <c:formatCode>General</c:formatCode>
                <c:ptCount val="9"/>
                <c:pt idx="0">
                  <c:v>4.7927059233188629E-2</c:v>
                </c:pt>
                <c:pt idx="1">
                  <c:v>1.825285330414772E-2</c:v>
                </c:pt>
                <c:pt idx="2">
                  <c:v>1.2229282408952713E-2</c:v>
                </c:pt>
                <c:pt idx="3">
                  <c:v>3.2539182575419545E-4</c:v>
                </c:pt>
                <c:pt idx="4">
                  <c:v>9.6278926357626915E-3</c:v>
                </c:pt>
                <c:pt idx="5">
                  <c:v>1.654891990348252E-2</c:v>
                </c:pt>
                <c:pt idx="6">
                  <c:v>2.8249609262523952E-2</c:v>
                </c:pt>
                <c:pt idx="7">
                  <c:v>1.3239905905443546E-2</c:v>
                </c:pt>
                <c:pt idx="8">
                  <c:v>3.7412695586681366E-2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3E3-4B68-9419-4DE1198454FE}"/>
            </c:ext>
          </c:extLst>
        </c:ser>
        <c:ser>
          <c:idx val="11"/>
          <c:order val="11"/>
          <c:tx>
            <c:strRef>
              <c:f>'[8]5.- M.V. PROC'!$A$216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PROC'!$B$216:$J$216</c:f>
              <c:numCache>
                <c:formatCode>General</c:formatCode>
                <c:ptCount val="9"/>
                <c:pt idx="0">
                  <c:v>2.3638477548956871E-2</c:v>
                </c:pt>
                <c:pt idx="1">
                  <c:v>2.4590931832790375E-2</c:v>
                </c:pt>
                <c:pt idx="2">
                  <c:v>1.6246957704424858E-2</c:v>
                </c:pt>
                <c:pt idx="3">
                  <c:v>9.7344006644561887E-4</c:v>
                </c:pt>
                <c:pt idx="4">
                  <c:v>1.2403047643601894E-2</c:v>
                </c:pt>
                <c:pt idx="5">
                  <c:v>2.9745680730849367E-2</c:v>
                </c:pt>
                <c:pt idx="6">
                  <c:v>2.9198081959983663E-2</c:v>
                </c:pt>
                <c:pt idx="7">
                  <c:v>2.981359975533205E-2</c:v>
                </c:pt>
                <c:pt idx="8">
                  <c:v>2.1711645647883415E-2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3E3-4B68-9419-4DE1198454FE}"/>
            </c:ext>
          </c:extLst>
        </c:ser>
        <c:ser>
          <c:idx val="12"/>
          <c:order val="12"/>
          <c:tx>
            <c:strRef>
              <c:f>'[8]5.- M.V. PROC'!$A$217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PROC'!$B$217:$J$217</c:f>
              <c:numCache>
                <c:formatCode>General</c:formatCode>
                <c:ptCount val="9"/>
                <c:pt idx="0">
                  <c:v>1.8465803936123848E-2</c:v>
                </c:pt>
                <c:pt idx="1">
                  <c:v>1.3582446612417698E-2</c:v>
                </c:pt>
                <c:pt idx="2">
                  <c:v>1.1655598878860474E-2</c:v>
                </c:pt>
                <c:pt idx="3">
                  <c:v>2.4448034819215536E-3</c:v>
                </c:pt>
                <c:pt idx="4">
                  <c:v>4.9981339834630489E-3</c:v>
                </c:pt>
                <c:pt idx="5">
                  <c:v>2.2844099037846503E-2</c:v>
                </c:pt>
                <c:pt idx="6">
                  <c:v>5.3021871087263585E-3</c:v>
                </c:pt>
                <c:pt idx="7">
                  <c:v>1.0447993413662768E-2</c:v>
                </c:pt>
                <c:pt idx="8">
                  <c:v>1.6442049294710159E-2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3E3-4B68-9419-4DE1198454FE}"/>
            </c:ext>
          </c:extLst>
        </c:ser>
        <c:ser>
          <c:idx val="13"/>
          <c:order val="13"/>
          <c:tx>
            <c:strRef>
              <c:f>'[8]5.- 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PROC'!$B$218:$J$218</c:f>
              <c:numCache>
                <c:formatCode>General</c:formatCode>
                <c:ptCount val="9"/>
                <c:pt idx="0">
                  <c:v>1.7714707180857658E-2</c:v>
                </c:pt>
                <c:pt idx="1">
                  <c:v>1.8290918320417404E-2</c:v>
                </c:pt>
                <c:pt idx="2">
                  <c:v>8.5781319066882133E-3</c:v>
                </c:pt>
                <c:pt idx="3">
                  <c:v>5.5038421123754233E-5</c:v>
                </c:pt>
                <c:pt idx="4">
                  <c:v>1.8944459035992622E-2</c:v>
                </c:pt>
                <c:pt idx="5">
                  <c:v>7.564525120522898E-3</c:v>
                </c:pt>
                <c:pt idx="6">
                  <c:v>2.0899096401707572E-2</c:v>
                </c:pt>
                <c:pt idx="7">
                  <c:v>9.7511923809871538E-3</c:v>
                </c:pt>
                <c:pt idx="8">
                  <c:v>1.5083816833794117E-2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3E3-4B68-9419-4DE1198454FE}"/>
            </c:ext>
          </c:extLst>
        </c:ser>
        <c:ser>
          <c:idx val="14"/>
          <c:order val="14"/>
          <c:tx>
            <c:strRef>
              <c:f>'[8]5.- M.V. PROC'!$A$219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'[8]5.- M.V. PROC'!$B$204:$J$204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'[8]5.- M.V. PROC'!$B$219:$J$219</c:f>
              <c:numCache>
                <c:formatCode>General</c:formatCode>
                <c:ptCount val="9"/>
                <c:pt idx="0">
                  <c:v>1.379807572811842E-2</c:v>
                </c:pt>
                <c:pt idx="1">
                  <c:v>1.5941211953759193E-2</c:v>
                </c:pt>
                <c:pt idx="2">
                  <c:v>2.6116792112588882E-2</c:v>
                </c:pt>
                <c:pt idx="3">
                  <c:v>1.7698828596621752E-3</c:v>
                </c:pt>
                <c:pt idx="4">
                  <c:v>1.5971885994076729E-2</c:v>
                </c:pt>
                <c:pt idx="5">
                  <c:v>4.134577946693533E-2</c:v>
                </c:pt>
                <c:pt idx="6">
                  <c:v>1.4297340944368476E-2</c:v>
                </c:pt>
                <c:pt idx="7">
                  <c:v>6.0935228737316553E-3</c:v>
                </c:pt>
                <c:pt idx="8">
                  <c:v>1.491087581962347E-2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E3-4B68-9419-4DE11984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94112"/>
        <c:axId val="505894504"/>
      </c:barChart>
      <c:catAx>
        <c:axId val="5058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4504"/>
        <c:crosses val="autoZero"/>
        <c:auto val="1"/>
        <c:lblAlgn val="ctr"/>
        <c:lblOffset val="100"/>
        <c:noMultiLvlLbl val="0"/>
      </c:catAx>
      <c:valAx>
        <c:axId val="50589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823637336607"/>
          <c:y val="5.4060956693028427E-2"/>
          <c:w val="0.17676477333537191"/>
          <c:h val="0.93836507937454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7DB51A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7729977965658457"/>
          <c:y val="1.43840136102034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308692843549768E-2"/>
          <c:y val="0.13333381558816401"/>
          <c:w val="0.90723396825951075"/>
          <c:h val="0.7837783683814749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ANUAL'!$A$10:$A$14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'[8]16.- DEMANDA ANUAL'!$B$10:$B$14</c:f>
              <c:numCache>
                <c:formatCode>General</c:formatCode>
                <c:ptCount val="5"/>
                <c:pt idx="0">
                  <c:v>4.4999999999999998E-2</c:v>
                </c:pt>
                <c:pt idx="1">
                  <c:v>0.154</c:v>
                </c:pt>
                <c:pt idx="2">
                  <c:v>0.27200000000000002</c:v>
                </c:pt>
                <c:pt idx="3">
                  <c:v>0.22700000000000001</c:v>
                </c:pt>
                <c:pt idx="4">
                  <c:v>0.30199999999999999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B8-4526-9C58-78A478D7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895680"/>
        <c:axId val="505898424"/>
      </c:barChart>
      <c:catAx>
        <c:axId val="5058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8984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[1]Mes!$A$69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[1]Mes!$C$69:$K$69</c:f>
              <c:numCache>
                <c:formatCode>General</c:formatCode>
                <c:ptCount val="9"/>
                <c:pt idx="0">
                  <c:v>38468</c:v>
                </c:pt>
                <c:pt idx="1">
                  <c:v>62093</c:v>
                </c:pt>
                <c:pt idx="2">
                  <c:v>66576</c:v>
                </c:pt>
                <c:pt idx="3">
                  <c:v>20606</c:v>
                </c:pt>
                <c:pt idx="4">
                  <c:v>80885</c:v>
                </c:pt>
                <c:pt idx="5">
                  <c:v>41904</c:v>
                </c:pt>
                <c:pt idx="6">
                  <c:v>21381</c:v>
                </c:pt>
                <c:pt idx="7">
                  <c:v>52638</c:v>
                </c:pt>
                <c:pt idx="8">
                  <c:v>22851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1-45C9-B848-3DFBCB12BACF}"/>
            </c:ext>
          </c:extLst>
        </c:ser>
        <c:ser>
          <c:idx val="1"/>
          <c:order val="1"/>
          <c:tx>
            <c:strRef>
              <c:f>[1]Mes!$A$72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[1]Mes!$C$72:$K$72</c:f>
              <c:numCache>
                <c:formatCode>General</c:formatCode>
                <c:ptCount val="9"/>
                <c:pt idx="0">
                  <c:v>61590</c:v>
                </c:pt>
                <c:pt idx="1">
                  <c:v>97674</c:v>
                </c:pt>
                <c:pt idx="2">
                  <c:v>112109</c:v>
                </c:pt>
                <c:pt idx="3">
                  <c:v>38045</c:v>
                </c:pt>
                <c:pt idx="4">
                  <c:v>133320</c:v>
                </c:pt>
                <c:pt idx="5">
                  <c:v>63120</c:v>
                </c:pt>
                <c:pt idx="6">
                  <c:v>35616</c:v>
                </c:pt>
                <c:pt idx="7">
                  <c:v>88148</c:v>
                </c:pt>
                <c:pt idx="8">
                  <c:v>34439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71-45C9-B848-3DFBCB12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973640"/>
        <c:axId val="203976776"/>
      </c:barChart>
      <c:catAx>
        <c:axId val="203973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6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9767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973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F6-4B09-ADD0-5842E061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0300288"/>
        <c:axId val="310302248"/>
      </c:barChart>
      <c:catAx>
        <c:axId val="31030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2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3022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02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34857197001999296"/>
          <c:y val="1.8656716417910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E2-4433-BF4C-AB3DC6F5C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E2-4433-BF4C-AB3DC6F5C407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'[8]16.- DEMANDA ANUAL'!$A$38:$A$39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'[8]16.- DEMANDA ANUAL'!$B$38:$B$39</c:f>
              <c:numCache>
                <c:formatCode>General</c:formatCode>
                <c:ptCount val="2"/>
                <c:pt idx="0">
                  <c:v>0.52</c:v>
                </c:pt>
                <c:pt idx="1">
                  <c:v>0.48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0E2-4433-BF4C-AB3DC6F5C40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8122803306303132"/>
          <c:y val="1.8518392893196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264653818448962E-2"/>
          <c:y val="0.10871827175449221"/>
          <c:w val="0.91792107756364094"/>
          <c:h val="0.7562372613799208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ANUAL'!$A$57:$A$60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'[8]16.- DEMANDA ANUAL'!$B$57:$B$60</c:f>
              <c:numCache>
                <c:formatCode>General</c:formatCode>
                <c:ptCount val="4"/>
                <c:pt idx="0">
                  <c:v>8.9999999999999993E-3</c:v>
                </c:pt>
                <c:pt idx="1">
                  <c:v>0.12</c:v>
                </c:pt>
                <c:pt idx="2">
                  <c:v>0.315</c:v>
                </c:pt>
                <c:pt idx="3">
                  <c:v>0.54300000000000004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CF-41F1-9BEF-0BAF2586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900384"/>
        <c:axId val="505901168"/>
      </c:barChart>
      <c:catAx>
        <c:axId val="5059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90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5002059742614563"/>
          <c:y val="1.8518882032069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530319348379319E-2"/>
          <c:y val="0.1214084318357954"/>
          <c:w val="0.89301199052246116"/>
          <c:h val="0.739590728060587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'[8]16.- DEMANDA ANUAL'!$A$76:$A$81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Desempleado/a</c:v>
                </c:pt>
                <c:pt idx="4">
                  <c:v>Estudiante</c:v>
                </c:pt>
                <c:pt idx="5">
                  <c:v>Amo/a de casa</c:v>
                </c:pt>
              </c:strCache>
            </c:strRef>
          </c:cat>
          <c:val>
            <c:numRef>
              <c:f>'[8]16.- DEMANDA ANUAL'!$B$76:$B$81</c:f>
              <c:numCache>
                <c:formatCode>General</c:formatCode>
                <c:ptCount val="6"/>
                <c:pt idx="0">
                  <c:v>0.60699999999999998</c:v>
                </c:pt>
                <c:pt idx="1">
                  <c:v>0.16700000000000001</c:v>
                </c:pt>
                <c:pt idx="2">
                  <c:v>0.109</c:v>
                </c:pt>
                <c:pt idx="3">
                  <c:v>4.7E-2</c:v>
                </c:pt>
                <c:pt idx="4">
                  <c:v>4.1000000000000002E-2</c:v>
                </c:pt>
                <c:pt idx="5">
                  <c:v>2.1999999999999999E-2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0D-4047-A23D-49C53615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904696"/>
        <c:axId val="505899600"/>
      </c:barChart>
      <c:catAx>
        <c:axId val="50590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89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4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748555755893029"/>
          <c:y val="1.8518565829880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373489058818284E-2"/>
          <c:y val="0.13333381558816401"/>
          <c:w val="0.91981230390028479"/>
          <c:h val="0.722121701314532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ANUAL'!$A$95:$A$99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'[8]16.- DEMANDA ANUAL'!$B$95:$B$99</c:f>
              <c:numCache>
                <c:formatCode>General</c:formatCode>
                <c:ptCount val="5"/>
                <c:pt idx="0">
                  <c:v>8.8999999999999996E-2</c:v>
                </c:pt>
                <c:pt idx="1">
                  <c:v>0.34399999999999997</c:v>
                </c:pt>
                <c:pt idx="2">
                  <c:v>0.14399999999999999</c:v>
                </c:pt>
                <c:pt idx="3">
                  <c:v>3.5000000000000003E-2</c:v>
                </c:pt>
                <c:pt idx="4">
                  <c:v>0.38800000000000001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B-4D8A-9D79-813AD946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900776"/>
        <c:axId val="505897640"/>
      </c:barChart>
      <c:catAx>
        <c:axId val="505900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89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0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7109439775568527"/>
          <c:y val="1.58730416098224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203233721449222"/>
          <c:y val="0.13650835971093661"/>
          <c:w val="0.61621300616760966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DC-4532-B178-C0A67BBE2371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DC-4532-B178-C0A67BBE2371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DC-4532-B178-C0A67BBE2371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DC-4532-B178-C0A67BBE2371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DC-4532-B178-C0A67BBE2371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DC-4532-B178-C0A67BBE2371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DC-4532-B178-C0A67BBE2371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96-4C2F-BC2A-175FBBE251D6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296-4C2F-BC2A-175FBBE251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ANUAL'!$A$117:$A$125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Avión</c:v>
                </c:pt>
                <c:pt idx="4">
                  <c:v>Coche con caravana / autocaravana</c:v>
                </c:pt>
                <c:pt idx="5">
                  <c:v>Tren</c:v>
                </c:pt>
                <c:pt idx="6">
                  <c:v>Coche de alquiler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'[8]16.- DEMANDA ANUAL'!$B$117:$B$125</c:f>
              <c:numCache>
                <c:formatCode>General</c:formatCode>
                <c:ptCount val="9"/>
                <c:pt idx="0">
                  <c:v>8.0000000000000002E-3</c:v>
                </c:pt>
                <c:pt idx="1">
                  <c:v>0.06</c:v>
                </c:pt>
                <c:pt idx="2">
                  <c:v>0.01</c:v>
                </c:pt>
                <c:pt idx="3">
                  <c:v>1.4E-2</c:v>
                </c:pt>
                <c:pt idx="4">
                  <c:v>1.9E-2</c:v>
                </c:pt>
                <c:pt idx="5">
                  <c:v>4.1000000000000002E-2</c:v>
                </c:pt>
                <c:pt idx="6">
                  <c:v>4.2000000000000003E-2</c:v>
                </c:pt>
                <c:pt idx="7">
                  <c:v>7.9000000000000001E-2</c:v>
                </c:pt>
                <c:pt idx="8">
                  <c:v>0.72699999999999998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1DC-4532-B178-C0A67B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03128"/>
        <c:axId val="505903520"/>
      </c:barChart>
      <c:catAx>
        <c:axId val="505903128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352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05903520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903128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COMPOSICIÓN DEL GRUPO DE VIAJE</a:t>
            </a:r>
          </a:p>
        </c:rich>
      </c:tx>
      <c:layout>
        <c:manualLayout>
          <c:xMode val="edge"/>
          <c:yMode val="edge"/>
          <c:x val="0.24638582162259565"/>
          <c:y val="1.8314916956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08719263661528"/>
          <c:y val="0.23389412050798666"/>
          <c:w val="0.75854410738167588"/>
          <c:h val="0.6195888226268980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CC-4F88-B93B-29E3C241AE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CC-4F88-B93B-29E3C241AE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CC-4F88-B93B-29E3C241AE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CC-4F88-B93B-29E3C241AEB6}"/>
              </c:ext>
            </c:extLst>
          </c:dPt>
          <c:dLbls>
            <c:dLbl>
              <c:idx val="0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'[8]16.- DEMANDA ANUAL'!$A$137:$A$140</c:f>
              <c:strCache>
                <c:ptCount val="4"/>
                <c:pt idx="0">
                  <c:v>Con familiares y / o amigos</c:v>
                </c:pt>
                <c:pt idx="1">
                  <c:v>En pareja 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'[8]16.- DEMANDA ANUAL'!$B$137:$B$140</c:f>
              <c:numCache>
                <c:formatCode>General</c:formatCode>
                <c:ptCount val="4"/>
                <c:pt idx="0">
                  <c:v>0.49399999999999999</c:v>
                </c:pt>
                <c:pt idx="1">
                  <c:v>0.40799999999999997</c:v>
                </c:pt>
                <c:pt idx="2">
                  <c:v>9.1999999999999998E-2</c:v>
                </c:pt>
                <c:pt idx="3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CC-4F88-B93B-29E3C241AEB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¿A TRAVÉS DE QUÉ MEDIO HA ORGANIZADO EL VIAJE?</a:t>
            </a:r>
          </a:p>
        </c:rich>
      </c:tx>
      <c:layout>
        <c:manualLayout>
          <c:xMode val="edge"/>
          <c:yMode val="edge"/>
          <c:x val="0.22474058763173796"/>
          <c:y val="1.58730466384009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285372706618103"/>
          <c:y val="0.11677706440541086"/>
          <c:w val="0.64887710905571339"/>
          <c:h val="0.775289319604280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5FB-472B-91EB-B731A15511F3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FB-472B-91EB-B731A15511F3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5FB-472B-91EB-B731A15511F3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FB-472B-91EB-B731A15511F3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FB-472B-91EB-B731A15511F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ANUAL'!$A$165:$A$169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'[8]16.- DEMANDA ANUAL'!$B$165:$B$169</c:f>
              <c:numCache>
                <c:formatCode>General</c:formatCode>
                <c:ptCount val="5"/>
                <c:pt idx="0">
                  <c:v>1.6E-2</c:v>
                </c:pt>
                <c:pt idx="1">
                  <c:v>4.3999999999999997E-2</c:v>
                </c:pt>
                <c:pt idx="2">
                  <c:v>5.6000000000000001E-2</c:v>
                </c:pt>
                <c:pt idx="3">
                  <c:v>0.43099999999999999</c:v>
                </c:pt>
                <c:pt idx="4">
                  <c:v>0.47799999999999998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FB-472B-91EB-B731A15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5898032"/>
        <c:axId val="505898816"/>
      </c:barChart>
      <c:catAx>
        <c:axId val="50589803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881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05898816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5898032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GRADO DE CONOCIMIENTO DE CASTILLA Y LEÓN</a:t>
            </a:r>
          </a:p>
        </c:rich>
      </c:tx>
      <c:layout>
        <c:manualLayout>
          <c:xMode val="edge"/>
          <c:yMode val="edge"/>
          <c:x val="0.18336584539835743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27E-4019-9010-9A26195804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7E-4019-9010-9A2619580458}"/>
              </c:ext>
            </c:extLst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E28FBA-042E-4A6A-9E19-7BDFC46D2547}" type="CATEGORYNAME">
                      <a:rPr lang="en-US"/>
                      <a:pPr>
                        <a:defRPr sz="1200"/>
                      </a:pPr>
                      <a:t>[NOMBRE DE CATEGORÍA]</a:t>
                    </a:fld>
                    <a:r>
                      <a:rPr lang="en-US" baseline="0"/>
                      <a:t>
</a:t>
                    </a:r>
                    <a:fld id="{5F5A098E-44E2-4CB1-B48E-546E896CCA9E}" type="PERCENTAGE">
                      <a:rPr lang="en-US" baseline="0"/>
                      <a:pPr>
                        <a:defRPr sz="1200"/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7E-4019-9010-9A261958045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61A88A-0900-414E-92DB-D681DF3C70E1}" type="CATEGORYNAME">
                      <a:rPr lang="en-US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</a:t>
                    </a:r>
                    <a:fld id="{1CC55501-6378-4AA8-B442-18ED92ED80E9}" type="PERCENTAGE">
                      <a:rPr lang="en-US" baseline="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7E-4019-9010-9A261958045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'[8]16.- DEMANDA ANUAL'!$A$186:$A$187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'[8]16.- DEMANDA ANUAL'!$B$186:$B$187</c:f>
              <c:numCache>
                <c:formatCode>General</c:formatCode>
                <c:ptCount val="2"/>
                <c:pt idx="0">
                  <c:v>0.68799999999999994</c:v>
                </c:pt>
                <c:pt idx="1">
                  <c:v>0.312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7E-4019-9010-9A261958045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TIPO DE ALOJAMIENTO UTILIZADO </a:t>
            </a:r>
          </a:p>
        </c:rich>
      </c:tx>
      <c:layout>
        <c:manualLayout>
          <c:xMode val="edge"/>
          <c:yMode val="edge"/>
          <c:x val="0.27546754159673165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0A-4D44-8AB2-C2FAEBB642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0A-4D44-8AB2-C2FAEBB642ED}"/>
              </c:ext>
            </c:extLst>
          </c:dPt>
          <c:dLbls>
            <c:dLbl>
              <c:idx val="0"/>
              <c:layout>
                <c:manualLayout>
                  <c:x val="1.6070306960261894E-2"/>
                  <c:y val="-5.087439872069006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Alojamientos Reglados
77,0%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4.06995189765512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Alojamientos No </a:t>
                    </a:r>
                    <a:r>
                      <a:rPr lang="en-US" baseline="0"/>
                      <a:t> Reglados</a:t>
                    </a:r>
                  </a:p>
                  <a:p>
                    <a:pPr>
                      <a:defRPr sz="1200">
                        <a:solidFill>
                          <a:schemeClr val="accent1"/>
                        </a:solidFill>
                      </a:defRPr>
                    </a:pPr>
                    <a:r>
                      <a:rPr lang="en-US" baseline="0"/>
                      <a:t>23.0%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'[8]16.- DEMANDA ANUAL'!$A$204:$A$205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'[8]16.- DEMANDA ANUAL'!$B$204:$B$205</c:f>
              <c:numCache>
                <c:formatCode>General</c:formatCode>
                <c:ptCount val="2"/>
                <c:pt idx="0">
                  <c:v>0.79900000000000004</c:v>
                </c:pt>
                <c:pt idx="1">
                  <c:v>0.20100000000000001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0A-4D44-8AB2-C2FAEBB642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30032775842991644"/>
          <c:y val="1.162779003493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8665372515484"/>
          <c:y val="9.4076945804479492E-2"/>
          <c:w val="0.64609753670786119"/>
          <c:h val="0.826854136320134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FBC-4FB0-A1E3-7E53CCBF307E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BC-4FB0-A1E3-7E53CCBF307E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BC-4FB0-A1E3-7E53CCBF307E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BC-4FB0-A1E3-7E53CCBF307E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FBC-4FB0-A1E3-7E53CCBF307E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BC-4FB0-A1E3-7E53CCBF307E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FBC-4FB0-A1E3-7E53CCBF307E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BC-4FB0-A1E3-7E53CCBF307E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FBC-4FB0-A1E3-7E53CCBF307E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BC-4FB0-A1E3-7E53CCBF307E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FBC-4FB0-A1E3-7E53CCBF307E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FBC-4FB0-A1E3-7E53CCBF307E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FBC-4FB0-A1E3-7E53CCBF307E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BC-4FB0-A1E3-7E53CCBF307E}"/>
              </c:ext>
            </c:extLst>
          </c:dPt>
          <c:dPt>
            <c:idx val="1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FBC-4FB0-A1E3-7E53CCBF307E}"/>
              </c:ext>
            </c:extLst>
          </c:dPt>
          <c:dPt>
            <c:idx val="1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FBC-4FB0-A1E3-7E53CCBF307E}"/>
              </c:ext>
            </c:extLst>
          </c:dPt>
          <c:dPt>
            <c:idx val="1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FBC-4FB0-A1E3-7E53CCBF307E}"/>
              </c:ext>
            </c:extLst>
          </c:dPt>
          <c:dPt>
            <c:idx val="1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BC-4FB0-A1E3-7E53CCBF30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ANUAL'!$A$221:$A$238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Disfrutar de balnearios</c:v>
                </c:pt>
                <c:pt idx="3">
                  <c:v>Estudios, cursos, etc</c:v>
                </c:pt>
                <c:pt idx="4">
                  <c:v>Aprender o practicar el idioma </c:v>
                </c:pt>
                <c:pt idx="5">
                  <c:v>Camino de Santiago</c:v>
                </c:pt>
                <c:pt idx="6">
                  <c:v>Turismo enológico (visitar bodegas, degustación de</c:v>
                </c:pt>
                <c:pt idx="7">
                  <c:v>Acudir a sus Fiestas </c:v>
                </c:pt>
                <c:pt idx="8">
                  <c:v>Actividades deportivas</c:v>
                </c:pt>
                <c:pt idx="9">
                  <c:v>Visitar a familiares o amigos</c:v>
                </c:pt>
                <c:pt idx="10">
                  <c:v>Realizar compras</c:v>
                </c:pt>
                <c:pt idx="11">
                  <c:v>Turismo Activo (realizar actividades recreativas o</c:v>
                </c:pt>
                <c:pt idx="12">
                  <c:v>Descansar</c:v>
                </c:pt>
                <c:pt idx="13">
                  <c:v>Visitar su paisaje y naturaleza</c:v>
                </c:pt>
                <c:pt idx="14">
                  <c:v>Visitar la ciudad o localidad</c:v>
                </c:pt>
                <c:pt idx="15">
                  <c:v>Disfrutar de su gastronomía</c:v>
                </c:pt>
                <c:pt idx="16">
                  <c:v>Conocer su arte/historia</c:v>
                </c:pt>
                <c:pt idx="17">
                  <c:v>Visitar sus monumentos</c:v>
                </c:pt>
              </c:strCache>
            </c:strRef>
          </c:cat>
          <c:val>
            <c:numRef>
              <c:f>'[8]16.- DEMANDA ANUAL'!$B$221:$B$238</c:f>
              <c:numCache>
                <c:formatCode>General</c:formatCode>
                <c:ptCount val="18"/>
                <c:pt idx="0">
                  <c:v>2E-3</c:v>
                </c:pt>
                <c:pt idx="1">
                  <c:v>4.5999999999999999E-2</c:v>
                </c:pt>
                <c:pt idx="2">
                  <c:v>4.0000000000000001E-3</c:v>
                </c:pt>
                <c:pt idx="3">
                  <c:v>5.0000000000000001E-3</c:v>
                </c:pt>
                <c:pt idx="4">
                  <c:v>8.9999999999999993E-3</c:v>
                </c:pt>
                <c:pt idx="5">
                  <c:v>4.7E-2</c:v>
                </c:pt>
                <c:pt idx="6">
                  <c:v>4.7E-2</c:v>
                </c:pt>
                <c:pt idx="7">
                  <c:v>6.0999999999999999E-2</c:v>
                </c:pt>
                <c:pt idx="8">
                  <c:v>8.3000000000000004E-2</c:v>
                </c:pt>
                <c:pt idx="9">
                  <c:v>0.113</c:v>
                </c:pt>
                <c:pt idx="10">
                  <c:v>0.12</c:v>
                </c:pt>
                <c:pt idx="11">
                  <c:v>0.155</c:v>
                </c:pt>
                <c:pt idx="12">
                  <c:v>0.19600000000000001</c:v>
                </c:pt>
                <c:pt idx="13">
                  <c:v>0.308</c:v>
                </c:pt>
                <c:pt idx="14">
                  <c:v>0.33100000000000002</c:v>
                </c:pt>
                <c:pt idx="15">
                  <c:v>0.41299999999999998</c:v>
                </c:pt>
                <c:pt idx="16">
                  <c:v>0.51300000000000001</c:v>
                </c:pt>
                <c:pt idx="17">
                  <c:v>0.70399999999999996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BC-4FB0-A1E3-7E53CCB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42016"/>
        <c:axId val="508747896"/>
      </c:barChart>
      <c:catAx>
        <c:axId val="50874201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789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0874789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2016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PROV'!$C$153:$N$153</c:f>
              <c:numCache>
                <c:formatCode>General</c:formatCode>
                <c:ptCount val="12"/>
                <c:pt idx="0">
                  <c:v>47220</c:v>
                </c:pt>
                <c:pt idx="1">
                  <c:v>50687</c:v>
                </c:pt>
                <c:pt idx="2">
                  <c:v>71114</c:v>
                </c:pt>
                <c:pt idx="3">
                  <c:v>95073</c:v>
                </c:pt>
                <c:pt idx="4">
                  <c:v>103527</c:v>
                </c:pt>
                <c:pt idx="5">
                  <c:v>99112</c:v>
                </c:pt>
                <c:pt idx="6">
                  <c:v>114636</c:v>
                </c:pt>
                <c:pt idx="7">
                  <c:v>158387</c:v>
                </c:pt>
                <c:pt idx="8">
                  <c:v>93311</c:v>
                </c:pt>
                <c:pt idx="9">
                  <c:v>99082</c:v>
                </c:pt>
                <c:pt idx="10">
                  <c:v>64582</c:v>
                </c:pt>
                <c:pt idx="11">
                  <c:v>60421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DF-4C72-BD53-47767283918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PROV'!$C$154:$N$154</c:f>
              <c:numCache>
                <c:formatCode>General</c:formatCode>
                <c:ptCount val="12"/>
                <c:pt idx="0">
                  <c:v>85042</c:v>
                </c:pt>
                <c:pt idx="1">
                  <c:v>85884</c:v>
                </c:pt>
                <c:pt idx="2">
                  <c:v>114119</c:v>
                </c:pt>
                <c:pt idx="3">
                  <c:v>156290</c:v>
                </c:pt>
                <c:pt idx="4">
                  <c:v>154386</c:v>
                </c:pt>
                <c:pt idx="5">
                  <c:v>147223</c:v>
                </c:pt>
                <c:pt idx="6">
                  <c:v>190603</c:v>
                </c:pt>
                <c:pt idx="7">
                  <c:v>316908</c:v>
                </c:pt>
                <c:pt idx="8">
                  <c:v>146607</c:v>
                </c:pt>
                <c:pt idx="9">
                  <c:v>162033</c:v>
                </c:pt>
                <c:pt idx="10">
                  <c:v>100221</c:v>
                </c:pt>
                <c:pt idx="11">
                  <c:v>101922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DF-4C72-BD53-47767283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03816"/>
        <c:axId val="310304208"/>
      </c:barChart>
      <c:catAx>
        <c:axId val="3103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04208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30381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784316111315747"/>
          <c:y val="2.184004426524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3671930976747986"/>
          <c:y val="0.11638824755865076"/>
          <c:w val="0.54363927683491076"/>
          <c:h val="0.7589590744908595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1A5-426E-B3A1-8966A977C7AC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5-426E-B3A1-8966A977C7AC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A5-426E-B3A1-8966A977C7AC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5-426E-B3A1-8966A977C7AC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A5-426E-B3A1-8966A977C7AC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5-426E-B3A1-8966A977C7AC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A5-426E-B3A1-8966A977C7AC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5-426E-B3A1-8966A977C7AC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1A5-426E-B3A1-8966A977C7AC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5-426E-B3A1-8966A977C7A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ANUAL'!$A$250:$A$259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compras</c:v>
                </c:pt>
                <c:pt idx="3">
                  <c:v>Realizar un curso de español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Visita a familiares o amigos</c:v>
                </c:pt>
                <c:pt idx="7">
                  <c:v>Salida de fin de semana</c:v>
                </c:pt>
                <c:pt idx="8">
                  <c:v>Vacaciones: pasa las vacaciones/ocio/recreo, pero no hace un recorrido turístico</c:v>
                </c:pt>
                <c:pt idx="9">
                  <c:v>Turismo: Realiza un recorrido turístico</c:v>
                </c:pt>
              </c:strCache>
            </c:strRef>
          </c:cat>
          <c:val>
            <c:numRef>
              <c:f>'[8]16.- DEMANDA ANUAL'!$B$250:$B$259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4.4999999999999998E-2</c:v>
                </c:pt>
                <c:pt idx="2">
                  <c:v>1E-3</c:v>
                </c:pt>
                <c:pt idx="3">
                  <c:v>1E-3</c:v>
                </c:pt>
                <c:pt idx="4">
                  <c:v>5.0000000000000001E-3</c:v>
                </c:pt>
                <c:pt idx="5">
                  <c:v>3.4000000000000002E-2</c:v>
                </c:pt>
                <c:pt idx="6">
                  <c:v>8.5000000000000006E-2</c:v>
                </c:pt>
                <c:pt idx="7">
                  <c:v>0.20300000000000001</c:v>
                </c:pt>
                <c:pt idx="8">
                  <c:v>0.23100000000000001</c:v>
                </c:pt>
                <c:pt idx="9">
                  <c:v>0.38900000000000001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A5-426E-B3A1-8966A977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8748288"/>
        <c:axId val="508739664"/>
      </c:barChart>
      <c:catAx>
        <c:axId val="508748288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3966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08739664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8288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PUNTOS DE DISTINTOS ASPECTOS DE CASTILLA Y LEÓN</a:t>
            </a:r>
          </a:p>
        </c:rich>
      </c:tx>
      <c:layout>
        <c:manualLayout>
          <c:xMode val="edge"/>
          <c:yMode val="edge"/>
          <c:x val="0.3137865176779322"/>
          <c:y val="1.4285641366643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642925562139784"/>
          <c:y val="0.10272010008208698"/>
          <c:w val="0.74030781719295413"/>
          <c:h val="0.8428468082361690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2C8-4106-9F1E-9EE6DEE639C9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C8-4106-9F1E-9EE6DEE639C9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C8-4106-9F1E-9EE6DEE639C9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C8-4106-9F1E-9EE6DEE639C9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2C8-4106-9F1E-9EE6DEE639C9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C8-4106-9F1E-9EE6DEE639C9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2C8-4106-9F1E-9EE6DEE639C9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C8-4106-9F1E-9EE6DEE639C9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2C8-4106-9F1E-9EE6DEE639C9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C8-4106-9F1E-9EE6DEE639C9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'[8]16.- DEMANDA ANUAL'!$A$274:$A$283</c:f>
              <c:strCache>
                <c:ptCount val="10"/>
                <c:pt idx="0">
                  <c:v>Estado de las carreteras</c:v>
                </c:pt>
                <c:pt idx="1">
                  <c:v>Oferta comercial</c:v>
                </c:pt>
                <c:pt idx="2">
                  <c:v>Señalización turística</c:v>
                </c:pt>
                <c:pt idx="3">
                  <c:v>Oferta de ocio complementario</c:v>
                </c:pt>
                <c:pt idx="4">
                  <c:v>Oferta cultural</c:v>
                </c:pt>
                <c:pt idx="5">
                  <c:v>Conservación de los monumentos</c:v>
                </c:pt>
                <c:pt idx="6">
                  <c:v>Cuidado medio ambiente y naturaleza</c:v>
                </c:pt>
                <c:pt idx="7">
                  <c:v>Cuidado del entorno urbano</c:v>
                </c:pt>
                <c:pt idx="8">
                  <c:v>Atención/amabilidad de la gente</c:v>
                </c:pt>
                <c:pt idx="9">
                  <c:v>Seguridad ciudadana</c:v>
                </c:pt>
              </c:strCache>
            </c:strRef>
          </c:cat>
          <c:val>
            <c:numRef>
              <c:f>'[8]16.- DEMANDA ANUAL'!$B$274:$B$283</c:f>
              <c:numCache>
                <c:formatCode>General</c:formatCode>
                <c:ptCount val="10"/>
                <c:pt idx="0">
                  <c:v>7.5060000000000002</c:v>
                </c:pt>
                <c:pt idx="1">
                  <c:v>7.5359999999999996</c:v>
                </c:pt>
                <c:pt idx="2">
                  <c:v>7.5839999999999996</c:v>
                </c:pt>
                <c:pt idx="3">
                  <c:v>7.5990000000000002</c:v>
                </c:pt>
                <c:pt idx="4">
                  <c:v>7.9569999999999999</c:v>
                </c:pt>
                <c:pt idx="5">
                  <c:v>8.17</c:v>
                </c:pt>
                <c:pt idx="6">
                  <c:v>8.2360000000000007</c:v>
                </c:pt>
                <c:pt idx="7">
                  <c:v>8.2530000000000001</c:v>
                </c:pt>
                <c:pt idx="8">
                  <c:v>8.4260000000000002</c:v>
                </c:pt>
                <c:pt idx="9">
                  <c:v>8.4649999999999999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2C8-4106-9F1E-9EE6DEE6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8749072"/>
        <c:axId val="508748680"/>
      </c:barChart>
      <c:catAx>
        <c:axId val="50874907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868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08748680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9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EN 2019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3258983890954151"/>
          <c:y val="1.8656635741026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9479553903345722E-2"/>
                  <c:y val="-4.01841721823222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[9]ANUAL!$A$2481:$A$2487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[9]ANUAL!$D$2481:$D$2487</c:f>
              <c:numCache>
                <c:formatCode>General</c:formatCode>
                <c:ptCount val="7"/>
                <c:pt idx="0">
                  <c:v>537752605.32653999</c:v>
                </c:pt>
                <c:pt idx="1">
                  <c:v>382803059.97954202</c:v>
                </c:pt>
                <c:pt idx="2">
                  <c:v>102627408.42858529</c:v>
                </c:pt>
                <c:pt idx="3">
                  <c:v>175804867.24201635</c:v>
                </c:pt>
                <c:pt idx="4">
                  <c:v>92369141.530810475</c:v>
                </c:pt>
                <c:pt idx="5">
                  <c:v>87334908.742853209</c:v>
                </c:pt>
                <c:pt idx="6">
                  <c:v>27770591.309544258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EN CASTILLA Y LEÓN. AÑO 2019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'[9]GASTO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ALIMENTACIÓN FUERA DE RESTAURANTES</c:v>
                </c:pt>
                <c:pt idx="4">
                  <c:v>GASTO EN DESPLAZAMIENTOS / TRANSPORTE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'[9]GASTO X PROV'!$B$11:$B$17</c:f>
              <c:numCache>
                <c:formatCode>General</c:formatCode>
                <c:ptCount val="7"/>
                <c:pt idx="0">
                  <c:v>27770591.309544258</c:v>
                </c:pt>
                <c:pt idx="1">
                  <c:v>87334908.742853209</c:v>
                </c:pt>
                <c:pt idx="2">
                  <c:v>92369141.530810475</c:v>
                </c:pt>
                <c:pt idx="3">
                  <c:v>102627408.42858529</c:v>
                </c:pt>
                <c:pt idx="4">
                  <c:v>175804867.24201635</c:v>
                </c:pt>
                <c:pt idx="5">
                  <c:v>382803059.97954202</c:v>
                </c:pt>
                <c:pt idx="6">
                  <c:v>537752605.32653999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8745936"/>
        <c:axId val="508743976"/>
      </c:barChart>
      <c:catAx>
        <c:axId val="50874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3976"/>
        <c:crosses val="autoZero"/>
        <c:auto val="1"/>
        <c:lblAlgn val="ctr"/>
        <c:lblOffset val="100"/>
        <c:noMultiLvlLbl val="0"/>
      </c:catAx>
      <c:valAx>
        <c:axId val="508743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</a:t>
            </a:r>
          </a:p>
        </c:rich>
      </c:tx>
      <c:layout>
        <c:manualLayout>
          <c:xMode val="edge"/>
          <c:yMode val="edge"/>
          <c:x val="0.4014376440564088"/>
          <c:y val="2.4806309124813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728016559283171E-2"/>
          <c:y val="0.11714443275817962"/>
          <c:w val="0.78565435455876442"/>
          <c:h val="0.809012877000483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[9]ANUAL!$A$2516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[9]ANUAL!$B$2516:$J$2516</c:f>
              <c:numCache>
                <c:formatCode>General</c:formatCode>
                <c:ptCount val="9"/>
                <c:pt idx="0">
                  <c:v>63934995.677699775</c:v>
                </c:pt>
                <c:pt idx="1">
                  <c:v>67526019.22189562</c:v>
                </c:pt>
                <c:pt idx="2">
                  <c:v>74786446.700871959</c:v>
                </c:pt>
                <c:pt idx="3">
                  <c:v>25103689.222418752</c:v>
                </c:pt>
                <c:pt idx="4">
                  <c:v>109108879.90790156</c:v>
                </c:pt>
                <c:pt idx="5">
                  <c:v>61416645.630165324</c:v>
                </c:pt>
                <c:pt idx="6">
                  <c:v>41438788.294686347</c:v>
                </c:pt>
                <c:pt idx="7">
                  <c:v>61925120.532187663</c:v>
                </c:pt>
                <c:pt idx="8">
                  <c:v>32512020.138712969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[9]ANUAL!$A$2517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[9]ANUAL!$B$2517:$J$2517</c:f>
              <c:numCache>
                <c:formatCode>General</c:formatCode>
                <c:ptCount val="9"/>
                <c:pt idx="0">
                  <c:v>33648565.132773951</c:v>
                </c:pt>
                <c:pt idx="1">
                  <c:v>46646528.422907084</c:v>
                </c:pt>
                <c:pt idx="2">
                  <c:v>73507411.899971396</c:v>
                </c:pt>
                <c:pt idx="3">
                  <c:v>17114651.278669246</c:v>
                </c:pt>
                <c:pt idx="4">
                  <c:v>87225818.825601563</c:v>
                </c:pt>
                <c:pt idx="5">
                  <c:v>45644458.046703748</c:v>
                </c:pt>
                <c:pt idx="6">
                  <c:v>22804146.848259218</c:v>
                </c:pt>
                <c:pt idx="7">
                  <c:v>37204884.479210019</c:v>
                </c:pt>
                <c:pt idx="8">
                  <c:v>19006595.045445766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[9]ANUAL!$A$2518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[9]ANUAL!$B$2518:$J$2518</c:f>
              <c:numCache>
                <c:formatCode>General</c:formatCode>
                <c:ptCount val="9"/>
                <c:pt idx="0">
                  <c:v>12403211.417821994</c:v>
                </c:pt>
                <c:pt idx="1">
                  <c:v>30897791.827726621</c:v>
                </c:pt>
                <c:pt idx="2">
                  <c:v>12575272.664202254</c:v>
                </c:pt>
                <c:pt idx="3">
                  <c:v>5978204.4625904299</c:v>
                </c:pt>
                <c:pt idx="4">
                  <c:v>17080568.190452412</c:v>
                </c:pt>
                <c:pt idx="5">
                  <c:v>11437922.19673655</c:v>
                </c:pt>
                <c:pt idx="6">
                  <c:v>4063020.2844098182</c:v>
                </c:pt>
                <c:pt idx="7">
                  <c:v>5160677.8084388329</c:v>
                </c:pt>
                <c:pt idx="8">
                  <c:v>3030739.5762063954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[9]ANUAL!$A$2519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[9]ANUAL!$B$2519:$J$2519</c:f>
              <c:numCache>
                <c:formatCode>General</c:formatCode>
                <c:ptCount val="9"/>
                <c:pt idx="0">
                  <c:v>21441303.471926905</c:v>
                </c:pt>
                <c:pt idx="1">
                  <c:v>29211094.543227315</c:v>
                </c:pt>
                <c:pt idx="2">
                  <c:v>19944692.577858131</c:v>
                </c:pt>
                <c:pt idx="3">
                  <c:v>7194994.107408735</c:v>
                </c:pt>
                <c:pt idx="4">
                  <c:v>45212061.997796386</c:v>
                </c:pt>
                <c:pt idx="5">
                  <c:v>17876143.133550644</c:v>
                </c:pt>
                <c:pt idx="6">
                  <c:v>6597813.9671366345</c:v>
                </c:pt>
                <c:pt idx="7">
                  <c:v>16883739.12309216</c:v>
                </c:pt>
                <c:pt idx="8">
                  <c:v>11443024.320019439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[9]ANUAL!$A$2520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[9]ANUAL!$B$2520:$J$2520</c:f>
              <c:numCache>
                <c:formatCode>General</c:formatCode>
                <c:ptCount val="9"/>
                <c:pt idx="0">
                  <c:v>8269702.1310530361</c:v>
                </c:pt>
                <c:pt idx="1">
                  <c:v>9645283.9532573819</c:v>
                </c:pt>
                <c:pt idx="2">
                  <c:v>19372084.181460559</c:v>
                </c:pt>
                <c:pt idx="3">
                  <c:v>4599550.7981878249</c:v>
                </c:pt>
                <c:pt idx="4">
                  <c:v>13986396.57368795</c:v>
                </c:pt>
                <c:pt idx="5">
                  <c:v>10782759.208284512</c:v>
                </c:pt>
                <c:pt idx="6">
                  <c:v>3458526.5959985862</c:v>
                </c:pt>
                <c:pt idx="7">
                  <c:v>13651855.442147914</c:v>
                </c:pt>
                <c:pt idx="8">
                  <c:v>8602982.6467326935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[9]ANUAL!$A$2521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[9]ANUAL!$B$2521:$J$2521</c:f>
              <c:numCache>
                <c:formatCode>General</c:formatCode>
                <c:ptCount val="9"/>
                <c:pt idx="0">
                  <c:v>8029720.2384193782</c:v>
                </c:pt>
                <c:pt idx="1">
                  <c:v>18287725.614762891</c:v>
                </c:pt>
                <c:pt idx="2">
                  <c:v>5809909.2129465146</c:v>
                </c:pt>
                <c:pt idx="3">
                  <c:v>4857044.567767648</c:v>
                </c:pt>
                <c:pt idx="4">
                  <c:v>16158512.68416049</c:v>
                </c:pt>
                <c:pt idx="5">
                  <c:v>9991094.8072771654</c:v>
                </c:pt>
                <c:pt idx="6">
                  <c:v>3162448.6434683576</c:v>
                </c:pt>
                <c:pt idx="7">
                  <c:v>12394013.746886522</c:v>
                </c:pt>
                <c:pt idx="8">
                  <c:v>8644439.2271642461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[9]ANUAL!$A$2522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[9]ANUAL!$B$2522:$J$2522</c:f>
              <c:numCache>
                <c:formatCode>General</c:formatCode>
                <c:ptCount val="9"/>
                <c:pt idx="0">
                  <c:v>2633449.3603237895</c:v>
                </c:pt>
                <c:pt idx="1">
                  <c:v>643767.78596979345</c:v>
                </c:pt>
                <c:pt idx="2">
                  <c:v>1263922.3439259361</c:v>
                </c:pt>
                <c:pt idx="3">
                  <c:v>1157811.6094250293</c:v>
                </c:pt>
                <c:pt idx="4">
                  <c:v>445898.4554278432</c:v>
                </c:pt>
                <c:pt idx="5">
                  <c:v>3322279.4261014452</c:v>
                </c:pt>
                <c:pt idx="6">
                  <c:v>1457796.4326125507</c:v>
                </c:pt>
                <c:pt idx="7">
                  <c:v>16530196.875208909</c:v>
                </c:pt>
                <c:pt idx="8">
                  <c:v>315469.02054896293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743192"/>
        <c:axId val="508742408"/>
      </c:barChart>
      <c:catAx>
        <c:axId val="508743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2408"/>
        <c:crosses val="autoZero"/>
        <c:auto val="1"/>
        <c:lblAlgn val="ctr"/>
        <c:lblOffset val="100"/>
        <c:noMultiLvlLbl val="0"/>
      </c:catAx>
      <c:valAx>
        <c:axId val="50874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3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31167626141659"/>
          <c:y val="7.2607761003353519E-2"/>
          <c:w val="0.15688323738583412"/>
          <c:h val="0.85924330831500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</a:t>
            </a:r>
          </a:p>
        </c:rich>
      </c:tx>
      <c:layout>
        <c:manualLayout>
          <c:xMode val="edge"/>
          <c:yMode val="edge"/>
          <c:x val="0.35050030179748537"/>
          <c:y val="2.3809643592769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[9]ANUAL!$B$2515:$J$2515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[9]ANUAL!$B$2523:$J$2523</c:f>
              <c:numCache>
                <c:formatCode>General</c:formatCode>
                <c:ptCount val="9"/>
                <c:pt idx="0">
                  <c:v>150360947.43001881</c:v>
                </c:pt>
                <c:pt idx="1">
                  <c:v>202858211.36974671</c:v>
                </c:pt>
                <c:pt idx="2">
                  <c:v>207259739.58123672</c:v>
                </c:pt>
                <c:pt idx="3">
                  <c:v>66005946.046467654</c:v>
                </c:pt>
                <c:pt idx="4">
                  <c:v>289218136.63502812</c:v>
                </c:pt>
                <c:pt idx="5">
                  <c:v>160471302.44881937</c:v>
                </c:pt>
                <c:pt idx="6">
                  <c:v>82982541.066571519</c:v>
                </c:pt>
                <c:pt idx="7">
                  <c:v>163750488.00717205</c:v>
                </c:pt>
                <c:pt idx="8">
                  <c:v>83555269.974830478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958121069896813E-2"/>
          <c:y val="0.34723614093692834"/>
          <c:w val="0.92591711168486834"/>
          <c:h val="0.54931519923645911"/>
        </c:manualLayout>
      </c:layout>
      <c:lineChart>
        <c:grouping val="standard"/>
        <c:varyColors val="0"/>
        <c:ser>
          <c:idx val="0"/>
          <c:order val="0"/>
          <c:tx>
            <c:strRef>
              <c:f>[9]ANUAL!$A$2560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[9]ANUAL!$B$2560:$M$2560</c:f>
              <c:numCache>
                <c:formatCode>General</c:formatCode>
                <c:ptCount val="12"/>
                <c:pt idx="0">
                  <c:v>24816551.603510302</c:v>
                </c:pt>
                <c:pt idx="1">
                  <c:v>29190619.85675903</c:v>
                </c:pt>
                <c:pt idx="2">
                  <c:v>38453445.439691864</c:v>
                </c:pt>
                <c:pt idx="3">
                  <c:v>49405370.033370286</c:v>
                </c:pt>
                <c:pt idx="4">
                  <c:v>45182384.527116574</c:v>
                </c:pt>
                <c:pt idx="5">
                  <c:v>47768005.206758186</c:v>
                </c:pt>
                <c:pt idx="6">
                  <c:v>52821169.887662962</c:v>
                </c:pt>
                <c:pt idx="7">
                  <c:v>75105230.713885427</c:v>
                </c:pt>
                <c:pt idx="8">
                  <c:v>51580202.169409573</c:v>
                </c:pt>
                <c:pt idx="9">
                  <c:v>46659965.289920025</c:v>
                </c:pt>
                <c:pt idx="10">
                  <c:v>38395557.55103986</c:v>
                </c:pt>
                <c:pt idx="11">
                  <c:v>38374103.047415897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[9]ANUAL!$A$2561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[9]ANUAL!$B$2561:$M$2561</c:f>
              <c:numCache>
                <c:formatCode>General</c:formatCode>
                <c:ptCount val="12"/>
                <c:pt idx="0">
                  <c:v>17606280.403676763</c:v>
                </c:pt>
                <c:pt idx="1">
                  <c:v>21134462.563682724</c:v>
                </c:pt>
                <c:pt idx="2">
                  <c:v>27524376.694965754</c:v>
                </c:pt>
                <c:pt idx="3">
                  <c:v>37165099.198048696</c:v>
                </c:pt>
                <c:pt idx="4">
                  <c:v>33975907.778150648</c:v>
                </c:pt>
                <c:pt idx="5">
                  <c:v>36102087.14225924</c:v>
                </c:pt>
                <c:pt idx="6">
                  <c:v>36823246.918875255</c:v>
                </c:pt>
                <c:pt idx="7">
                  <c:v>51345873.325504974</c:v>
                </c:pt>
                <c:pt idx="8">
                  <c:v>37784676.154040046</c:v>
                </c:pt>
                <c:pt idx="9">
                  <c:v>31750874.643550027</c:v>
                </c:pt>
                <c:pt idx="10">
                  <c:v>25880948.835130095</c:v>
                </c:pt>
                <c:pt idx="11">
                  <c:v>25709226.321657747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[9]ANUAL!$A$2562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[9]ANUAL!$B$2562:$M$2562</c:f>
              <c:numCache>
                <c:formatCode>General</c:formatCode>
                <c:ptCount val="12"/>
                <c:pt idx="0">
                  <c:v>3525862.1157239862</c:v>
                </c:pt>
                <c:pt idx="1">
                  <c:v>4292843.3182615917</c:v>
                </c:pt>
                <c:pt idx="2">
                  <c:v>5729792.4570587138</c:v>
                </c:pt>
                <c:pt idx="3">
                  <c:v>8443182.5328552984</c:v>
                </c:pt>
                <c:pt idx="4">
                  <c:v>7786384.5665015141</c:v>
                </c:pt>
                <c:pt idx="5">
                  <c:v>8710379.7051163055</c:v>
                </c:pt>
                <c:pt idx="6">
                  <c:v>11544406.285799637</c:v>
                </c:pt>
                <c:pt idx="7">
                  <c:v>17097940.552793946</c:v>
                </c:pt>
                <c:pt idx="8">
                  <c:v>10260396.910096172</c:v>
                </c:pt>
                <c:pt idx="9">
                  <c:v>9645731.5915187951</c:v>
                </c:pt>
                <c:pt idx="10">
                  <c:v>7697717.938841518</c:v>
                </c:pt>
                <c:pt idx="11">
                  <c:v>7892770.4540178217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[9]ANUAL!$A$2563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[9]ANUAL!$B$2563:$M$2563</c:f>
              <c:numCache>
                <c:formatCode>General</c:formatCode>
                <c:ptCount val="12"/>
                <c:pt idx="0">
                  <c:v>8679670.0324046947</c:v>
                </c:pt>
                <c:pt idx="1">
                  <c:v>10210394.190607879</c:v>
                </c:pt>
                <c:pt idx="2">
                  <c:v>13236626.832494508</c:v>
                </c:pt>
                <c:pt idx="3">
                  <c:v>18041781.087070674</c:v>
                </c:pt>
                <c:pt idx="4">
                  <c:v>15601881.294372067</c:v>
                </c:pt>
                <c:pt idx="5">
                  <c:v>16691557.693721382</c:v>
                </c:pt>
                <c:pt idx="6">
                  <c:v>15724139.125463128</c:v>
                </c:pt>
                <c:pt idx="7">
                  <c:v>22564946.276057135</c:v>
                </c:pt>
                <c:pt idx="8">
                  <c:v>14900634.102278568</c:v>
                </c:pt>
                <c:pt idx="9">
                  <c:v>15395947.589593103</c:v>
                </c:pt>
                <c:pt idx="10">
                  <c:v>12381064.169354208</c:v>
                </c:pt>
                <c:pt idx="11">
                  <c:v>12376224.848598998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[9]ANUAL!$A$2564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[9]ANUAL!$B$2564:$M$2564</c:f>
              <c:numCache>
                <c:formatCode>General</c:formatCode>
                <c:ptCount val="12"/>
                <c:pt idx="0">
                  <c:v>3804717.6685492327</c:v>
                </c:pt>
                <c:pt idx="1">
                  <c:v>4248884.0415860955</c:v>
                </c:pt>
                <c:pt idx="2">
                  <c:v>5458489.1298315423</c:v>
                </c:pt>
                <c:pt idx="3">
                  <c:v>7182297.2020019284</c:v>
                </c:pt>
                <c:pt idx="4">
                  <c:v>6606865.963718011</c:v>
                </c:pt>
                <c:pt idx="5">
                  <c:v>7035568.8456752775</c:v>
                </c:pt>
                <c:pt idx="6">
                  <c:v>10126615.539103432</c:v>
                </c:pt>
                <c:pt idx="7">
                  <c:v>14104702.27460745</c:v>
                </c:pt>
                <c:pt idx="8">
                  <c:v>10132870.237825131</c:v>
                </c:pt>
                <c:pt idx="9">
                  <c:v>8867190.5229434036</c:v>
                </c:pt>
                <c:pt idx="10">
                  <c:v>7463125.2564033074</c:v>
                </c:pt>
                <c:pt idx="11">
                  <c:v>7337814.8485656492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[9]ANUAL!$A$2565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[9]ANUAL!$B$2565:$M$2565</c:f>
              <c:numCache>
                <c:formatCode>General</c:formatCode>
                <c:ptCount val="12"/>
                <c:pt idx="0">
                  <c:v>4608384.541812581</c:v>
                </c:pt>
                <c:pt idx="1">
                  <c:v>4993668.5359525606</c:v>
                </c:pt>
                <c:pt idx="2">
                  <c:v>6704526.0881795883</c:v>
                </c:pt>
                <c:pt idx="3">
                  <c:v>8337752.7700722767</c:v>
                </c:pt>
                <c:pt idx="4">
                  <c:v>7776598.9291206552</c:v>
                </c:pt>
                <c:pt idx="5">
                  <c:v>8156146.9672919903</c:v>
                </c:pt>
                <c:pt idx="6">
                  <c:v>7472331.9982638173</c:v>
                </c:pt>
                <c:pt idx="7">
                  <c:v>10951591.318827238</c:v>
                </c:pt>
                <c:pt idx="8">
                  <c:v>7612174.6406030599</c:v>
                </c:pt>
                <c:pt idx="9">
                  <c:v>7648471.7444865238</c:v>
                </c:pt>
                <c:pt idx="10">
                  <c:v>6483809.6154017821</c:v>
                </c:pt>
                <c:pt idx="11">
                  <c:v>6589451.5928411344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[9]ANUAL!$A$2566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[9]ANUAL!$B$2566:$M$2566</c:f>
              <c:numCache>
                <c:formatCode>General</c:formatCode>
                <c:ptCount val="12"/>
                <c:pt idx="0">
                  <c:v>2861155.4652246684</c:v>
                </c:pt>
                <c:pt idx="1">
                  <c:v>2560679.0843880135</c:v>
                </c:pt>
                <c:pt idx="2">
                  <c:v>3039499.2718593152</c:v>
                </c:pt>
                <c:pt idx="3">
                  <c:v>4059457.4421361517</c:v>
                </c:pt>
                <c:pt idx="4">
                  <c:v>4194275.1222988027</c:v>
                </c:pt>
                <c:pt idx="5">
                  <c:v>4345116.5736297676</c:v>
                </c:pt>
                <c:pt idx="6">
                  <c:v>1804124.472531175</c:v>
                </c:pt>
                <c:pt idx="7">
                  <c:v>2433503.2295143092</c:v>
                </c:pt>
                <c:pt idx="8">
                  <c:v>1703896.2978732416</c:v>
                </c:pt>
                <c:pt idx="9">
                  <c:v>304082.25562541542</c:v>
                </c:pt>
                <c:pt idx="10">
                  <c:v>239310.5961015769</c:v>
                </c:pt>
                <c:pt idx="11">
                  <c:v>225491.49836182271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44760"/>
        <c:axId val="508749856"/>
      </c:lineChart>
      <c:catAx>
        <c:axId val="50874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9856"/>
        <c:crosses val="autoZero"/>
        <c:auto val="1"/>
        <c:lblAlgn val="ctr"/>
        <c:lblOffset val="100"/>
        <c:noMultiLvlLbl val="0"/>
      </c:catAx>
      <c:valAx>
        <c:axId val="50874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055189384422686E-3"/>
          <c:y val="0.10411755348763223"/>
          <c:w val="0.98575820588617868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</a:t>
            </a:r>
          </a:p>
        </c:rich>
      </c:tx>
      <c:layout>
        <c:manualLayout>
          <c:xMode val="edge"/>
          <c:yMode val="edge"/>
          <c:x val="0.34857525025533803"/>
          <c:y val="2.7185222100402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FF-48EA-873B-B4C185749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FF-48EA-873B-B4C1857496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FF-48EA-873B-B4C1857496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FF-48EA-873B-B4C1857496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FF-48EA-873B-B4C1857496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FF-48EA-873B-B4C1857496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FF-48EA-873B-B4C1857496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FF-48EA-873B-B4C1857496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FF-48EA-873B-B4C1857496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BFF-48EA-873B-B4C1857496B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BFF-48EA-873B-B4C1857496B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BFF-48EA-873B-B4C1857496BE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[9]ANUAL!$B$2559:$M$2559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[9]ANUAL!$B$2567:$M$2567</c:f>
              <c:numCache>
                <c:formatCode>General</c:formatCode>
                <c:ptCount val="12"/>
                <c:pt idx="0">
                  <c:v>65902621.830902226</c:v>
                </c:pt>
                <c:pt idx="1">
                  <c:v>76631551.591237903</c:v>
                </c:pt>
                <c:pt idx="2">
                  <c:v>100146755.91408129</c:v>
                </c:pt>
                <c:pt idx="3">
                  <c:v>132634940.26555532</c:v>
                </c:pt>
                <c:pt idx="4">
                  <c:v>121124298.18127827</c:v>
                </c:pt>
                <c:pt idx="5">
                  <c:v>128808862.13445215</c:v>
                </c:pt>
                <c:pt idx="6">
                  <c:v>136316034.2276994</c:v>
                </c:pt>
                <c:pt idx="7">
                  <c:v>193603787.69119045</c:v>
                </c:pt>
                <c:pt idx="8">
                  <c:v>133974850.51212578</c:v>
                </c:pt>
                <c:pt idx="9">
                  <c:v>120272263.63763729</c:v>
                </c:pt>
                <c:pt idx="10">
                  <c:v>98541533.962272376</c:v>
                </c:pt>
                <c:pt idx="11">
                  <c:v>98505082.611459076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FF-48EA-873B-B4C1857496B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 GASTO </a:t>
            </a:r>
          </a:p>
        </c:rich>
      </c:tx>
      <c:layout>
        <c:manualLayout>
          <c:xMode val="edge"/>
          <c:yMode val="edge"/>
          <c:x val="0.32283088868364618"/>
          <c:y val="2.9273295611917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949456317960257"/>
          <c:y val="0.31050205429372951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E5-4623-93C8-6F9102606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E5-4623-93C8-6F9102606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E5-4623-93C8-6F91026064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E5-4623-93C8-6F91026064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E5-4623-93C8-6F91026064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E5-4623-93C8-6F91026064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EE5-4623-93C8-6F91026064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EE5-4623-93C8-6F91026064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EE5-4623-93C8-6F91026064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EE5-4623-93C8-6F91026064F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EE5-4623-93C8-6F91026064F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EE5-4623-93C8-6F91026064FD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73240832507433E-2"/>
                  <c:y val="3.35289186923727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76808721506442E-2"/>
                  <c:y val="3.0176026823134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892963330029732"/>
                  <c:y val="4.69406181729379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E5-4623-93C8-6F91026064FD}"/>
                </c:ext>
                <c:ext xmlns:c15="http://schemas.microsoft.com/office/drawing/2012/chart" uri="{CE6537A1-D6FC-4f65-9D91-7224C49458BB}">
                  <c15:layout>
                    <c:manualLayout>
                      <c:w val="0.32864222001982163"/>
                      <c:h val="0.23520536462699074"/>
                    </c:manualLayout>
                  </c15:layout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CEE5-4623-93C8-6F91026064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'[9]GASTO X T.A.'!$B$19:$E$19</c:f>
              <c:numCache>
                <c:formatCode>General</c:formatCode>
                <c:ptCount val="4"/>
                <c:pt idx="0">
                  <c:v>0.7438817597646894</c:v>
                </c:pt>
                <c:pt idx="1">
                  <c:v>2.9917286690484785E-2</c:v>
                </c:pt>
                <c:pt idx="2">
                  <c:v>0.13697590601731879</c:v>
                </c:pt>
                <c:pt idx="3">
                  <c:v>8.9225047527507081E-2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EE5-4623-93C8-6F91026064F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GASTO TURÍSTICO SEGÚN EL TIPO DE ALOMAMIENTO UTILIZADO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21355027175788927"/>
          <c:w val="0.81933148896928409"/>
          <c:h val="0.70334065461206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'[9]GASTO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'[9]GASTO X T.A.'!$B$11:$B$17</c:f>
              <c:numCache>
                <c:formatCode>General</c:formatCode>
                <c:ptCount val="7"/>
                <c:pt idx="0">
                  <c:v>405496324.34194487</c:v>
                </c:pt>
                <c:pt idx="1">
                  <c:v>296317304.0025776</c:v>
                </c:pt>
                <c:pt idx="2">
                  <c:v>65331595.571536101</c:v>
                </c:pt>
                <c:pt idx="3">
                  <c:v>124204171.65484828</c:v>
                </c:pt>
                <c:pt idx="4">
                  <c:v>68657435.300401628</c:v>
                </c:pt>
                <c:pt idx="5">
                  <c:v>64989142.455705956</c:v>
                </c:pt>
                <c:pt idx="6">
                  <c:v>21245887.630827311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AE-4994-A902-93E8DFA6BFDC}"/>
            </c:ext>
          </c:extLst>
        </c:ser>
        <c:ser>
          <c:idx val="2"/>
          <c:order val="1"/>
          <c:tx>
            <c:strRef>
              <c:f>'[9]GASTO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'[9]GASTO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'[9]GASTO X T.A.'!$C$11:$C$17</c:f>
              <c:numCache>
                <c:formatCode>General</c:formatCode>
                <c:ptCount val="7"/>
                <c:pt idx="0">
                  <c:v>14705638.427477257</c:v>
                </c:pt>
                <c:pt idx="1">
                  <c:v>8423216.8087283764</c:v>
                </c:pt>
                <c:pt idx="2">
                  <c:v>7738906.9646810126</c:v>
                </c:pt>
                <c:pt idx="3">
                  <c:v>6753375.4977503149</c:v>
                </c:pt>
                <c:pt idx="4">
                  <c:v>1890395.3887336033</c:v>
                </c:pt>
                <c:pt idx="5">
                  <c:v>2048735.0446231745</c:v>
                </c:pt>
                <c:pt idx="6">
                  <c:v>517276.16989016219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AE-4994-A902-93E8DFA6BFDC}"/>
            </c:ext>
          </c:extLst>
        </c:ser>
        <c:ser>
          <c:idx val="4"/>
          <c:order val="2"/>
          <c:tx>
            <c:strRef>
              <c:f>'[9]GASTO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'[9]GASTO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'[9]GASTO X T.A.'!$D$11:$D$17</c:f>
              <c:numCache>
                <c:formatCode>General</c:formatCode>
                <c:ptCount val="7"/>
                <c:pt idx="0">
                  <c:v>73122658.922126979</c:v>
                </c:pt>
                <c:pt idx="1">
                  <c:v>44284773.020317487</c:v>
                </c:pt>
                <c:pt idx="2">
                  <c:v>17352775.746536501</c:v>
                </c:pt>
                <c:pt idx="3">
                  <c:v>27017555.339779612</c:v>
                </c:pt>
                <c:pt idx="4">
                  <c:v>12184678.076690853</c:v>
                </c:pt>
                <c:pt idx="5">
                  <c:v>15335365.790464247</c:v>
                </c:pt>
                <c:pt idx="6">
                  <c:v>3353679.6296834825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AE-4994-A902-93E8DFA6BFDC}"/>
            </c:ext>
          </c:extLst>
        </c:ser>
        <c:ser>
          <c:idx val="7"/>
          <c:order val="3"/>
          <c:tx>
            <c:strRef>
              <c:f>'[9]GASTO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'[9]GASTO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'[9]GASTO X T.A.'!$E$11:$E$17</c:f>
              <c:numCache>
                <c:formatCode>General</c:formatCode>
                <c:ptCount val="7"/>
                <c:pt idx="0">
                  <c:v>44427983.634990856</c:v>
                </c:pt>
                <c:pt idx="1">
                  <c:v>33777766.14791847</c:v>
                </c:pt>
                <c:pt idx="2">
                  <c:v>12204130.145831682</c:v>
                </c:pt>
                <c:pt idx="3">
                  <c:v>17829764.749638133</c:v>
                </c:pt>
                <c:pt idx="4">
                  <c:v>9636632.7649843749</c:v>
                </c:pt>
                <c:pt idx="5">
                  <c:v>4961665.4520598399</c:v>
                </c:pt>
                <c:pt idx="6">
                  <c:v>2653747.8791433061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AE-4994-A902-93E8DFA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49464"/>
        <c:axId val="508750640"/>
      </c:barChart>
      <c:catAx>
        <c:axId val="50874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0640"/>
        <c:crosses val="autoZero"/>
        <c:auto val="1"/>
        <c:lblAlgn val="ctr"/>
        <c:lblOffset val="100"/>
        <c:noMultiLvlLbl val="0"/>
      </c:catAx>
      <c:valAx>
        <c:axId val="50875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ED-4D60-AB7B-56C2A476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0623368"/>
        <c:axId val="310626896"/>
      </c:barChart>
      <c:catAx>
        <c:axId val="310623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62689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33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HOSTELERÍA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650724121467491E-2"/>
          <c:y val="0.1485270051680157"/>
          <c:w val="0.89858055519768398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[9]ANUAL!$B$2762</c:f>
              <c:strCache>
                <c:ptCount val="1"/>
                <c:pt idx="0">
                  <c:v>DICIEMBRE DE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[9]ANUAL!$A$2763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[9]ANUAL!$C$2763</c:f>
              <c:numCache>
                <c:formatCode>General</c:formatCode>
                <c:ptCount val="1"/>
                <c:pt idx="0">
                  <c:v>71949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8-43F0-B31A-EEF8F422E445}"/>
            </c:ext>
          </c:extLst>
        </c:ser>
        <c:ser>
          <c:idx val="3"/>
          <c:order val="1"/>
          <c:tx>
            <c:strRef>
              <c:f>[9]ANUAL!$E$2762</c:f>
              <c:strCache>
                <c:ptCount val="1"/>
                <c:pt idx="0">
                  <c:v>DICIEMBRE DE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[9]ANUAL!$A$2763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[9]ANUAL!$F$2763</c:f>
              <c:numCache>
                <c:formatCode>General</c:formatCode>
                <c:ptCount val="1"/>
                <c:pt idx="0">
                  <c:v>72984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38-43F0-B31A-EEF8F422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8751032"/>
        <c:axId val="508751424"/>
      </c:barChart>
      <c:catAx>
        <c:axId val="508751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8751424"/>
        <c:crosses val="autoZero"/>
        <c:auto val="1"/>
        <c:lblAlgn val="ctr"/>
        <c:lblOffset val="100"/>
        <c:noMultiLvlLbl val="0"/>
      </c:catAx>
      <c:valAx>
        <c:axId val="5087514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1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AGENCIAS DE VIAJES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86017680496516E-2"/>
          <c:y val="0.17780435268098349"/>
          <c:w val="0.88784534046059682"/>
          <c:h val="0.706999301208117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[9]ANUAL!$B$2762</c:f>
              <c:strCache>
                <c:ptCount val="1"/>
                <c:pt idx="0">
                  <c:v>DICIEMBRE DE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[9]ANUAL!$A$2763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[9]ANUAL!$C$2764</c:f>
              <c:numCache>
                <c:formatCode>General</c:formatCode>
                <c:ptCount val="1"/>
                <c:pt idx="0">
                  <c:v>1498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7-4EA2-A05B-1F9B4C3566BE}"/>
            </c:ext>
          </c:extLst>
        </c:ser>
        <c:ser>
          <c:idx val="3"/>
          <c:order val="1"/>
          <c:tx>
            <c:strRef>
              <c:f>[9]ANUAL!$E$2762</c:f>
              <c:strCache>
                <c:ptCount val="1"/>
                <c:pt idx="0">
                  <c:v>DICIEMBRE DE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[9]ANUAL!$A$2763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[9]ANUAL!$F$2764</c:f>
              <c:numCache>
                <c:formatCode>General</c:formatCode>
                <c:ptCount val="1"/>
                <c:pt idx="0">
                  <c:v>1479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7-4EA2-A05B-1F9B4C35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8743584"/>
        <c:axId val="508745152"/>
      </c:barChart>
      <c:catAx>
        <c:axId val="508743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8745152"/>
        <c:crosses val="autoZero"/>
        <c:auto val="1"/>
        <c:lblAlgn val="ctr"/>
        <c:lblOffset val="100"/>
        <c:noMultiLvlLbl val="0"/>
      </c:catAx>
      <c:valAx>
        <c:axId val="5087451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4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HOSTELERÍA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0589921031386058"/>
          <c:y val="2.3809472882103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9D-4777-9F83-439725FB6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9D-4777-9F83-439725FB6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9D-4777-9F83-439725FB6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9D-4777-9F83-439725FB6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9D-4777-9F83-439725FB6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9D-4777-9F83-439725FB6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89D-4777-9F83-439725FB6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89D-4777-9F83-439725FB6F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89D-4777-9F83-439725FB6F5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3360441006412903E-3"/>
                  <c:y val="2.71646859083191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1680220503206452E-2"/>
                  <c:y val="3.39558573853977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9746611766294331E-17"/>
                  <c:y val="3.73514431239388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6016264603847743E-2"/>
                  <c:y val="1.35823429541595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'[9]EMPLEO X PROV.'!$C$31:$C$39</c:f>
              <c:numCache>
                <c:formatCode>General</c:formatCode>
                <c:ptCount val="9"/>
                <c:pt idx="0">
                  <c:v>5271</c:v>
                </c:pt>
                <c:pt idx="1">
                  <c:v>11296</c:v>
                </c:pt>
                <c:pt idx="2">
                  <c:v>13242</c:v>
                </c:pt>
                <c:pt idx="3">
                  <c:v>4308</c:v>
                </c:pt>
                <c:pt idx="4">
                  <c:v>10294</c:v>
                </c:pt>
                <c:pt idx="5">
                  <c:v>5915</c:v>
                </c:pt>
                <c:pt idx="6">
                  <c:v>2914</c:v>
                </c:pt>
                <c:pt idx="7">
                  <c:v>14998</c:v>
                </c:pt>
                <c:pt idx="8">
                  <c:v>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89D-4777-9F83-439725FB6F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AGENCIAS DE VIAJES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3727076263629917"/>
          <c:y val="2.0405433514607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5-4830-9DB7-9FC8F9211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5-4830-9DB7-9FC8F9211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5-4830-9DB7-9FC8F9211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5-4830-9DB7-9FC8F9211C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D5-4830-9DB7-9FC8F9211C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D5-4830-9DB7-9FC8F9211C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D5-4830-9DB7-9FC8F9211C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D5-4830-9DB7-9FC8F9211C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D5-4830-9DB7-9FC8F9211CC8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26484310132241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4411464138544865E-17"/>
                  <c:y val="6.80851246333049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'[9]EMPLEO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'[9]EMPLEO X PROV.'!$C$74:$C$82</c:f>
              <c:numCache>
                <c:formatCode>General</c:formatCode>
                <c:ptCount val="9"/>
                <c:pt idx="0">
                  <c:v>75</c:v>
                </c:pt>
                <c:pt idx="1">
                  <c:v>262</c:v>
                </c:pt>
                <c:pt idx="2">
                  <c:v>226</c:v>
                </c:pt>
                <c:pt idx="3">
                  <c:v>94</c:v>
                </c:pt>
                <c:pt idx="4">
                  <c:v>204</c:v>
                </c:pt>
                <c:pt idx="5">
                  <c:v>130</c:v>
                </c:pt>
                <c:pt idx="6">
                  <c:v>40</c:v>
                </c:pt>
                <c:pt idx="7">
                  <c:v>371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5D5-4830-9DB7-9FC8F9211CC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HOSTELERÍA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'[10]EMPLEO X PROV.'!$B$30</c:f>
              <c:strCache>
                <c:ptCount val="1"/>
                <c:pt idx="0">
                  <c:v>HOSTELERÍA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'[10]EMPLEO X PROV.'!$B$31:$B$39</c:f>
              <c:numCache>
                <c:formatCode>General</c:formatCode>
                <c:ptCount val="9"/>
                <c:pt idx="0">
                  <c:v>5225</c:v>
                </c:pt>
                <c:pt idx="1">
                  <c:v>11101</c:v>
                </c:pt>
                <c:pt idx="2">
                  <c:v>13177</c:v>
                </c:pt>
                <c:pt idx="3">
                  <c:v>4275</c:v>
                </c:pt>
                <c:pt idx="4">
                  <c:v>10059</c:v>
                </c:pt>
                <c:pt idx="5">
                  <c:v>5723</c:v>
                </c:pt>
                <c:pt idx="6">
                  <c:v>2860</c:v>
                </c:pt>
                <c:pt idx="7">
                  <c:v>14797</c:v>
                </c:pt>
                <c:pt idx="8">
                  <c:v>4727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F-46FF-A72C-14427E9E6E45}"/>
            </c:ext>
          </c:extLst>
        </c:ser>
        <c:ser>
          <c:idx val="2"/>
          <c:order val="1"/>
          <c:tx>
            <c:strRef>
              <c:f>'[10]EMPLEO X PROV.'!$C$30</c:f>
              <c:strCache>
                <c:ptCount val="1"/>
                <c:pt idx="0">
                  <c:v>HOSTELERÍA 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'[10]EMPLEO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'[10]EMPLEO X PROV.'!$C$31:$C$39</c:f>
              <c:numCache>
                <c:formatCode>General</c:formatCode>
                <c:ptCount val="9"/>
                <c:pt idx="0">
                  <c:v>5271</c:v>
                </c:pt>
                <c:pt idx="1">
                  <c:v>11296</c:v>
                </c:pt>
                <c:pt idx="2">
                  <c:v>13242</c:v>
                </c:pt>
                <c:pt idx="3">
                  <c:v>4308</c:v>
                </c:pt>
                <c:pt idx="4">
                  <c:v>10294</c:v>
                </c:pt>
                <c:pt idx="5">
                  <c:v>5915</c:v>
                </c:pt>
                <c:pt idx="6">
                  <c:v>2914</c:v>
                </c:pt>
                <c:pt idx="7">
                  <c:v>14998</c:v>
                </c:pt>
                <c:pt idx="8">
                  <c:v>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F-46FF-A72C-14427E9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54168"/>
        <c:axId val="508756912"/>
      </c:barChart>
      <c:catAx>
        <c:axId val="508754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6912"/>
        <c:crosses val="autoZero"/>
        <c:auto val="1"/>
        <c:lblAlgn val="ctr"/>
        <c:lblOffset val="100"/>
        <c:noMultiLvlLbl val="0"/>
      </c:catAx>
      <c:valAx>
        <c:axId val="50875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AGENCIAS</a:t>
            </a:r>
            <a:r>
              <a:rPr lang="en-US" sz="1600" b="1" baseline="0">
                <a:solidFill>
                  <a:srgbClr val="7DB51A"/>
                </a:solidFill>
              </a:rPr>
              <a:t> DE VIAJES</a:t>
            </a:r>
            <a:endParaRPr lang="en-US" sz="1600" b="1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'[10]EMPLEO X PROV.'!$B$73</c:f>
              <c:strCache>
                <c:ptCount val="1"/>
                <c:pt idx="0">
                  <c:v>AGENCIAS DE VIAJES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'[10]EMPLEO X PROV.'!$B$74:$B$82</c:f>
              <c:numCache>
                <c:formatCode>General</c:formatCode>
                <c:ptCount val="9"/>
                <c:pt idx="0">
                  <c:v>75</c:v>
                </c:pt>
                <c:pt idx="1">
                  <c:v>259</c:v>
                </c:pt>
                <c:pt idx="2">
                  <c:v>226</c:v>
                </c:pt>
                <c:pt idx="3">
                  <c:v>120</c:v>
                </c:pt>
                <c:pt idx="4">
                  <c:v>214</c:v>
                </c:pt>
                <c:pt idx="5">
                  <c:v>131</c:v>
                </c:pt>
                <c:pt idx="6">
                  <c:v>40</c:v>
                </c:pt>
                <c:pt idx="7">
                  <c:v>355</c:v>
                </c:pt>
                <c:pt idx="8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91-4C50-9FD1-4EE115E2E4B0}"/>
            </c:ext>
          </c:extLst>
        </c:ser>
        <c:ser>
          <c:idx val="2"/>
          <c:order val="1"/>
          <c:tx>
            <c:strRef>
              <c:f>'[10]EMPLEO X PROV.'!$C$73</c:f>
              <c:strCache>
                <c:ptCount val="1"/>
                <c:pt idx="0">
                  <c:v>AGENCIAS DE VIAJES 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'[10]EMPLEO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'[10]EMPLEO X PROV.'!$C$74:$C$82</c:f>
              <c:numCache>
                <c:formatCode>General</c:formatCode>
                <c:ptCount val="9"/>
                <c:pt idx="0">
                  <c:v>75</c:v>
                </c:pt>
                <c:pt idx="1">
                  <c:v>262</c:v>
                </c:pt>
                <c:pt idx="2">
                  <c:v>226</c:v>
                </c:pt>
                <c:pt idx="3">
                  <c:v>94</c:v>
                </c:pt>
                <c:pt idx="4">
                  <c:v>204</c:v>
                </c:pt>
                <c:pt idx="5">
                  <c:v>130</c:v>
                </c:pt>
                <c:pt idx="6">
                  <c:v>40</c:v>
                </c:pt>
                <c:pt idx="7">
                  <c:v>371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91-4C50-9FD1-4EE115E2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63576"/>
        <c:axId val="508757304"/>
      </c:barChart>
      <c:catAx>
        <c:axId val="508763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7304"/>
        <c:crosses val="autoZero"/>
        <c:auto val="1"/>
        <c:lblAlgn val="ctr"/>
        <c:lblOffset val="100"/>
        <c:noMultiLvlLbl val="0"/>
      </c:catAx>
      <c:valAx>
        <c:axId val="508757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TOTAL EN 2019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5776038521500602"/>
          <c:y val="2.1751409951243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layout>
                <c:manualLayout>
                  <c:x val="1.60401791881278E-2"/>
                  <c:y val="4.95164349726391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9F-4C33-89F8-DBF837484940}"/>
                </c:ext>
                <c:ext xmlns:c15="http://schemas.microsoft.com/office/drawing/2012/chart" uri="{CE6537A1-D6FC-4f65-9D91-7224C49458BB}">
                  <c15:layout>
                    <c:manualLayout>
                      <c:w val="0.23460651629072679"/>
                      <c:h val="0.12259972005669047"/>
                    </c:manualLayout>
                  </c15:layout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045112781954923E-2"/>
                  <c:y val="-3.09477718579006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19F-4C33-89F8-DBF837484940}"/>
                </c:ext>
                <c:ext xmlns:c15="http://schemas.microsoft.com/office/drawing/2012/chart" uri="{CE6537A1-D6FC-4f65-9D91-7224C49458BB}">
                  <c15:layout>
                    <c:manualLayout>
                      <c:w val="0.23980960274702504"/>
                      <c:h val="0.19814323116182322"/>
                    </c:manualLayout>
                  </c15:layout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035087719298268E-2"/>
                  <c:y val="3.40425490436894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19F-4C33-89F8-DBF837484940}"/>
                </c:ext>
                <c:ext xmlns:c15="http://schemas.microsoft.com/office/drawing/2012/chart" uri="{CE6537A1-D6FC-4f65-9D91-7224C49458BB}">
                  <c15:layout>
                    <c:manualLayout>
                      <c:w val="0.26773926943342613"/>
                      <c:h val="0.12259972005669047"/>
                    </c:manualLayout>
                  </c15:layout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8045112781954888E-2"/>
                  <c:y val="-2.7852994672109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[11]ANUAL!$A$2537:$A$2543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[11]ANUAL!$D$2537:$D$2543</c:f>
              <c:numCache>
                <c:formatCode>General</c:formatCode>
                <c:ptCount val="7"/>
                <c:pt idx="0">
                  <c:v>566090106.40999997</c:v>
                </c:pt>
                <c:pt idx="1">
                  <c:v>629831716.75</c:v>
                </c:pt>
                <c:pt idx="2">
                  <c:v>185368556.62</c:v>
                </c:pt>
                <c:pt idx="3">
                  <c:v>377549421.25999999</c:v>
                </c:pt>
                <c:pt idx="4">
                  <c:v>177405196.44999999</c:v>
                </c:pt>
                <c:pt idx="5">
                  <c:v>173248315.25</c:v>
                </c:pt>
                <c:pt idx="6">
                  <c:v>48279056.409999996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TOTAL EN CASTILLA Y LEÓN. AÑO 2019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'[11]GASTO X PROV'!$A$103:$A$109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ALIMENTACIÓN FUERA DE RESTAURANTES</c:v>
                </c:pt>
                <c:pt idx="4">
                  <c:v>GASTO EN DESPLAZAMIENTOS / TRANSPORTE</c:v>
                </c:pt>
                <c:pt idx="5">
                  <c:v>GASTO EN ALOJAMIENTO</c:v>
                </c:pt>
                <c:pt idx="6">
                  <c:v>GASTO EN RESTAURANTES</c:v>
                </c:pt>
              </c:strCache>
            </c:strRef>
          </c:cat>
          <c:val>
            <c:numRef>
              <c:f>'[11]GASTO X PROV'!$B$103:$B$109</c:f>
              <c:numCache>
                <c:formatCode>General</c:formatCode>
                <c:ptCount val="7"/>
                <c:pt idx="0">
                  <c:v>48279056.409999996</c:v>
                </c:pt>
                <c:pt idx="1">
                  <c:v>173248315.25</c:v>
                </c:pt>
                <c:pt idx="2">
                  <c:v>177405196.44999999</c:v>
                </c:pt>
                <c:pt idx="3">
                  <c:v>185368556.62</c:v>
                </c:pt>
                <c:pt idx="4">
                  <c:v>377549421.25999999</c:v>
                </c:pt>
                <c:pt idx="5">
                  <c:v>566090106.40999997</c:v>
                </c:pt>
                <c:pt idx="6">
                  <c:v>629831716.75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8763968"/>
        <c:axId val="508760048"/>
      </c:barChart>
      <c:catAx>
        <c:axId val="50876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0048"/>
        <c:crosses val="autoZero"/>
        <c:auto val="1"/>
        <c:lblAlgn val="ctr"/>
        <c:lblOffset val="100"/>
        <c:noMultiLvlLbl val="0"/>
      </c:catAx>
      <c:valAx>
        <c:axId val="50876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 TOTAL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52219065033938E-2"/>
          <c:y val="0.20089891466269422"/>
          <c:w val="0.79889809982283022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[11]ANUAL!$A$2587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[11]ANUAL!$B$2587:$J$2587</c:f>
              <c:numCache>
                <c:formatCode>General</c:formatCode>
                <c:ptCount val="9"/>
                <c:pt idx="0">
                  <c:v>64089867.530000001</c:v>
                </c:pt>
                <c:pt idx="1">
                  <c:v>72863423.560000002</c:v>
                </c:pt>
                <c:pt idx="2">
                  <c:v>76180264.939999998</c:v>
                </c:pt>
                <c:pt idx="3">
                  <c:v>27029265.98</c:v>
                </c:pt>
                <c:pt idx="4">
                  <c:v>110905283.11</c:v>
                </c:pt>
                <c:pt idx="5">
                  <c:v>65270072.600000001</c:v>
                </c:pt>
                <c:pt idx="6">
                  <c:v>50415148.350000001</c:v>
                </c:pt>
                <c:pt idx="7">
                  <c:v>66452656.18</c:v>
                </c:pt>
                <c:pt idx="8">
                  <c:v>32884124.149999999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[11]ANUAL!$A$2588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[11]ANUAL!$B$2588:$J$2588</c:f>
              <c:numCache>
                <c:formatCode>General</c:formatCode>
                <c:ptCount val="9"/>
                <c:pt idx="0">
                  <c:v>55888259.380000003</c:v>
                </c:pt>
                <c:pt idx="1">
                  <c:v>72369790.439999998</c:v>
                </c:pt>
                <c:pt idx="2">
                  <c:v>109459082.39</c:v>
                </c:pt>
                <c:pt idx="3">
                  <c:v>25669340.02</c:v>
                </c:pt>
                <c:pt idx="4">
                  <c:v>175710643.46000001</c:v>
                </c:pt>
                <c:pt idx="5">
                  <c:v>79299740.859999999</c:v>
                </c:pt>
                <c:pt idx="6">
                  <c:v>32340285.370000001</c:v>
                </c:pt>
                <c:pt idx="7">
                  <c:v>51577768.259999998</c:v>
                </c:pt>
                <c:pt idx="8">
                  <c:v>27516806.59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[11]ANUAL!$A$2589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[11]ANUAL!$B$2589:$J$2589</c:f>
              <c:numCache>
                <c:formatCode>General</c:formatCode>
                <c:ptCount val="9"/>
                <c:pt idx="0">
                  <c:v>18857758.02</c:v>
                </c:pt>
                <c:pt idx="1">
                  <c:v>46452654.340000004</c:v>
                </c:pt>
                <c:pt idx="2">
                  <c:v>27805087.82</c:v>
                </c:pt>
                <c:pt idx="3">
                  <c:v>10606956.560000001</c:v>
                </c:pt>
                <c:pt idx="4">
                  <c:v>32880868.420000002</c:v>
                </c:pt>
                <c:pt idx="5">
                  <c:v>24493353.140000001</c:v>
                </c:pt>
                <c:pt idx="6">
                  <c:v>8032622.8499999996</c:v>
                </c:pt>
                <c:pt idx="7">
                  <c:v>10032161.66</c:v>
                </c:pt>
                <c:pt idx="8">
                  <c:v>6207093.8099999996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[11]ANUAL!$A$2590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[11]ANUAL!$B$2590:$J$2590</c:f>
              <c:numCache>
                <c:formatCode>General</c:formatCode>
                <c:ptCount val="9"/>
                <c:pt idx="0">
                  <c:v>38188286.759999998</c:v>
                </c:pt>
                <c:pt idx="1">
                  <c:v>75066973.870000005</c:v>
                </c:pt>
                <c:pt idx="2">
                  <c:v>48210424.579999998</c:v>
                </c:pt>
                <c:pt idx="3">
                  <c:v>13204076.27</c:v>
                </c:pt>
                <c:pt idx="4">
                  <c:v>86252143.819999993</c:v>
                </c:pt>
                <c:pt idx="5">
                  <c:v>51352043.770000003</c:v>
                </c:pt>
                <c:pt idx="6">
                  <c:v>14028666.140000001</c:v>
                </c:pt>
                <c:pt idx="7">
                  <c:v>31334423.050000001</c:v>
                </c:pt>
                <c:pt idx="8">
                  <c:v>19912382.989999998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[11]ANUAL!$A$2591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[11]ANUAL!$B$2591:$J$2591</c:f>
              <c:numCache>
                <c:formatCode>General</c:formatCode>
                <c:ptCount val="9"/>
                <c:pt idx="0">
                  <c:v>13065407.949999999</c:v>
                </c:pt>
                <c:pt idx="1">
                  <c:v>19279880.260000002</c:v>
                </c:pt>
                <c:pt idx="2">
                  <c:v>30206129.870000001</c:v>
                </c:pt>
                <c:pt idx="3">
                  <c:v>12658999.16</c:v>
                </c:pt>
                <c:pt idx="4">
                  <c:v>37765348.560000002</c:v>
                </c:pt>
                <c:pt idx="5">
                  <c:v>22496518.440000001</c:v>
                </c:pt>
                <c:pt idx="6">
                  <c:v>7272749.0999999996</c:v>
                </c:pt>
                <c:pt idx="7">
                  <c:v>21402714.859999999</c:v>
                </c:pt>
                <c:pt idx="8">
                  <c:v>13257448.25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[11]ANUAL!$A$2592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[11]ANUAL!$B$2592:$J$2592</c:f>
              <c:numCache>
                <c:formatCode>General</c:formatCode>
                <c:ptCount val="9"/>
                <c:pt idx="0">
                  <c:v>11218410.310000001</c:v>
                </c:pt>
                <c:pt idx="1">
                  <c:v>36203705.189999998</c:v>
                </c:pt>
                <c:pt idx="2">
                  <c:v>17256234.210000001</c:v>
                </c:pt>
                <c:pt idx="3">
                  <c:v>8538386.9399999995</c:v>
                </c:pt>
                <c:pt idx="4">
                  <c:v>31704226.34</c:v>
                </c:pt>
                <c:pt idx="5">
                  <c:v>23941953.93</c:v>
                </c:pt>
                <c:pt idx="6">
                  <c:v>9701201.5600000005</c:v>
                </c:pt>
                <c:pt idx="7">
                  <c:v>17334258.59</c:v>
                </c:pt>
                <c:pt idx="8">
                  <c:v>17349938.170000002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[11]ANUAL!$A$2593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[11]ANUAL!$B$2593:$J$2593</c:f>
              <c:numCache>
                <c:formatCode>General</c:formatCode>
                <c:ptCount val="9"/>
                <c:pt idx="0">
                  <c:v>3357050.43</c:v>
                </c:pt>
                <c:pt idx="1">
                  <c:v>1471366.31</c:v>
                </c:pt>
                <c:pt idx="2">
                  <c:v>2500284.9</c:v>
                </c:pt>
                <c:pt idx="3">
                  <c:v>1932573.59</c:v>
                </c:pt>
                <c:pt idx="4">
                  <c:v>3753935.05</c:v>
                </c:pt>
                <c:pt idx="5">
                  <c:v>6171171.2800000003</c:v>
                </c:pt>
                <c:pt idx="6">
                  <c:v>1594695.61</c:v>
                </c:pt>
                <c:pt idx="7">
                  <c:v>26940056.300000001</c:v>
                </c:pt>
                <c:pt idx="8">
                  <c:v>557922.93999999994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8762008"/>
        <c:axId val="508752600"/>
      </c:barChart>
      <c:catAx>
        <c:axId val="50876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2600"/>
        <c:crosses val="autoZero"/>
        <c:auto val="1"/>
        <c:lblAlgn val="ctr"/>
        <c:lblOffset val="100"/>
        <c:noMultiLvlLbl val="0"/>
      </c:catAx>
      <c:valAx>
        <c:axId val="508752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71786367046243"/>
          <c:y val="2.5805855349162406E-2"/>
          <c:w val="0.14228213632953757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 TOTAL</a:t>
            </a:r>
          </a:p>
        </c:rich>
      </c:tx>
      <c:layout>
        <c:manualLayout>
          <c:xMode val="edge"/>
          <c:yMode val="edge"/>
          <c:x val="0.15977245830243164"/>
          <c:y val="1.86063357166546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064128256512989E-2"/>
                  <c:y val="1.01265822784810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080160320641652E-3"/>
                  <c:y val="2.7004219409282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[11]ANUAL!$B$2586:$J$2586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[11]ANUAL!$B$2594:$J$2594</c:f>
              <c:numCache>
                <c:formatCode>General</c:formatCode>
                <c:ptCount val="9"/>
                <c:pt idx="0">
                  <c:v>204665040.38</c:v>
                </c:pt>
                <c:pt idx="1">
                  <c:v>323707793.97000003</c:v>
                </c:pt>
                <c:pt idx="2">
                  <c:v>311617508.70999992</c:v>
                </c:pt>
                <c:pt idx="3">
                  <c:v>99639598.519999996</c:v>
                </c:pt>
                <c:pt idx="4">
                  <c:v>478972448.75999999</c:v>
                </c:pt>
                <c:pt idx="5">
                  <c:v>273024854.02000004</c:v>
                </c:pt>
                <c:pt idx="6">
                  <c:v>123385368.97999999</c:v>
                </c:pt>
                <c:pt idx="7">
                  <c:v>225074038.90000001</c:v>
                </c:pt>
                <c:pt idx="8">
                  <c:v>117685716.89999999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08-4817-A798-8C53982B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0624152"/>
        <c:axId val="310624544"/>
      </c:barChart>
      <c:catAx>
        <c:axId val="310624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62454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41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598881275743176E-2"/>
          <c:y val="0.32030011400090141"/>
          <c:w val="0.93966612185647191"/>
          <c:h val="0.59967708581881807"/>
        </c:manualLayout>
      </c:layout>
      <c:lineChart>
        <c:grouping val="standard"/>
        <c:varyColors val="0"/>
        <c:ser>
          <c:idx val="0"/>
          <c:order val="0"/>
          <c:tx>
            <c:strRef>
              <c:f>[11]ANUAL!$A$2690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[11]ANUAL!$B$2690:$M$2690</c:f>
              <c:numCache>
                <c:formatCode>General</c:formatCode>
                <c:ptCount val="12"/>
                <c:pt idx="0">
                  <c:v>26017495.151649997</c:v>
                </c:pt>
                <c:pt idx="1">
                  <c:v>30481385.850611787</c:v>
                </c:pt>
                <c:pt idx="2">
                  <c:v>40442587.135726161</c:v>
                </c:pt>
                <c:pt idx="3">
                  <c:v>52409897.407752983</c:v>
                </c:pt>
                <c:pt idx="4">
                  <c:v>46423461.282204166</c:v>
                </c:pt>
                <c:pt idx="5">
                  <c:v>49025854.393864579</c:v>
                </c:pt>
                <c:pt idx="6">
                  <c:v>56988742.016292065</c:v>
                </c:pt>
                <c:pt idx="7">
                  <c:v>80449767.652730927</c:v>
                </c:pt>
                <c:pt idx="8">
                  <c:v>55249813.404050171</c:v>
                </c:pt>
                <c:pt idx="9">
                  <c:v>48561445.670683935</c:v>
                </c:pt>
                <c:pt idx="10">
                  <c:v>40080261.577006683</c:v>
                </c:pt>
                <c:pt idx="11">
                  <c:v>39959394.868024722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[11]ANUAL!$A$2691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[11]ANUAL!$B$2691:$M$2691</c:f>
              <c:numCache>
                <c:formatCode>General</c:formatCode>
                <c:ptCount val="12"/>
                <c:pt idx="0">
                  <c:v>28733284.967082374</c:v>
                </c:pt>
                <c:pt idx="1">
                  <c:v>33307314.983339787</c:v>
                </c:pt>
                <c:pt idx="2">
                  <c:v>43685999.533947811</c:v>
                </c:pt>
                <c:pt idx="3">
                  <c:v>59300253.340487912</c:v>
                </c:pt>
                <c:pt idx="4">
                  <c:v>61589816.400146276</c:v>
                </c:pt>
                <c:pt idx="5">
                  <c:v>67879048.261729062</c:v>
                </c:pt>
                <c:pt idx="6">
                  <c:v>60603844.112423465</c:v>
                </c:pt>
                <c:pt idx="7">
                  <c:v>84555183.025922388</c:v>
                </c:pt>
                <c:pt idx="8">
                  <c:v>60311071.885759905</c:v>
                </c:pt>
                <c:pt idx="9">
                  <c:v>49334390.25718721</c:v>
                </c:pt>
                <c:pt idx="10">
                  <c:v>40538785.18415077</c:v>
                </c:pt>
                <c:pt idx="11">
                  <c:v>39992724.798868462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[11]ANUAL!$A$2692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[11]ANUAL!$B$2692:$M$2692</c:f>
              <c:numCache>
                <c:formatCode>General</c:formatCode>
                <c:ptCount val="12"/>
                <c:pt idx="0">
                  <c:v>15993916.383321457</c:v>
                </c:pt>
                <c:pt idx="1">
                  <c:v>18280917.633120835</c:v>
                </c:pt>
                <c:pt idx="2">
                  <c:v>25005676.986744504</c:v>
                </c:pt>
                <c:pt idx="3">
                  <c:v>33146276.045770265</c:v>
                </c:pt>
                <c:pt idx="4">
                  <c:v>27551135.825353574</c:v>
                </c:pt>
                <c:pt idx="5">
                  <c:v>29865401.442736268</c:v>
                </c:pt>
                <c:pt idx="6">
                  <c:v>44680713.373844326</c:v>
                </c:pt>
                <c:pt idx="7">
                  <c:v>62362380.974611051</c:v>
                </c:pt>
                <c:pt idx="8">
                  <c:v>44639250.271148577</c:v>
                </c:pt>
                <c:pt idx="9">
                  <c:v>28883574.146239862</c:v>
                </c:pt>
                <c:pt idx="10">
                  <c:v>23772852.316415519</c:v>
                </c:pt>
                <c:pt idx="11">
                  <c:v>23367325.855898235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[11]ANUAL!$A$2693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[11]ANUAL!$B$2693:$M$2693</c:f>
              <c:numCache>
                <c:formatCode>General</c:formatCode>
                <c:ptCount val="12"/>
                <c:pt idx="0">
                  <c:v>5706443.9146431684</c:v>
                </c:pt>
                <c:pt idx="1">
                  <c:v>6632179.5002155937</c:v>
                </c:pt>
                <c:pt idx="2">
                  <c:v>9153570.0007103886</c:v>
                </c:pt>
                <c:pt idx="3">
                  <c:v>12901030.919691827</c:v>
                </c:pt>
                <c:pt idx="4">
                  <c:v>11167547.436248986</c:v>
                </c:pt>
                <c:pt idx="5">
                  <c:v>12319288.748822218</c:v>
                </c:pt>
                <c:pt idx="6">
                  <c:v>23617006.106556784</c:v>
                </c:pt>
                <c:pt idx="7">
                  <c:v>34115569.711750261</c:v>
                </c:pt>
                <c:pt idx="8">
                  <c:v>21633339.176863935</c:v>
                </c:pt>
                <c:pt idx="9">
                  <c:v>18335890.684016202</c:v>
                </c:pt>
                <c:pt idx="10">
                  <c:v>15002746.613835774</c:v>
                </c:pt>
                <c:pt idx="11">
                  <c:v>14783943.80173631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[11]ANUAL!$A$2694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[11]ANUAL!$B$2694:$M$2694</c:f>
              <c:numCache>
                <c:formatCode>General</c:formatCode>
                <c:ptCount val="12"/>
                <c:pt idx="0">
                  <c:v>6585907.3300315877</c:v>
                </c:pt>
                <c:pt idx="1">
                  <c:v>7284380.6243522502</c:v>
                </c:pt>
                <c:pt idx="2">
                  <c:v>9836414.6713029668</c:v>
                </c:pt>
                <c:pt idx="3">
                  <c:v>12284324.418466471</c:v>
                </c:pt>
                <c:pt idx="4">
                  <c:v>11257434.08264336</c:v>
                </c:pt>
                <c:pt idx="5">
                  <c:v>11950054.914683377</c:v>
                </c:pt>
                <c:pt idx="6">
                  <c:v>22192995.576061532</c:v>
                </c:pt>
                <c:pt idx="7">
                  <c:v>31982905.1346872</c:v>
                </c:pt>
                <c:pt idx="8">
                  <c:v>22498974.888229609</c:v>
                </c:pt>
                <c:pt idx="9">
                  <c:v>13953526.066260025</c:v>
                </c:pt>
                <c:pt idx="10">
                  <c:v>11816137.609303476</c:v>
                </c:pt>
                <c:pt idx="11">
                  <c:v>11605259.93478407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[11]ANUAL!$A$2695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[11]ANUAL!$B$2695:$M$2695</c:f>
              <c:numCache>
                <c:formatCode>General</c:formatCode>
                <c:ptCount val="12"/>
                <c:pt idx="0">
                  <c:v>7629334.481761191</c:v>
                </c:pt>
                <c:pt idx="1">
                  <c:v>8233485.5195628712</c:v>
                </c:pt>
                <c:pt idx="2">
                  <c:v>10373434.634192204</c:v>
                </c:pt>
                <c:pt idx="3">
                  <c:v>14064385.162937647</c:v>
                </c:pt>
                <c:pt idx="4">
                  <c:v>15589020.600683395</c:v>
                </c:pt>
                <c:pt idx="5">
                  <c:v>17514129.970831674</c:v>
                </c:pt>
                <c:pt idx="6">
                  <c:v>19626671.233260829</c:v>
                </c:pt>
                <c:pt idx="7">
                  <c:v>27282232.476348396</c:v>
                </c:pt>
                <c:pt idx="8">
                  <c:v>18854992.080796555</c:v>
                </c:pt>
                <c:pt idx="9">
                  <c:v>14205629.136546139</c:v>
                </c:pt>
                <c:pt idx="10">
                  <c:v>12290906.896155985</c:v>
                </c:pt>
                <c:pt idx="11">
                  <c:v>11740974.260654099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[11]ANUAL!$A$2696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[11]ANUAL!$B$2689:$M$2689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[11]ANUAL!$B$2696:$M$2696</c:f>
              <c:numCache>
                <c:formatCode>General</c:formatCode>
                <c:ptCount val="12"/>
                <c:pt idx="0">
                  <c:v>4912750.6071577519</c:v>
                </c:pt>
                <c:pt idx="1">
                  <c:v>4582018.0795100331</c:v>
                </c:pt>
                <c:pt idx="2">
                  <c:v>5448124.5842000293</c:v>
                </c:pt>
                <c:pt idx="3">
                  <c:v>6816102.7644963376</c:v>
                </c:pt>
                <c:pt idx="4">
                  <c:v>5092120.6813601609</c:v>
                </c:pt>
                <c:pt idx="5">
                  <c:v>5292044.3791660499</c:v>
                </c:pt>
                <c:pt idx="6">
                  <c:v>3780491.9332763241</c:v>
                </c:pt>
                <c:pt idx="7">
                  <c:v>5175159.5249734605</c:v>
                </c:pt>
                <c:pt idx="8">
                  <c:v>4177667.8312471174</c:v>
                </c:pt>
                <c:pt idx="9">
                  <c:v>1070333.4071190564</c:v>
                </c:pt>
                <c:pt idx="10">
                  <c:v>962462.39949851157</c:v>
                </c:pt>
                <c:pt idx="11">
                  <c:v>969780.22072466067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55344"/>
        <c:axId val="508757696"/>
      </c:lineChart>
      <c:catAx>
        <c:axId val="5087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7696"/>
        <c:crosses val="autoZero"/>
        <c:auto val="1"/>
        <c:lblAlgn val="ctr"/>
        <c:lblOffset val="100"/>
        <c:noMultiLvlLbl val="0"/>
      </c:catAx>
      <c:valAx>
        <c:axId val="5087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816002092269E-3"/>
          <c:y val="0.10748455685463561"/>
          <c:w val="0.98487507519977857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EXCURSIONISTAS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2019'!$B$2865:$M$2865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2019'!$B$2868:$M$2868</c:f>
              <c:numCache>
                <c:formatCode>#,##0</c:formatCode>
                <c:ptCount val="12"/>
                <c:pt idx="0">
                  <c:v>185811</c:v>
                </c:pt>
                <c:pt idx="1">
                  <c:v>219546</c:v>
                </c:pt>
                <c:pt idx="2">
                  <c:v>290930</c:v>
                </c:pt>
                <c:pt idx="3">
                  <c:v>357569</c:v>
                </c:pt>
                <c:pt idx="4">
                  <c:v>312084</c:v>
                </c:pt>
                <c:pt idx="5">
                  <c:v>346096</c:v>
                </c:pt>
                <c:pt idx="6">
                  <c:v>233223</c:v>
                </c:pt>
                <c:pt idx="7">
                  <c:v>312873</c:v>
                </c:pt>
                <c:pt idx="8">
                  <c:v>233843</c:v>
                </c:pt>
                <c:pt idx="9">
                  <c:v>294959</c:v>
                </c:pt>
                <c:pt idx="10">
                  <c:v>246974</c:v>
                </c:pt>
                <c:pt idx="11">
                  <c:v>235508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52992"/>
        <c:axId val="508754952"/>
      </c:barChart>
      <c:catAx>
        <c:axId val="5087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4952"/>
        <c:crosses val="autoZero"/>
        <c:auto val="1"/>
        <c:lblAlgn val="ctr"/>
        <c:lblOffset val="100"/>
        <c:noMultiLvlLbl val="0"/>
      </c:catAx>
      <c:valAx>
        <c:axId val="50875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TURISTAS EN ALOJAMIENTO PRIVADO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2019'!$B$2903:$M$2903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2019'!$B$2906:$M$2906</c:f>
              <c:numCache>
                <c:formatCode>#,##0</c:formatCode>
                <c:ptCount val="12"/>
                <c:pt idx="0">
                  <c:v>62912</c:v>
                </c:pt>
                <c:pt idx="1">
                  <c:v>73133</c:v>
                </c:pt>
                <c:pt idx="2">
                  <c:v>94121</c:v>
                </c:pt>
                <c:pt idx="3">
                  <c:v>118948</c:v>
                </c:pt>
                <c:pt idx="4">
                  <c:v>87119</c:v>
                </c:pt>
                <c:pt idx="5">
                  <c:v>94807</c:v>
                </c:pt>
                <c:pt idx="6">
                  <c:v>288932</c:v>
                </c:pt>
                <c:pt idx="7">
                  <c:v>399022</c:v>
                </c:pt>
                <c:pt idx="8">
                  <c:v>276347</c:v>
                </c:pt>
                <c:pt idx="9">
                  <c:v>179766</c:v>
                </c:pt>
                <c:pt idx="10">
                  <c:v>156063</c:v>
                </c:pt>
                <c:pt idx="11">
                  <c:v>144892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55736"/>
        <c:axId val="508758088"/>
      </c:barChart>
      <c:catAx>
        <c:axId val="50875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8088"/>
        <c:crosses val="autoZero"/>
        <c:auto val="1"/>
        <c:lblAlgn val="ctr"/>
        <c:lblOffset val="100"/>
        <c:noMultiLvlLbl val="0"/>
      </c:catAx>
      <c:valAx>
        <c:axId val="5087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5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EXCURSIONISTAS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'BOLETIN ANUAL 2019'!$A$2885</c:f>
              <c:strCache>
                <c:ptCount val="1"/>
                <c:pt idx="0">
                  <c:v>TOTAL EXCURSIONISTAS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2019'!$B$2884:$J$2884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2019'!$B$2885:$J$2885</c:f>
              <c:numCache>
                <c:formatCode>#,##0</c:formatCode>
                <c:ptCount val="9"/>
                <c:pt idx="0">
                  <c:v>438247</c:v>
                </c:pt>
                <c:pt idx="1">
                  <c:v>633450</c:v>
                </c:pt>
                <c:pt idx="2">
                  <c:v>523619</c:v>
                </c:pt>
                <c:pt idx="3">
                  <c:v>147093</c:v>
                </c:pt>
                <c:pt idx="4">
                  <c:v>438621</c:v>
                </c:pt>
                <c:pt idx="5">
                  <c:v>649581</c:v>
                </c:pt>
                <c:pt idx="6">
                  <c:v>74120</c:v>
                </c:pt>
                <c:pt idx="7">
                  <c:v>287352</c:v>
                </c:pt>
                <c:pt idx="8">
                  <c:v>77333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8761224"/>
        <c:axId val="508758480"/>
      </c:barChart>
      <c:catAx>
        <c:axId val="5087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58480"/>
        <c:crosses val="autoZero"/>
        <c:auto val="1"/>
        <c:lblAlgn val="ctr"/>
        <c:lblOffset val="100"/>
        <c:noMultiLvlLbl val="0"/>
      </c:catAx>
      <c:valAx>
        <c:axId val="50875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1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TURISTAS EN ALOJAMIENTO PRIVADO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'BOLETIN ANUAL 2019'!$B$2922:$J$2922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'BOLETIN ANUAL 2019'!$B$2923:$J$2923</c:f>
              <c:numCache>
                <c:formatCode>#,##0</c:formatCode>
                <c:ptCount val="9"/>
                <c:pt idx="0">
                  <c:v>219421</c:v>
                </c:pt>
                <c:pt idx="1">
                  <c:v>319561</c:v>
                </c:pt>
                <c:pt idx="2">
                  <c:v>318837</c:v>
                </c:pt>
                <c:pt idx="3">
                  <c:v>95385</c:v>
                </c:pt>
                <c:pt idx="4">
                  <c:v>273705</c:v>
                </c:pt>
                <c:pt idx="5">
                  <c:v>202660</c:v>
                </c:pt>
                <c:pt idx="6">
                  <c:v>174197</c:v>
                </c:pt>
                <c:pt idx="7">
                  <c:v>241490</c:v>
                </c:pt>
                <c:pt idx="8">
                  <c:v>130806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8761616"/>
        <c:axId val="508762400"/>
      </c:barChart>
      <c:catAx>
        <c:axId val="50876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2400"/>
        <c:crosses val="autoZero"/>
        <c:auto val="1"/>
        <c:lblAlgn val="ctr"/>
        <c:lblOffset val="100"/>
        <c:noMultiLvlLbl val="0"/>
      </c:catAx>
      <c:valAx>
        <c:axId val="50876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69848"/>
        <c:axId val="508774160"/>
      </c:lineChart>
      <c:catAx>
        <c:axId val="50876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4160"/>
        <c:crosses val="autoZero"/>
        <c:auto val="1"/>
        <c:lblAlgn val="ctr"/>
        <c:lblOffset val="100"/>
        <c:noMultiLvlLbl val="0"/>
      </c:catAx>
      <c:valAx>
        <c:axId val="5087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80157587371611E-2"/>
          <c:y val="0.31576639831235426"/>
          <c:w val="0.93253647508881243"/>
          <c:h val="0.59705609331035847"/>
        </c:manualLayout>
      </c:layout>
      <c:lineChart>
        <c:grouping val="stacked"/>
        <c:varyColors val="0"/>
        <c:ser>
          <c:idx val="0"/>
          <c:order val="0"/>
          <c:tx>
            <c:strRef>
              <c:f>'BOLETIN ANUAL 2019'!$A$3277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2019'!$B$3277:$M$3277</c:f>
              <c:numCache>
                <c:formatCode>#,##0</c:formatCode>
                <c:ptCount val="12"/>
                <c:pt idx="0">
                  <c:v>21192043.976432547</c:v>
                </c:pt>
                <c:pt idx="1">
                  <c:v>23788947.784475558</c:v>
                </c:pt>
                <c:pt idx="2">
                  <c:v>30828693.05145454</c:v>
                </c:pt>
                <c:pt idx="3">
                  <c:v>37074851.971497118</c:v>
                </c:pt>
                <c:pt idx="4">
                  <c:v>35899726.495252199</c:v>
                </c:pt>
                <c:pt idx="5">
                  <c:v>36865501.364327379</c:v>
                </c:pt>
                <c:pt idx="6">
                  <c:v>38112899.575571068</c:v>
                </c:pt>
                <c:pt idx="7">
                  <c:v>50194830.100123644</c:v>
                </c:pt>
                <c:pt idx="8">
                  <c:v>41633060.347014621</c:v>
                </c:pt>
                <c:pt idx="9">
                  <c:v>35421826.06028372</c:v>
                </c:pt>
                <c:pt idx="10">
                  <c:v>28186088.227981005</c:v>
                </c:pt>
                <c:pt idx="11">
                  <c:v>26297855.387531482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2019'!$A$3278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2019'!$B$3278:$M$3278</c:f>
              <c:numCache>
                <c:formatCode>#,##0</c:formatCode>
                <c:ptCount val="12"/>
                <c:pt idx="0">
                  <c:v>14749598.740926929</c:v>
                </c:pt>
                <c:pt idx="1">
                  <c:v>16987904.73765054</c:v>
                </c:pt>
                <c:pt idx="2">
                  <c:v>21460871.775352918</c:v>
                </c:pt>
                <c:pt idx="3">
                  <c:v>26891554.150439363</c:v>
                </c:pt>
                <c:pt idx="4">
                  <c:v>26197673.182363614</c:v>
                </c:pt>
                <c:pt idx="5">
                  <c:v>27092500.588688545</c:v>
                </c:pt>
                <c:pt idx="6">
                  <c:v>29107994.444498986</c:v>
                </c:pt>
                <c:pt idx="7">
                  <c:v>37829042.926625974</c:v>
                </c:pt>
                <c:pt idx="8">
                  <c:v>32151017.470600724</c:v>
                </c:pt>
                <c:pt idx="9">
                  <c:v>24894293.284952875</c:v>
                </c:pt>
                <c:pt idx="10">
                  <c:v>20174082.278119426</c:v>
                </c:pt>
                <c:pt idx="11">
                  <c:v>18780770.422357716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2019'!$A$3279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2019'!$B$3279:$M$3279</c:f>
              <c:numCache>
                <c:formatCode>#,##0</c:formatCode>
                <c:ptCount val="12"/>
                <c:pt idx="0">
                  <c:v>2817692.821395962</c:v>
                </c:pt>
                <c:pt idx="1">
                  <c:v>3167417.7328638393</c:v>
                </c:pt>
                <c:pt idx="2">
                  <c:v>4184511.7928650053</c:v>
                </c:pt>
                <c:pt idx="3">
                  <c:v>5385900.3047062987</c:v>
                </c:pt>
                <c:pt idx="4">
                  <c:v>5487412.4678734215</c:v>
                </c:pt>
                <c:pt idx="5">
                  <c:v>5762241.831997944</c:v>
                </c:pt>
                <c:pt idx="6">
                  <c:v>6399766.5034478381</c:v>
                </c:pt>
                <c:pt idx="7">
                  <c:v>8546310.2483877577</c:v>
                </c:pt>
                <c:pt idx="8">
                  <c:v>7051493.5818350427</c:v>
                </c:pt>
                <c:pt idx="9">
                  <c:v>6731617.3560139779</c:v>
                </c:pt>
                <c:pt idx="10">
                  <c:v>5007349.8707777299</c:v>
                </c:pt>
                <c:pt idx="11">
                  <c:v>4789881.0593712917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2019'!$A$3280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2019'!$B$3280:$M$3280</c:f>
              <c:numCache>
                <c:formatCode>#,##0</c:formatCode>
                <c:ptCount val="12"/>
                <c:pt idx="0">
                  <c:v>7278800.6098644696</c:v>
                </c:pt>
                <c:pt idx="1">
                  <c:v>8205235.2469199607</c:v>
                </c:pt>
                <c:pt idx="2">
                  <c:v>10427515.335640252</c:v>
                </c:pt>
                <c:pt idx="3">
                  <c:v>12959779.856516715</c:v>
                </c:pt>
                <c:pt idx="4">
                  <c:v>12180345.005048731</c:v>
                </c:pt>
                <c:pt idx="5">
                  <c:v>12585345.700326849</c:v>
                </c:pt>
                <c:pt idx="6">
                  <c:v>10052181.266241059</c:v>
                </c:pt>
                <c:pt idx="7">
                  <c:v>13313425.532532277</c:v>
                </c:pt>
                <c:pt idx="8">
                  <c:v>10935016.239577839</c:v>
                </c:pt>
                <c:pt idx="9">
                  <c:v>10534191.445777927</c:v>
                </c:pt>
                <c:pt idx="10">
                  <c:v>8291659.7381814923</c:v>
                </c:pt>
                <c:pt idx="11">
                  <c:v>7440675.6782207126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2019'!$A$3281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2019'!$B$3281:$M$3281</c:f>
              <c:numCache>
                <c:formatCode>#,##0</c:formatCode>
                <c:ptCount val="12"/>
                <c:pt idx="0">
                  <c:v>3213630.8609579462</c:v>
                </c:pt>
                <c:pt idx="1">
                  <c:v>3447462.8921220684</c:v>
                </c:pt>
                <c:pt idx="2">
                  <c:v>4420839.8990668319</c:v>
                </c:pt>
                <c:pt idx="3">
                  <c:v>5383683.683164252</c:v>
                </c:pt>
                <c:pt idx="4">
                  <c:v>5221685.6048791669</c:v>
                </c:pt>
                <c:pt idx="5">
                  <c:v>5523690.5901425397</c:v>
                </c:pt>
                <c:pt idx="6">
                  <c:v>7242650.3291639825</c:v>
                </c:pt>
                <c:pt idx="7">
                  <c:v>9238308.2726941593</c:v>
                </c:pt>
                <c:pt idx="8">
                  <c:v>7933794.4491415564</c:v>
                </c:pt>
                <c:pt idx="9">
                  <c:v>6575844.7045875583</c:v>
                </c:pt>
                <c:pt idx="10">
                  <c:v>5473221.3506710222</c:v>
                </c:pt>
                <c:pt idx="11">
                  <c:v>4982622.6638105474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'BOLETIN ANUAL 2019'!$A$3282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'BOLETIN ANUAL 2019'!$B$3276:$M$3276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2019'!$B$3282:$M$3282</c:f>
              <c:numCache>
                <c:formatCode>#,##0</c:formatCode>
                <c:ptCount val="12"/>
                <c:pt idx="0">
                  <c:v>6483481.4813546482</c:v>
                </c:pt>
                <c:pt idx="1">
                  <c:v>6176273.4464721</c:v>
                </c:pt>
                <c:pt idx="2">
                  <c:v>7914320.4247765299</c:v>
                </c:pt>
                <c:pt idx="3">
                  <c:v>9637775.7676927187</c:v>
                </c:pt>
                <c:pt idx="4">
                  <c:v>9365865.2850330696</c:v>
                </c:pt>
                <c:pt idx="5">
                  <c:v>9498639.9021779448</c:v>
                </c:pt>
                <c:pt idx="6">
                  <c:v>6414090.5327474205</c:v>
                </c:pt>
                <c:pt idx="7">
                  <c:v>8410257.5453539398</c:v>
                </c:pt>
                <c:pt idx="8">
                  <c:v>7112003.6384842303</c:v>
                </c:pt>
                <c:pt idx="9">
                  <c:v>5911440.3234292213</c:v>
                </c:pt>
                <c:pt idx="10">
                  <c:v>4795652.7664637873</c:v>
                </c:pt>
                <c:pt idx="11">
                  <c:v>4515228.972547641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69456"/>
        <c:axId val="508770240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'BOLETIN ANUAL 2019'!$A$3283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2019'!$B$3276:$M$3276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 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2019'!$B$3283:$M$3283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55735248.490932494</c:v>
                      </c:pt>
                      <c:pt idx="1">
                        <c:v>61773241.840504058</c:v>
                      </c:pt>
                      <c:pt idx="2">
                        <c:v>79236752.279156074</c:v>
                      </c:pt>
                      <c:pt idx="3">
                        <c:v>97333545.734016478</c:v>
                      </c:pt>
                      <c:pt idx="4">
                        <c:v>94352708.040450215</c:v>
                      </c:pt>
                      <c:pt idx="5">
                        <c:v>97327919.977661192</c:v>
                      </c:pt>
                      <c:pt idx="6">
                        <c:v>97329582.651670337</c:v>
                      </c:pt>
                      <c:pt idx="7">
                        <c:v>127532174.62571773</c:v>
                      </c:pt>
                      <c:pt idx="8">
                        <c:v>106816385.72665402</c:v>
                      </c:pt>
                      <c:pt idx="9">
                        <c:v>90069213.175045297</c:v>
                      </c:pt>
                      <c:pt idx="10">
                        <c:v>71928054.232194453</c:v>
                      </c:pt>
                      <c:pt idx="11">
                        <c:v>66807034.183839388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6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0240"/>
        <c:crosses val="autoZero"/>
        <c:auto val="1"/>
        <c:lblAlgn val="ctr"/>
        <c:lblOffset val="100"/>
        <c:noMultiLvlLbl val="0"/>
      </c:catAx>
      <c:valAx>
        <c:axId val="50877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924844455625918E-2"/>
          <c:y val="0.10778121604534276"/>
          <c:w val="0.98143188253745628"/>
          <c:h val="0.180651917865904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>
        <c:manualLayout>
          <c:xMode val="edge"/>
          <c:yMode val="edge"/>
          <c:x val="0.42800905746172185"/>
          <c:y val="1.1095698800412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8891397086876E-2"/>
          <c:y val="0.2778883421197148"/>
          <c:w val="0.93945070155116051"/>
          <c:h val="0.59662844912713642"/>
        </c:manualLayout>
      </c:layout>
      <c:lineChart>
        <c:grouping val="standard"/>
        <c:varyColors val="0"/>
        <c:ser>
          <c:idx val="0"/>
          <c:order val="0"/>
          <c:tx>
            <c:strRef>
              <c:f>'BOLETIN ANUAL 2019'!$A$3301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2019'!$B$3301:$M$3301</c:f>
              <c:numCache>
                <c:formatCode>#,##0</c:formatCode>
                <c:ptCount val="12"/>
                <c:pt idx="0">
                  <c:v>109951.35880005064</c:v>
                </c:pt>
                <c:pt idx="1">
                  <c:v>229450.3408123902</c:v>
                </c:pt>
                <c:pt idx="2">
                  <c:v>452934.52002424223</c:v>
                </c:pt>
                <c:pt idx="3">
                  <c:v>1611687.3449140824</c:v>
                </c:pt>
                <c:pt idx="4">
                  <c:v>877821.55630628171</c:v>
                </c:pt>
                <c:pt idx="5">
                  <c:v>1463472.3037106604</c:v>
                </c:pt>
                <c:pt idx="6">
                  <c:v>3126463.0774643812</c:v>
                </c:pt>
                <c:pt idx="7">
                  <c:v>5218607.8733274611</c:v>
                </c:pt>
                <c:pt idx="8">
                  <c:v>817496.22944987938</c:v>
                </c:pt>
                <c:pt idx="9">
                  <c:v>477695.975769713</c:v>
                </c:pt>
                <c:pt idx="10">
                  <c:v>190672.53138279196</c:v>
                </c:pt>
                <c:pt idx="11">
                  <c:v>129385.31551532295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2019'!$A$3302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2019'!$B$3302:$M$3302</c:f>
              <c:numCache>
                <c:formatCode>#,##0</c:formatCode>
                <c:ptCount val="12"/>
                <c:pt idx="0">
                  <c:v>83065.278972534026</c:v>
                </c:pt>
                <c:pt idx="1">
                  <c:v>140307.5188852922</c:v>
                </c:pt>
                <c:pt idx="2">
                  <c:v>296604.59918951849</c:v>
                </c:pt>
                <c:pt idx="3">
                  <c:v>1232130.7094871129</c:v>
                </c:pt>
                <c:pt idx="4">
                  <c:v>743154.92770771112</c:v>
                </c:pt>
                <c:pt idx="5">
                  <c:v>1231816.5583545174</c:v>
                </c:pt>
                <c:pt idx="6">
                  <c:v>1463828.6391914426</c:v>
                </c:pt>
                <c:pt idx="7">
                  <c:v>2317557.2797360965</c:v>
                </c:pt>
                <c:pt idx="8">
                  <c:v>503537.48181614047</c:v>
                </c:pt>
                <c:pt idx="9">
                  <c:v>239545.26386254816</c:v>
                </c:pt>
                <c:pt idx="10">
                  <c:v>102885.65558488046</c:v>
                </c:pt>
                <c:pt idx="11">
                  <c:v>68782.895940582253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2019'!$A$3303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2019'!$B$3303:$M$3303</c:f>
              <c:numCache>
                <c:formatCode>#,##0</c:formatCode>
                <c:ptCount val="12"/>
                <c:pt idx="0">
                  <c:v>32283.07885177257</c:v>
                </c:pt>
                <c:pt idx="1">
                  <c:v>61748.215165395421</c:v>
                </c:pt>
                <c:pt idx="2">
                  <c:v>134701.81373264012</c:v>
                </c:pt>
                <c:pt idx="3">
                  <c:v>627698.33349416871</c:v>
                </c:pt>
                <c:pt idx="4">
                  <c:v>291475.18418287084</c:v>
                </c:pt>
                <c:pt idx="5">
                  <c:v>650195.72765912453</c:v>
                </c:pt>
                <c:pt idx="6">
                  <c:v>1733801.7594799539</c:v>
                </c:pt>
                <c:pt idx="7">
                  <c:v>2972690.6628160211</c:v>
                </c:pt>
                <c:pt idx="8">
                  <c:v>654926.75029481854</c:v>
                </c:pt>
                <c:pt idx="9">
                  <c:v>361870.98114616069</c:v>
                </c:pt>
                <c:pt idx="10">
                  <c:v>126510.48679808438</c:v>
                </c:pt>
                <c:pt idx="11">
                  <c:v>91003.971060002543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2019'!$A$3304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2019'!$B$3304:$M$3304</c:f>
              <c:numCache>
                <c:formatCode>#,##0</c:formatCode>
                <c:ptCount val="12"/>
                <c:pt idx="0">
                  <c:v>61935.553543856156</c:v>
                </c:pt>
                <c:pt idx="1">
                  <c:v>94658.339499438545</c:v>
                </c:pt>
                <c:pt idx="2">
                  <c:v>216123.1213630233</c:v>
                </c:pt>
                <c:pt idx="3">
                  <c:v>818114.3536403731</c:v>
                </c:pt>
                <c:pt idx="4">
                  <c:v>492486.19016557827</c:v>
                </c:pt>
                <c:pt idx="5">
                  <c:v>789339.65326939931</c:v>
                </c:pt>
                <c:pt idx="6">
                  <c:v>1296708.2849245891</c:v>
                </c:pt>
                <c:pt idx="7">
                  <c:v>2050107.1841898721</c:v>
                </c:pt>
                <c:pt idx="8">
                  <c:v>443097.07641409169</c:v>
                </c:pt>
                <c:pt idx="9">
                  <c:v>297683.36951441539</c:v>
                </c:pt>
                <c:pt idx="10">
                  <c:v>113748.99864351691</c:v>
                </c:pt>
                <c:pt idx="11">
                  <c:v>79373.372582161755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2019'!$A$3305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2019'!$B$3305:$M$3305</c:f>
              <c:numCache>
                <c:formatCode>#,##0</c:formatCode>
                <c:ptCount val="12"/>
                <c:pt idx="0">
                  <c:v>5198.3059975071073</c:v>
                </c:pt>
                <c:pt idx="1">
                  <c:v>9449.7122477255853</c:v>
                </c:pt>
                <c:pt idx="2">
                  <c:v>20684.557441689361</c:v>
                </c:pt>
                <c:pt idx="3">
                  <c:v>149810.00392527372</c:v>
                </c:pt>
                <c:pt idx="4">
                  <c:v>53004.736982113041</c:v>
                </c:pt>
                <c:pt idx="5">
                  <c:v>143569.00016714376</c:v>
                </c:pt>
                <c:pt idx="6">
                  <c:v>413037.04380896146</c:v>
                </c:pt>
                <c:pt idx="7">
                  <c:v>767477.07523037633</c:v>
                </c:pt>
                <c:pt idx="8">
                  <c:v>140359.41344224862</c:v>
                </c:pt>
                <c:pt idx="9">
                  <c:v>118323.09014072709</c:v>
                </c:pt>
                <c:pt idx="10">
                  <c:v>39790.362190191692</c:v>
                </c:pt>
                <c:pt idx="11">
                  <c:v>29692.087159645587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'BOLETIN ANUAL 2019'!$A$3306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'BOLETIN ANUAL 2019'!$B$3300:$M$3300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2019'!$B$3306:$M$3306</c:f>
              <c:numCache>
                <c:formatCode>#,##0</c:formatCode>
                <c:ptCount val="12"/>
                <c:pt idx="0">
                  <c:v>11584.076408781802</c:v>
                </c:pt>
                <c:pt idx="1">
                  <c:v>13128.14983056645</c:v>
                </c:pt>
                <c:pt idx="2">
                  <c:v>38977.598560870632</c:v>
                </c:pt>
                <c:pt idx="3">
                  <c:v>157701.06122744404</c:v>
                </c:pt>
                <c:pt idx="4">
                  <c:v>144385.57686616195</c:v>
                </c:pt>
                <c:pt idx="5">
                  <c:v>216357.25217546732</c:v>
                </c:pt>
                <c:pt idx="6">
                  <c:v>552395.41799050535</c:v>
                </c:pt>
                <c:pt idx="7">
                  <c:v>998577.67513647024</c:v>
                </c:pt>
                <c:pt idx="8">
                  <c:v>173814.04697003754</c:v>
                </c:pt>
                <c:pt idx="9">
                  <c:v>160926.96065588674</c:v>
                </c:pt>
                <c:pt idx="10">
                  <c:v>57383.423184249281</c:v>
                </c:pt>
                <c:pt idx="11">
                  <c:v>40779.975506895105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72200"/>
        <c:axId val="508768280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'BOLETIN ANUAL 2019'!$A$3307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2019'!$B$3300:$M$3300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 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2019'!$B$3307:$M$3307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304017.65257450234</c:v>
                      </c:pt>
                      <c:pt idx="1">
                        <c:v>548742.27644080843</c:v>
                      </c:pt>
                      <c:pt idx="2">
                        <c:v>1160026.2103119839</c:v>
                      </c:pt>
                      <c:pt idx="3">
                        <c:v>4597141.8066884549</c:v>
                      </c:pt>
                      <c:pt idx="4">
                        <c:v>2602328.1722107171</c:v>
                      </c:pt>
                      <c:pt idx="5">
                        <c:v>4494750.4953363128</c:v>
                      </c:pt>
                      <c:pt idx="6">
                        <c:v>8586234.2228598334</c:v>
                      </c:pt>
                      <c:pt idx="7">
                        <c:v>14325017.750436299</c:v>
                      </c:pt>
                      <c:pt idx="8">
                        <c:v>2733230.9983872161</c:v>
                      </c:pt>
                      <c:pt idx="9">
                        <c:v>1656045.6410894513</c:v>
                      </c:pt>
                      <c:pt idx="10">
                        <c:v>630991.45778371464</c:v>
                      </c:pt>
                      <c:pt idx="11">
                        <c:v>439017.61776461016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7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8280"/>
        <c:crosses val="autoZero"/>
        <c:auto val="1"/>
        <c:lblAlgn val="ctr"/>
        <c:lblOffset val="100"/>
        <c:noMultiLvlLbl val="0"/>
      </c:catAx>
      <c:valAx>
        <c:axId val="50876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956233699852144E-3"/>
          <c:y val="9.8038408405536209E-2"/>
          <c:w val="0.9843977029656491"/>
          <c:h val="0.153847079591757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79450530640192E-2"/>
          <c:y val="0.30897822081684717"/>
          <c:w val="0.93943013237475748"/>
          <c:h val="0.60336196100936079"/>
        </c:manualLayout>
      </c:layout>
      <c:lineChart>
        <c:grouping val="standard"/>
        <c:varyColors val="0"/>
        <c:ser>
          <c:idx val="0"/>
          <c:order val="0"/>
          <c:tx>
            <c:strRef>
              <c:f>'BOLETIN ANUAL 2019'!$A$3324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2019'!$B$3324:$M$3324</c:f>
              <c:numCache>
                <c:formatCode>#,##0</c:formatCode>
                <c:ptCount val="12"/>
                <c:pt idx="0">
                  <c:v>2038933.3271888657</c:v>
                </c:pt>
                <c:pt idx="1">
                  <c:v>3024574.1245489763</c:v>
                </c:pt>
                <c:pt idx="2">
                  <c:v>4123016.1970672985</c:v>
                </c:pt>
                <c:pt idx="3">
                  <c:v>5458291.6375268064</c:v>
                </c:pt>
                <c:pt idx="4">
                  <c:v>5309087.4587457869</c:v>
                </c:pt>
                <c:pt idx="5">
                  <c:v>6015598.9791541602</c:v>
                </c:pt>
                <c:pt idx="6">
                  <c:v>6896624.9817653941</c:v>
                </c:pt>
                <c:pt idx="7">
                  <c:v>12376227.930358259</c:v>
                </c:pt>
                <c:pt idx="8">
                  <c:v>5228399.047928514</c:v>
                </c:pt>
                <c:pt idx="9">
                  <c:v>7175305.5370804816</c:v>
                </c:pt>
                <c:pt idx="10">
                  <c:v>6957689.6716587534</c:v>
                </c:pt>
                <c:pt idx="11">
                  <c:v>8518910.0291036814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2019'!$A$3325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2019'!$B$3325:$M$3325</c:f>
              <c:numCache>
                <c:formatCode>#,##0</c:formatCode>
                <c:ptCount val="12"/>
                <c:pt idx="0">
                  <c:v>1474808.7459276211</c:v>
                </c:pt>
                <c:pt idx="1">
                  <c:v>2190351.5325287925</c:v>
                </c:pt>
                <c:pt idx="2">
                  <c:v>3216762.2475604806</c:v>
                </c:pt>
                <c:pt idx="3">
                  <c:v>4474365.9114447413</c:v>
                </c:pt>
                <c:pt idx="4">
                  <c:v>4249677.2537848763</c:v>
                </c:pt>
                <c:pt idx="5">
                  <c:v>4712708.0777858151</c:v>
                </c:pt>
                <c:pt idx="6">
                  <c:v>3600395.8481502044</c:v>
                </c:pt>
                <c:pt idx="7">
                  <c:v>6795082.0328765744</c:v>
                </c:pt>
                <c:pt idx="8">
                  <c:v>2691500.2076016176</c:v>
                </c:pt>
                <c:pt idx="9">
                  <c:v>3630153.7935287817</c:v>
                </c:pt>
                <c:pt idx="10">
                  <c:v>3166492.756065526</c:v>
                </c:pt>
                <c:pt idx="11">
                  <c:v>4082474.6130624581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2019'!$A$3326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2019'!$B$3326:$M$3326</c:f>
              <c:numCache>
                <c:formatCode>#,##0</c:formatCode>
                <c:ptCount val="12"/>
                <c:pt idx="0">
                  <c:v>364367.55095926899</c:v>
                </c:pt>
                <c:pt idx="1">
                  <c:v>568644.86692658823</c:v>
                </c:pt>
                <c:pt idx="2">
                  <c:v>740578.67996971949</c:v>
                </c:pt>
                <c:pt idx="3">
                  <c:v>1196003.863856175</c:v>
                </c:pt>
                <c:pt idx="4">
                  <c:v>1277623.9309438751</c:v>
                </c:pt>
                <c:pt idx="5">
                  <c:v>1398445.087604847</c:v>
                </c:pt>
                <c:pt idx="6">
                  <c:v>1847637.9894605314</c:v>
                </c:pt>
                <c:pt idx="7">
                  <c:v>3417718.1461278601</c:v>
                </c:pt>
                <c:pt idx="8">
                  <c:v>1374508.6912467529</c:v>
                </c:pt>
                <c:pt idx="9">
                  <c:v>1507375.4723712367</c:v>
                </c:pt>
                <c:pt idx="10">
                  <c:v>1669999.5443062887</c:v>
                </c:pt>
                <c:pt idx="11">
                  <c:v>1989871.9227633555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2019'!$A$3327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2019'!$B$3327:$M$3327</c:f>
              <c:numCache>
                <c:formatCode>#,##0</c:formatCode>
                <c:ptCount val="12"/>
                <c:pt idx="0">
                  <c:v>750099.27404051344</c:v>
                </c:pt>
                <c:pt idx="1">
                  <c:v>1084191.3498970924</c:v>
                </c:pt>
                <c:pt idx="2">
                  <c:v>1479054.0440234412</c:v>
                </c:pt>
                <c:pt idx="3">
                  <c:v>1939581.0385600054</c:v>
                </c:pt>
                <c:pt idx="4">
                  <c:v>1847590.1744251354</c:v>
                </c:pt>
                <c:pt idx="5">
                  <c:v>2145464.6676261178</c:v>
                </c:pt>
                <c:pt idx="6">
                  <c:v>2467783.0289424304</c:v>
                </c:pt>
                <c:pt idx="7">
                  <c:v>4240459.5174769685</c:v>
                </c:pt>
                <c:pt idx="8">
                  <c:v>1951875.4335316487</c:v>
                </c:pt>
                <c:pt idx="9">
                  <c:v>3072866.5703004426</c:v>
                </c:pt>
                <c:pt idx="10">
                  <c:v>2661490.401553141</c:v>
                </c:pt>
                <c:pt idx="11">
                  <c:v>3377099.8394026784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2019'!$A$3328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2019'!$B$3328:$M$3328</c:f>
              <c:numCache>
                <c:formatCode>#,##0</c:formatCode>
                <c:ptCount val="12"/>
                <c:pt idx="0">
                  <c:v>370694.54005706415</c:v>
                </c:pt>
                <c:pt idx="1">
                  <c:v>530910.00483985455</c:v>
                </c:pt>
                <c:pt idx="2">
                  <c:v>641817.71208867442</c:v>
                </c:pt>
                <c:pt idx="3">
                  <c:v>885043.98808540951</c:v>
                </c:pt>
                <c:pt idx="4">
                  <c:v>906189.51737564662</c:v>
                </c:pt>
                <c:pt idx="5">
                  <c:v>894692.45818112558</c:v>
                </c:pt>
                <c:pt idx="6">
                  <c:v>1257989.6405183147</c:v>
                </c:pt>
                <c:pt idx="7">
                  <c:v>2233512.0498546348</c:v>
                </c:pt>
                <c:pt idx="8">
                  <c:v>980152.36731969193</c:v>
                </c:pt>
                <c:pt idx="9">
                  <c:v>1044191.4336686201</c:v>
                </c:pt>
                <c:pt idx="10">
                  <c:v>1076733.9844321553</c:v>
                </c:pt>
                <c:pt idx="11">
                  <c:v>1362750.3802696588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'BOLETIN ANUAL 2019'!$A$3329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'BOLETIN ANUAL 2019'!$B$3323:$M$3323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2019'!$B$3329:$M$3329</c:f>
              <c:numCache>
                <c:formatCode>#,##0</c:formatCode>
                <c:ptCount val="12"/>
                <c:pt idx="0">
                  <c:v>637303.18599518656</c:v>
                </c:pt>
                <c:pt idx="1">
                  <c:v>939352.21175493067</c:v>
                </c:pt>
                <c:pt idx="2">
                  <c:v>1260014.6216985653</c:v>
                </c:pt>
                <c:pt idx="3">
                  <c:v>1675899.7124843146</c:v>
                </c:pt>
                <c:pt idx="4">
                  <c:v>1572781.268226167</c:v>
                </c:pt>
                <c:pt idx="5">
                  <c:v>1962638.3206196602</c:v>
                </c:pt>
                <c:pt idx="6">
                  <c:v>1787862.9010333177</c:v>
                </c:pt>
                <c:pt idx="7">
                  <c:v>3063027.1133992514</c:v>
                </c:pt>
                <c:pt idx="8">
                  <c:v>1539637.0306377832</c:v>
                </c:pt>
                <c:pt idx="9">
                  <c:v>1224547.4681569363</c:v>
                </c:pt>
                <c:pt idx="10">
                  <c:v>1348102.7283609649</c:v>
                </c:pt>
                <c:pt idx="11">
                  <c:v>1677878.8577806517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74944"/>
        <c:axId val="508771024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'BOLETIN ANUAL 2019'!$A$3330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2019'!$B$3323:$M$3323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 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2019'!$B$3330:$M$3330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5636206.6241685199</c:v>
                      </c:pt>
                      <c:pt idx="1">
                        <c:v>8338024.0904962346</c:v>
                      </c:pt>
                      <c:pt idx="2">
                        <c:v>11461243.50240818</c:v>
                      </c:pt>
                      <c:pt idx="3">
                        <c:v>15629186.151957452</c:v>
                      </c:pt>
                      <c:pt idx="4">
                        <c:v>15162949.603501488</c:v>
                      </c:pt>
                      <c:pt idx="5">
                        <c:v>17129547.590971727</c:v>
                      </c:pt>
                      <c:pt idx="6">
                        <c:v>17858294.389870193</c:v>
                      </c:pt>
                      <c:pt idx="7">
                        <c:v>32126026.790093552</c:v>
                      </c:pt>
                      <c:pt idx="8">
                        <c:v>13766072.778266011</c:v>
                      </c:pt>
                      <c:pt idx="9">
                        <c:v>17654440.275106501</c:v>
                      </c:pt>
                      <c:pt idx="10">
                        <c:v>16880509.086376831</c:v>
                      </c:pt>
                      <c:pt idx="11">
                        <c:v>21008985.64238248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1024"/>
        <c:crosses val="autoZero"/>
        <c:auto val="1"/>
        <c:lblAlgn val="ctr"/>
        <c:lblOffset val="100"/>
        <c:noMultiLvlLbl val="0"/>
      </c:catAx>
      <c:valAx>
        <c:axId val="50877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74523564989159E-2"/>
          <c:y val="0.121253290459584"/>
          <c:w val="0.98110892388451432"/>
          <c:h val="0.15583302936030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791307442501887E-2"/>
          <c:y val="0.30929641735697316"/>
          <c:w val="0.9422651897326394"/>
          <c:h val="0.59847967483913123"/>
        </c:manualLayout>
      </c:layout>
      <c:lineChart>
        <c:grouping val="standard"/>
        <c:varyColors val="0"/>
        <c:ser>
          <c:idx val="0"/>
          <c:order val="0"/>
          <c:tx>
            <c:strRef>
              <c:f>'BOLETIN ANUAL 2019'!$A$3349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2019'!$B$3349:$M$3349</c:f>
              <c:numCache>
                <c:formatCode>#,##0</c:formatCode>
                <c:ptCount val="12"/>
                <c:pt idx="0">
                  <c:v>1475622.9410888411</c:v>
                </c:pt>
                <c:pt idx="1">
                  <c:v>2147647.6069221026</c:v>
                </c:pt>
                <c:pt idx="2">
                  <c:v>3048801.6711457865</c:v>
                </c:pt>
                <c:pt idx="3">
                  <c:v>5260539.0794322705</c:v>
                </c:pt>
                <c:pt idx="4">
                  <c:v>3095749.016812312</c:v>
                </c:pt>
                <c:pt idx="5">
                  <c:v>3423432.5595659842</c:v>
                </c:pt>
                <c:pt idx="6">
                  <c:v>4685182.2528621154</c:v>
                </c:pt>
                <c:pt idx="7">
                  <c:v>7315564.8100760533</c:v>
                </c:pt>
                <c:pt idx="8">
                  <c:v>3901246.5450165616</c:v>
                </c:pt>
                <c:pt idx="9">
                  <c:v>3585137.7167861075</c:v>
                </c:pt>
                <c:pt idx="10">
                  <c:v>3061107.1200173027</c:v>
                </c:pt>
                <c:pt idx="11">
                  <c:v>3427952.3152654162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2019'!$A$3350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2019'!$B$3350:$M$3350</c:f>
              <c:numCache>
                <c:formatCode>#,##0</c:formatCode>
                <c:ptCount val="12"/>
                <c:pt idx="0">
                  <c:v>1298807.6378496792</c:v>
                </c:pt>
                <c:pt idx="1">
                  <c:v>1815898.7746181013</c:v>
                </c:pt>
                <c:pt idx="2">
                  <c:v>2550138.0728628323</c:v>
                </c:pt>
                <c:pt idx="3">
                  <c:v>4567048.4266774701</c:v>
                </c:pt>
                <c:pt idx="4">
                  <c:v>2785402.4142944496</c:v>
                </c:pt>
                <c:pt idx="5">
                  <c:v>3065061.9174303557</c:v>
                </c:pt>
                <c:pt idx="6">
                  <c:v>2651027.9870346235</c:v>
                </c:pt>
                <c:pt idx="7">
                  <c:v>4404191.0862663165</c:v>
                </c:pt>
                <c:pt idx="8">
                  <c:v>2438620.9940215633</c:v>
                </c:pt>
                <c:pt idx="9">
                  <c:v>2986882.3012058209</c:v>
                </c:pt>
                <c:pt idx="10">
                  <c:v>2437488.1453602607</c:v>
                </c:pt>
                <c:pt idx="11">
                  <c:v>2777198.3902969933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2019'!$A$3351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2019'!$B$3351:$M$3351</c:f>
              <c:numCache>
                <c:formatCode>#,##0</c:formatCode>
                <c:ptCount val="12"/>
                <c:pt idx="0">
                  <c:v>311518.66451698268</c:v>
                </c:pt>
                <c:pt idx="1">
                  <c:v>495032.50330576854</c:v>
                </c:pt>
                <c:pt idx="2">
                  <c:v>670000.17049134895</c:v>
                </c:pt>
                <c:pt idx="3">
                  <c:v>1233580.0307986566</c:v>
                </c:pt>
                <c:pt idx="4">
                  <c:v>729872.98350134701</c:v>
                </c:pt>
                <c:pt idx="5">
                  <c:v>899497.05785438826</c:v>
                </c:pt>
                <c:pt idx="6">
                  <c:v>1563200.0334113145</c:v>
                </c:pt>
                <c:pt idx="7">
                  <c:v>2161221.4954623086</c:v>
                </c:pt>
                <c:pt idx="8">
                  <c:v>1179467.8867195565</c:v>
                </c:pt>
                <c:pt idx="9">
                  <c:v>1044867.7819874225</c:v>
                </c:pt>
                <c:pt idx="10">
                  <c:v>893858.03695941588</c:v>
                </c:pt>
                <c:pt idx="11">
                  <c:v>1022013.5008231713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2019'!$A$3352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2019'!$B$3352:$M$3352</c:f>
              <c:numCache>
                <c:formatCode>#,##0</c:formatCode>
                <c:ptCount val="12"/>
                <c:pt idx="0">
                  <c:v>588834.59495585691</c:v>
                </c:pt>
                <c:pt idx="1">
                  <c:v>826309.25429138658</c:v>
                </c:pt>
                <c:pt idx="2">
                  <c:v>1113934.3314677917</c:v>
                </c:pt>
                <c:pt idx="3">
                  <c:v>2324305.8383535831</c:v>
                </c:pt>
                <c:pt idx="4">
                  <c:v>1081459.9247326234</c:v>
                </c:pt>
                <c:pt idx="5">
                  <c:v>1171407.6724990131</c:v>
                </c:pt>
                <c:pt idx="6">
                  <c:v>1907466.5453550473</c:v>
                </c:pt>
                <c:pt idx="7">
                  <c:v>2960954.0418580198</c:v>
                </c:pt>
                <c:pt idx="8">
                  <c:v>1570645.3527549875</c:v>
                </c:pt>
                <c:pt idx="9">
                  <c:v>1491206.2040003184</c:v>
                </c:pt>
                <c:pt idx="10">
                  <c:v>1314165.0309760568</c:v>
                </c:pt>
                <c:pt idx="11">
                  <c:v>1479075.9583934457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2019'!$A$3353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2019'!$B$3353:$M$3353</c:f>
              <c:numCache>
                <c:formatCode>#,##0</c:formatCode>
                <c:ptCount val="12"/>
                <c:pt idx="0">
                  <c:v>215193.96153671539</c:v>
                </c:pt>
                <c:pt idx="1">
                  <c:v>261061.43237644678</c:v>
                </c:pt>
                <c:pt idx="2">
                  <c:v>375146.96123434626</c:v>
                </c:pt>
                <c:pt idx="3">
                  <c:v>763759.52682699345</c:v>
                </c:pt>
                <c:pt idx="4">
                  <c:v>425986.1044810841</c:v>
                </c:pt>
                <c:pt idx="5">
                  <c:v>473616.79718446906</c:v>
                </c:pt>
                <c:pt idx="6">
                  <c:v>1212938.5256121713</c:v>
                </c:pt>
                <c:pt idx="7">
                  <c:v>1865404.8768282791</c:v>
                </c:pt>
                <c:pt idx="8">
                  <c:v>1078564.0079216345</c:v>
                </c:pt>
                <c:pt idx="9">
                  <c:v>1128831.2945464987</c:v>
                </c:pt>
                <c:pt idx="10">
                  <c:v>873379.55910993868</c:v>
                </c:pt>
                <c:pt idx="11">
                  <c:v>962749.71732579649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'BOLETIN ANUAL 2019'!$A$3354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'BOLETIN ANUAL 2019'!$B$3348:$M$3348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2019'!$B$3354:$M$3354</c:f>
              <c:numCache>
                <c:formatCode>#,##0</c:formatCode>
                <c:ptCount val="12"/>
                <c:pt idx="0">
                  <c:v>337171.26327863318</c:v>
                </c:pt>
                <c:pt idx="1">
                  <c:v>425593.81228297693</c:v>
                </c:pt>
                <c:pt idx="2">
                  <c:v>530712.71500293887</c:v>
                </c:pt>
                <c:pt idx="3">
                  <c:v>925833.67080395122</c:v>
                </c:pt>
                <c:pt idx="4">
                  <c:v>887841.92129405821</c:v>
                </c:pt>
                <c:pt idx="5">
                  <c:v>823628.06594868447</c:v>
                </c:pt>
                <c:pt idx="6">
                  <c:v>522107.61902374908</c:v>
                </c:pt>
                <c:pt idx="7">
                  <c:v>913232.21445188671</c:v>
                </c:pt>
                <c:pt idx="8">
                  <c:v>490616.22238424805</c:v>
                </c:pt>
                <c:pt idx="9">
                  <c:v>655639.24786989414</c:v>
                </c:pt>
                <c:pt idx="10">
                  <c:v>521981.29349435598</c:v>
                </c:pt>
                <c:pt idx="11">
                  <c:v>581055.28536776942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72984"/>
        <c:axId val="508766712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'BOLETIN ANUAL 2019'!$A$3355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sq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 cap="sq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2019'!$B$3348:$M$3348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 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2019'!$B$3355:$M$3355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4227149.0632267082</c:v>
                      </c:pt>
                      <c:pt idx="1">
                        <c:v>5971543.3837967822</c:v>
                      </c:pt>
                      <c:pt idx="2">
                        <c:v>8288733.9222050449</c:v>
                      </c:pt>
                      <c:pt idx="3">
                        <c:v>15075066.572892925</c:v>
                      </c:pt>
                      <c:pt idx="4">
                        <c:v>9006312.3651158735</c:v>
                      </c:pt>
                      <c:pt idx="5">
                        <c:v>9856644.0704828929</c:v>
                      </c:pt>
                      <c:pt idx="6">
                        <c:v>12541922.963299023</c:v>
                      </c:pt>
                      <c:pt idx="7">
                        <c:v>19620568.524942867</c:v>
                      </c:pt>
                      <c:pt idx="8">
                        <c:v>10659161.008818552</c:v>
                      </c:pt>
                      <c:pt idx="9">
                        <c:v>10892564.54639606</c:v>
                      </c:pt>
                      <c:pt idx="10">
                        <c:v>9101979.1859173328</c:v>
                      </c:pt>
                      <c:pt idx="11">
                        <c:v>10250045.167472593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7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6712"/>
        <c:crosses val="autoZero"/>
        <c:auto val="1"/>
        <c:lblAlgn val="ctr"/>
        <c:lblOffset val="100"/>
        <c:noMultiLvlLbl val="0"/>
      </c:catAx>
      <c:valAx>
        <c:axId val="50876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180968904310743E-3"/>
          <c:y val="0.12517963608812985"/>
          <c:w val="0.98363322211842152"/>
          <c:h val="0.14804678155266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PROV'!$C$211:$N$211</c:f>
              <c:numCache>
                <c:formatCode>General</c:formatCode>
                <c:ptCount val="12"/>
                <c:pt idx="0">
                  <c:v>14329</c:v>
                </c:pt>
                <c:pt idx="1">
                  <c:v>18558</c:v>
                </c:pt>
                <c:pt idx="2">
                  <c:v>22874</c:v>
                </c:pt>
                <c:pt idx="3">
                  <c:v>30419</c:v>
                </c:pt>
                <c:pt idx="4">
                  <c:v>34231</c:v>
                </c:pt>
                <c:pt idx="5">
                  <c:v>29580</c:v>
                </c:pt>
                <c:pt idx="6">
                  <c:v>32696</c:v>
                </c:pt>
                <c:pt idx="7">
                  <c:v>44268</c:v>
                </c:pt>
                <c:pt idx="8">
                  <c:v>34651</c:v>
                </c:pt>
                <c:pt idx="9">
                  <c:v>30016</c:v>
                </c:pt>
                <c:pt idx="10">
                  <c:v>20285</c:v>
                </c:pt>
                <c:pt idx="11">
                  <c:v>18111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D-4901-A753-1B28010C146A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PROV'!$C$212:$N$212</c:f>
              <c:numCache>
                <c:formatCode>General</c:formatCode>
                <c:ptCount val="12"/>
                <c:pt idx="0">
                  <c:v>25012</c:v>
                </c:pt>
                <c:pt idx="1">
                  <c:v>32669</c:v>
                </c:pt>
                <c:pt idx="2">
                  <c:v>42288</c:v>
                </c:pt>
                <c:pt idx="3">
                  <c:v>53643</c:v>
                </c:pt>
                <c:pt idx="4">
                  <c:v>55821</c:v>
                </c:pt>
                <c:pt idx="5">
                  <c:v>48301</c:v>
                </c:pt>
                <c:pt idx="6">
                  <c:v>58860</c:v>
                </c:pt>
                <c:pt idx="7">
                  <c:v>85073</c:v>
                </c:pt>
                <c:pt idx="8">
                  <c:v>56547</c:v>
                </c:pt>
                <c:pt idx="9">
                  <c:v>55410</c:v>
                </c:pt>
                <c:pt idx="10">
                  <c:v>37218</c:v>
                </c:pt>
                <c:pt idx="11">
                  <c:v>36652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D-4901-A753-1B28010C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23760"/>
        <c:axId val="310620232"/>
      </c:barChart>
      <c:catAx>
        <c:axId val="31062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0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620232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376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37434516750537E-2"/>
          <c:y val="0.27657748056675224"/>
          <c:w val="0.93951231672703051"/>
          <c:h val="0.62657309305736464"/>
        </c:manualLayout>
      </c:layout>
      <c:lineChart>
        <c:grouping val="standard"/>
        <c:varyColors val="0"/>
        <c:ser>
          <c:idx val="0"/>
          <c:order val="0"/>
          <c:tx>
            <c:strRef>
              <c:f>'BOLETIN ANUAL 2019'!$A$3400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2019'!$B$3399:$M$3399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2019'!$B$3400:$M$3400</c:f>
              <c:numCache>
                <c:formatCode>#,##0</c:formatCode>
                <c:ptCount val="12"/>
                <c:pt idx="0">
                  <c:v>3795492.8021787759</c:v>
                </c:pt>
                <c:pt idx="1">
                  <c:v>4628296.3140232582</c:v>
                </c:pt>
                <c:pt idx="2">
                  <c:v>5983112.6422809651</c:v>
                </c:pt>
                <c:pt idx="3">
                  <c:v>7245995.3369279671</c:v>
                </c:pt>
                <c:pt idx="4">
                  <c:v>7390054.9612039318</c:v>
                </c:pt>
                <c:pt idx="5">
                  <c:v>8347745.2981273625</c:v>
                </c:pt>
                <c:pt idx="6">
                  <c:v>5756455.0356172649</c:v>
                </c:pt>
                <c:pt idx="7">
                  <c:v>7902206.9539614543</c:v>
                </c:pt>
                <c:pt idx="8">
                  <c:v>5362619.3676923104</c:v>
                </c:pt>
                <c:pt idx="9">
                  <c:v>8237979.8891716516</c:v>
                </c:pt>
                <c:pt idx="10">
                  <c:v>6731508.7087369133</c:v>
                </c:pt>
                <c:pt idx="11">
                  <c:v>6584278.1257590633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2019'!$A$3401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2019'!$B$3399:$M$3399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2019'!$B$3401:$M$3401</c:f>
              <c:numCache>
                <c:formatCode>#,##0</c:formatCode>
                <c:ptCount val="12"/>
                <c:pt idx="0">
                  <c:v>992238.95366578782</c:v>
                </c:pt>
                <c:pt idx="1">
                  <c:v>1143862.5729712292</c:v>
                </c:pt>
                <c:pt idx="2">
                  <c:v>1524798.7008000962</c:v>
                </c:pt>
                <c:pt idx="3">
                  <c:v>1942777.9923606701</c:v>
                </c:pt>
                <c:pt idx="4">
                  <c:v>2150620.2719253199</c:v>
                </c:pt>
                <c:pt idx="5">
                  <c:v>2317771.0434304029</c:v>
                </c:pt>
                <c:pt idx="6">
                  <c:v>2014077.5409131609</c:v>
                </c:pt>
                <c:pt idx="7">
                  <c:v>2722984.5433277944</c:v>
                </c:pt>
                <c:pt idx="8">
                  <c:v>1924711.4334141351</c:v>
                </c:pt>
                <c:pt idx="9">
                  <c:v>4429138.7180263009</c:v>
                </c:pt>
                <c:pt idx="10">
                  <c:v>3564522.5774938492</c:v>
                </c:pt>
                <c:pt idx="11">
                  <c:v>3542661.5331073361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2019'!$A$3402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2019'!$B$3399:$M$3399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2019'!$B$3402:$M$3402</c:f>
              <c:numCache>
                <c:formatCode>#,##0</c:formatCode>
                <c:ptCount val="12"/>
                <c:pt idx="0">
                  <c:v>4310532.5818541571</c:v>
                </c:pt>
                <c:pt idx="1">
                  <c:v>5092312.9466364989</c:v>
                </c:pt>
                <c:pt idx="2">
                  <c:v>6866120.8668458285</c:v>
                </c:pt>
                <c:pt idx="3">
                  <c:v>8510420.3411256056</c:v>
                </c:pt>
                <c:pt idx="4">
                  <c:v>8345601.2339662993</c:v>
                </c:pt>
                <c:pt idx="5">
                  <c:v>9380036.1878895201</c:v>
                </c:pt>
                <c:pt idx="6">
                  <c:v>7729301.7149352115</c:v>
                </c:pt>
                <c:pt idx="7">
                  <c:v>10268235.63779971</c:v>
                </c:pt>
                <c:pt idx="8">
                  <c:v>8455297.9285069592</c:v>
                </c:pt>
                <c:pt idx="9">
                  <c:v>7145199.2078491719</c:v>
                </c:pt>
                <c:pt idx="10">
                  <c:v>5949910.917443119</c:v>
                </c:pt>
                <c:pt idx="11">
                  <c:v>5830514.4515160322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2019'!$A$3403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2019'!$B$3399:$M$3399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2019'!$B$3403:$M$3403</c:f>
              <c:numCache>
                <c:formatCode>#,##0</c:formatCode>
                <c:ptCount val="12"/>
                <c:pt idx="0">
                  <c:v>688171.87503908796</c:v>
                </c:pt>
                <c:pt idx="1">
                  <c:v>805188.09576226526</c:v>
                </c:pt>
                <c:pt idx="2">
                  <c:v>1015808.8034325291</c:v>
                </c:pt>
                <c:pt idx="3">
                  <c:v>1205040.283310039</c:v>
                </c:pt>
                <c:pt idx="4">
                  <c:v>1255248.4406866233</c:v>
                </c:pt>
                <c:pt idx="5">
                  <c:v>1422008.6978839745</c:v>
                </c:pt>
                <c:pt idx="6">
                  <c:v>842292.6327884997</c:v>
                </c:pt>
                <c:pt idx="7">
                  <c:v>1147801.7214030949</c:v>
                </c:pt>
                <c:pt idx="8">
                  <c:v>805440.94805910368</c:v>
                </c:pt>
                <c:pt idx="9">
                  <c:v>1769375.4136501777</c:v>
                </c:pt>
                <c:pt idx="10">
                  <c:v>1752175.8870582078</c:v>
                </c:pt>
                <c:pt idx="11">
                  <c:v>1577752.1694573443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2019'!$A$3404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2019'!$B$3399:$M$3399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2019'!$B$3404:$M$3404</c:f>
              <c:numCache>
                <c:formatCode>#,##0</c:formatCode>
                <c:ptCount val="12"/>
                <c:pt idx="0">
                  <c:v>1177263.6858696425</c:v>
                </c:pt>
                <c:pt idx="1">
                  <c:v>1434552.8254415598</c:v>
                </c:pt>
                <c:pt idx="2">
                  <c:v>1863748.4759861145</c:v>
                </c:pt>
                <c:pt idx="3">
                  <c:v>2330301.9773799451</c:v>
                </c:pt>
                <c:pt idx="4">
                  <c:v>2690349.2331415438</c:v>
                </c:pt>
                <c:pt idx="5">
                  <c:v>2950778.3252387382</c:v>
                </c:pt>
                <c:pt idx="6">
                  <c:v>6123482.4254926015</c:v>
                </c:pt>
                <c:pt idx="7">
                  <c:v>8268042.7335931519</c:v>
                </c:pt>
                <c:pt idx="8">
                  <c:v>7180640.4419719987</c:v>
                </c:pt>
                <c:pt idx="9">
                  <c:v>2488484.3695902848</c:v>
                </c:pt>
                <c:pt idx="10">
                  <c:v>1962207.3436983225</c:v>
                </c:pt>
                <c:pt idx="11">
                  <c:v>1936623.7551237314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75336"/>
        <c:axId val="508775728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'BOLETIN ANUAL 2019'!$A$3405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2019'!$B$3399:$M$3399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2019'!$B$3405:$M$3405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10963699.898607451</c:v>
                      </c:pt>
                      <c:pt idx="1">
                        <c:v>13104212.754834812</c:v>
                      </c:pt>
                      <c:pt idx="2">
                        <c:v>17253589.489345532</c:v>
                      </c:pt>
                      <c:pt idx="3">
                        <c:v>21234535.931104224</c:v>
                      </c:pt>
                      <c:pt idx="4">
                        <c:v>21831874.14092372</c:v>
                      </c:pt>
                      <c:pt idx="5">
                        <c:v>24418339.55257</c:v>
                      </c:pt>
                      <c:pt idx="6">
                        <c:v>22465609.349746738</c:v>
                      </c:pt>
                      <c:pt idx="7">
                        <c:v>30309271.590085205</c:v>
                      </c:pt>
                      <c:pt idx="8">
                        <c:v>23728710.119644508</c:v>
                      </c:pt>
                      <c:pt idx="9">
                        <c:v>24070177.598287586</c:v>
                      </c:pt>
                      <c:pt idx="10">
                        <c:v>19960325.434430413</c:v>
                      </c:pt>
                      <c:pt idx="11">
                        <c:v>19471830.034963507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7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5728"/>
        <c:crosses val="autoZero"/>
        <c:auto val="1"/>
        <c:lblAlgn val="ctr"/>
        <c:lblOffset val="100"/>
        <c:noMultiLvlLbl val="0"/>
      </c:catAx>
      <c:valAx>
        <c:axId val="50877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999971509667124E-3"/>
          <c:y val="0.11665789164789155"/>
          <c:w val="0.98448630149182503"/>
          <c:h val="0.11492681976225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EVOLUCIÓN ANUAL</a:t>
            </a:r>
          </a:p>
        </c:rich>
      </c:tx>
      <c:layout>
        <c:manualLayout>
          <c:xMode val="edge"/>
          <c:yMode val="edge"/>
          <c:x val="0.43897853107344631"/>
          <c:y val="7.4177086989864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984492192713201E-2"/>
          <c:y val="0.33414412199152044"/>
          <c:w val="0.93704161217135995"/>
          <c:h val="0.56676930750724686"/>
        </c:manualLayout>
      </c:layout>
      <c:lineChart>
        <c:grouping val="standard"/>
        <c:varyColors val="0"/>
        <c:ser>
          <c:idx val="0"/>
          <c:order val="0"/>
          <c:tx>
            <c:strRef>
              <c:f>'BOLETIN ANUAL 2019'!$A$3424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2019'!$B$3424:$M$3424</c:f>
              <c:numCache>
                <c:formatCode>#,##0</c:formatCode>
                <c:ptCount val="12"/>
                <c:pt idx="0">
                  <c:v>1200943.5481396909</c:v>
                </c:pt>
                <c:pt idx="1">
                  <c:v>1290765.9938527588</c:v>
                </c:pt>
                <c:pt idx="2">
                  <c:v>1989141.6960342962</c:v>
                </c:pt>
                <c:pt idx="3">
                  <c:v>3004527.3743827105</c:v>
                </c:pt>
                <c:pt idx="4">
                  <c:v>1241076.7550875824</c:v>
                </c:pt>
                <c:pt idx="5">
                  <c:v>1257849.1871063926</c:v>
                </c:pt>
                <c:pt idx="6">
                  <c:v>4167572.1286291042</c:v>
                </c:pt>
                <c:pt idx="7">
                  <c:v>5344536.9388455031</c:v>
                </c:pt>
                <c:pt idx="8">
                  <c:v>3669611.2346405969</c:v>
                </c:pt>
                <c:pt idx="9">
                  <c:v>1901480.3807639091</c:v>
                </c:pt>
                <c:pt idx="10">
                  <c:v>1684704.0259668361</c:v>
                </c:pt>
                <c:pt idx="11">
                  <c:v>1585291.8206088219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'BOLETIN ANUAL 2019'!$A$3425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2019'!$B$3425:$M$3425</c:f>
              <c:numCache>
                <c:formatCode>#,##0</c:formatCode>
                <c:ptCount val="12"/>
                <c:pt idx="0">
                  <c:v>7331511.7612268338</c:v>
                </c:pt>
                <c:pt idx="1">
                  <c:v>7544556.1056338092</c:v>
                </c:pt>
                <c:pt idx="2">
                  <c:v>10178510.196701095</c:v>
                </c:pt>
                <c:pt idx="3">
                  <c:v>14889158.805511266</c:v>
                </c:pt>
                <c:pt idx="4">
                  <c:v>20223853.660791695</c:v>
                </c:pt>
                <c:pt idx="5">
                  <c:v>23429215.82134245</c:v>
                </c:pt>
                <c:pt idx="6">
                  <c:v>18024142.157930955</c:v>
                </c:pt>
                <c:pt idx="7">
                  <c:v>25307102.746455979</c:v>
                </c:pt>
                <c:pt idx="8">
                  <c:v>17163776.36402756</c:v>
                </c:pt>
                <c:pt idx="9">
                  <c:v>9345535.7244655304</c:v>
                </c:pt>
                <c:pt idx="10">
                  <c:v>7926327.6402837597</c:v>
                </c:pt>
                <c:pt idx="11">
                  <c:v>7699220.3514516475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'BOLETIN ANUAL 2019'!$A$3426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2019'!$B$3426:$M$3426</c:f>
              <c:numCache>
                <c:formatCode>#,##0</c:formatCode>
                <c:ptCount val="12"/>
                <c:pt idx="0">
                  <c:v>1188342.8452533935</c:v>
                </c:pt>
                <c:pt idx="1">
                  <c:v>1195473.6089827728</c:v>
                </c:pt>
                <c:pt idx="2">
                  <c:v>1898978.8428515792</c:v>
                </c:pt>
                <c:pt idx="3">
                  <c:v>2515070.3944758582</c:v>
                </c:pt>
                <c:pt idx="4">
                  <c:v>1230542.5978221516</c:v>
                </c:pt>
                <c:pt idx="5">
                  <c:v>1291138.0002755094</c:v>
                </c:pt>
                <c:pt idx="6">
                  <c:v>10058522.279843986</c:v>
                </c:pt>
                <c:pt idx="7">
                  <c:v>14294644.615628522</c:v>
                </c:pt>
                <c:pt idx="8">
                  <c:v>9448230.8333536275</c:v>
                </c:pt>
                <c:pt idx="9">
                  <c:v>4261020.3744711028</c:v>
                </c:pt>
                <c:pt idx="10">
                  <c:v>3740506.0975004039</c:v>
                </c:pt>
                <c:pt idx="11">
                  <c:v>3348511.8146111527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'BOLETIN ANUAL 2019'!$A$3427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2019'!$B$3427:$M$3427</c:f>
              <c:numCache>
                <c:formatCode>#,##0</c:formatCode>
                <c:ptCount val="12"/>
                <c:pt idx="0">
                  <c:v>3003713.769062601</c:v>
                </c:pt>
                <c:pt idx="1">
                  <c:v>2978210.4958764613</c:v>
                </c:pt>
                <c:pt idx="2">
                  <c:v>4902929.2874041665</c:v>
                </c:pt>
                <c:pt idx="3">
                  <c:v>6594074.6175739784</c:v>
                </c:pt>
                <c:pt idx="4">
                  <c:v>3603653.2970152092</c:v>
                </c:pt>
                <c:pt idx="5">
                  <c:v>3793807.5611253688</c:v>
                </c:pt>
                <c:pt idx="6">
                  <c:v>21227272.533445988</c:v>
                </c:pt>
                <c:pt idx="7">
                  <c:v>29529199.060754213</c:v>
                </c:pt>
                <c:pt idx="8">
                  <c:v>21283318.24036305</c:v>
                </c:pt>
                <c:pt idx="9">
                  <c:v>6342427.3487975886</c:v>
                </c:pt>
                <c:pt idx="10">
                  <c:v>5441877.2296181908</c:v>
                </c:pt>
                <c:pt idx="11">
                  <c:v>5160586.5557832066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'BOLETIN ANUAL 2019'!$A$3428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2019'!$B$3428:$M$3428</c:f>
              <c:numCache>
                <c:formatCode>#,##0</c:formatCode>
                <c:ptCount val="12"/>
                <c:pt idx="0">
                  <c:v>3136444.9381728698</c:v>
                </c:pt>
                <c:pt idx="1">
                  <c:v>3179413.3822145113</c:v>
                </c:pt>
                <c:pt idx="2">
                  <c:v>3899136.7009281311</c:v>
                </c:pt>
                <c:pt idx="3">
                  <c:v>5677047.6776256794</c:v>
                </c:pt>
                <c:pt idx="4">
                  <c:v>7726906.1962787611</c:v>
                </c:pt>
                <c:pt idx="5">
                  <c:v>9056552.4272724167</c:v>
                </c:pt>
                <c:pt idx="6">
                  <c:v>8657763.0613689013</c:v>
                </c:pt>
                <c:pt idx="7">
                  <c:v>12029728.480337847</c:v>
                </c:pt>
                <c:pt idx="8">
                  <c:v>7916680.8949123193</c:v>
                </c:pt>
                <c:pt idx="9">
                  <c:v>3569063.1999525577</c:v>
                </c:pt>
                <c:pt idx="10">
                  <c:v>3075605.7526944685</c:v>
                </c:pt>
                <c:pt idx="11">
                  <c:v>2825407.2426311057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'BOLETIN ANUAL 2019'!$A$3429</c:f>
              <c:strCache>
                <c:ptCount val="1"/>
                <c:pt idx="0">
                  <c:v>GASTO COMPRAS Y 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'BOLETIN ANUAL 2019'!$B$3423:$M$3423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'BOLETIN ANUAL 2019'!$B$3429:$M$3429</c:f>
              <c:numCache>
                <c:formatCode>#,##0</c:formatCode>
                <c:ptCount val="12"/>
                <c:pt idx="0">
                  <c:v>2851854.2442824468</c:v>
                </c:pt>
                <c:pt idx="1">
                  <c:v>2877498.25808015</c:v>
                </c:pt>
                <c:pt idx="2">
                  <c:v>3676765.4194779797</c:v>
                </c:pt>
                <c:pt idx="3">
                  <c:v>4372914.9933744334</c:v>
                </c:pt>
                <c:pt idx="4">
                  <c:v>1688331.4794425201</c:v>
                </c:pt>
                <c:pt idx="5">
                  <c:v>1790057.4276889316</c:v>
                </c:pt>
                <c:pt idx="6">
                  <c:v>10573548.613050267</c:v>
                </c:pt>
                <c:pt idx="7">
                  <c:v>15504927.377725955</c:v>
                </c:pt>
                <c:pt idx="8">
                  <c:v>10179931.339028431</c:v>
                </c:pt>
                <c:pt idx="9">
                  <c:v>4582821.1036768565</c:v>
                </c:pt>
                <c:pt idx="10">
                  <c:v>4093272.4536003042</c:v>
                </c:pt>
                <c:pt idx="11">
                  <c:v>3823473.3091820413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76120"/>
        <c:axId val="508765536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'BOLETIN ANUAL 2019'!$A$3430</c15:sqref>
                        </c15:formulaRef>
                      </c:ext>
                    </c:extLst>
                    <c:strCache>
                      <c:ptCount val="1"/>
                      <c:pt idx="0">
                        <c:v>GASTO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'BOLETIN ANUAL 2019'!$B$3423:$M$3423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'BOLETIN ANUAL 2019'!$B$3430:$M$3430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18712811.106137834</c:v>
                      </c:pt>
                      <c:pt idx="1">
                        <c:v>19065917.844640464</c:v>
                      </c:pt>
                      <c:pt idx="2">
                        <c:v>26545462.143397246</c:v>
                      </c:pt>
                      <c:pt idx="3">
                        <c:v>37052793.862943932</c:v>
                      </c:pt>
                      <c:pt idx="4">
                        <c:v>35714363.986437924</c:v>
                      </c:pt>
                      <c:pt idx="5">
                        <c:v>40618620.424811073</c:v>
                      </c:pt>
                      <c:pt idx="6">
                        <c:v>72708820.774269193</c:v>
                      </c:pt>
                      <c:pt idx="7">
                        <c:v>102010139.21974802</c:v>
                      </c:pt>
                      <c:pt idx="8">
                        <c:v>69661548.906325579</c:v>
                      </c:pt>
                      <c:pt idx="9">
                        <c:v>30002348.132127546</c:v>
                      </c:pt>
                      <c:pt idx="10">
                        <c:v>25962293.199663967</c:v>
                      </c:pt>
                      <c:pt idx="11">
                        <c:v>24442491.094267979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877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65536"/>
        <c:crosses val="autoZero"/>
        <c:auto val="1"/>
        <c:lblAlgn val="ctr"/>
        <c:lblOffset val="100"/>
        <c:noMultiLvlLbl val="0"/>
      </c:catAx>
      <c:valAx>
        <c:axId val="50876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77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69389207704968E-2"/>
          <c:y val="9.120043641826299E-2"/>
          <c:w val="0.9814603140709105"/>
          <c:h val="0.1671379150631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4-4D13-8371-21CDDA93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0620624"/>
        <c:axId val="310624936"/>
      </c:barChart>
      <c:catAx>
        <c:axId val="310620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62493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06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5A-4CC6-A683-BBED4C6C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0621408"/>
        <c:axId val="310625328"/>
      </c:barChart>
      <c:catAx>
        <c:axId val="310621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62532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14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PROV'!$C$271:$N$271</c:f>
              <c:numCache>
                <c:formatCode>General</c:formatCode>
                <c:ptCount val="12"/>
                <c:pt idx="0">
                  <c:v>49478</c:v>
                </c:pt>
                <c:pt idx="1">
                  <c:v>66502</c:v>
                </c:pt>
                <c:pt idx="2">
                  <c:v>76125</c:v>
                </c:pt>
                <c:pt idx="3">
                  <c:v>104745</c:v>
                </c:pt>
                <c:pt idx="4">
                  <c:v>95354</c:v>
                </c:pt>
                <c:pt idx="5">
                  <c:v>107924</c:v>
                </c:pt>
                <c:pt idx="6">
                  <c:v>96473</c:v>
                </c:pt>
                <c:pt idx="7">
                  <c:v>143178</c:v>
                </c:pt>
                <c:pt idx="8">
                  <c:v>111706</c:v>
                </c:pt>
                <c:pt idx="9">
                  <c:v>112208</c:v>
                </c:pt>
                <c:pt idx="10">
                  <c:v>77749</c:v>
                </c:pt>
                <c:pt idx="11">
                  <c:v>78020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2-481C-8739-9730C4628CA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PROV'!$C$272:$N$272</c:f>
              <c:numCache>
                <c:formatCode>General</c:formatCode>
                <c:ptCount val="12"/>
                <c:pt idx="0">
                  <c:v>80406</c:v>
                </c:pt>
                <c:pt idx="1">
                  <c:v>103641</c:v>
                </c:pt>
                <c:pt idx="2">
                  <c:v>131971</c:v>
                </c:pt>
                <c:pt idx="3">
                  <c:v>180189</c:v>
                </c:pt>
                <c:pt idx="4">
                  <c:v>185204</c:v>
                </c:pt>
                <c:pt idx="5">
                  <c:v>173553</c:v>
                </c:pt>
                <c:pt idx="6">
                  <c:v>179035</c:v>
                </c:pt>
                <c:pt idx="7">
                  <c:v>268459</c:v>
                </c:pt>
                <c:pt idx="8">
                  <c:v>208550</c:v>
                </c:pt>
                <c:pt idx="9">
                  <c:v>178485</c:v>
                </c:pt>
                <c:pt idx="10">
                  <c:v>133939</c:v>
                </c:pt>
                <c:pt idx="11">
                  <c:v>130614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2-481C-8739-9730C462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26112"/>
        <c:axId val="310627288"/>
      </c:barChart>
      <c:catAx>
        <c:axId val="3106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7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627288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6112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5-45B8-914E-1B867C80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0622192"/>
        <c:axId val="310622584"/>
      </c:barChart>
      <c:catAx>
        <c:axId val="310622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62258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6221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64-4EBA-8EB2-E30EC06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148776"/>
        <c:axId val="149148384"/>
      </c:barChart>
      <c:catAx>
        <c:axId val="149148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4838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877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[1]Mes!$D$235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1-4E91-8514-9BDD5447A2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1-4E91-8514-9BDD5447A2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1-4E91-8514-9BDD5447A25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1-4E91-8514-9BDD5447A25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1-4E91-8514-9BDD5447A2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71-4E91-8514-9BDD5447A25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71-4E91-8514-9BDD5447A25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71-4E91-8514-9BDD5447A2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71-4E91-8514-9BDD5447A25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71-4E91-8514-9BDD5447A25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[1]Mes!$D$236:$D$244</c:f>
              <c:numCache>
                <c:formatCode>General</c:formatCode>
                <c:ptCount val="9"/>
                <c:pt idx="0">
                  <c:v>24097</c:v>
                </c:pt>
                <c:pt idx="1">
                  <c:v>52771</c:v>
                </c:pt>
                <c:pt idx="2">
                  <c:v>55914</c:v>
                </c:pt>
                <c:pt idx="3">
                  <c:v>16323</c:v>
                </c:pt>
                <c:pt idx="4">
                  <c:v>71143</c:v>
                </c:pt>
                <c:pt idx="5">
                  <c:v>29841</c:v>
                </c:pt>
                <c:pt idx="6">
                  <c:v>15737</c:v>
                </c:pt>
                <c:pt idx="7">
                  <c:v>47058</c:v>
                </c:pt>
                <c:pt idx="8">
                  <c:v>18173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71-4E91-8514-9BDD5447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PROV'!$C$332:$N$332</c:f>
              <c:numCache>
                <c:formatCode>General</c:formatCode>
                <c:ptCount val="12"/>
                <c:pt idx="0">
                  <c:v>21217</c:v>
                </c:pt>
                <c:pt idx="1">
                  <c:v>34897</c:v>
                </c:pt>
                <c:pt idx="2">
                  <c:v>41105</c:v>
                </c:pt>
                <c:pt idx="3">
                  <c:v>54871</c:v>
                </c:pt>
                <c:pt idx="4">
                  <c:v>50417</c:v>
                </c:pt>
                <c:pt idx="5">
                  <c:v>53325</c:v>
                </c:pt>
                <c:pt idx="6">
                  <c:v>60967</c:v>
                </c:pt>
                <c:pt idx="7">
                  <c:v>65757</c:v>
                </c:pt>
                <c:pt idx="8">
                  <c:v>59189</c:v>
                </c:pt>
                <c:pt idx="9">
                  <c:v>60243</c:v>
                </c:pt>
                <c:pt idx="10">
                  <c:v>38088</c:v>
                </c:pt>
                <c:pt idx="11">
                  <c:v>41420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E-41DB-93D1-714EA7853FB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PROV'!$C$333:$N$333</c:f>
              <c:numCache>
                <c:formatCode>General</c:formatCode>
                <c:ptCount val="12"/>
                <c:pt idx="0">
                  <c:v>35786</c:v>
                </c:pt>
                <c:pt idx="1">
                  <c:v>53634</c:v>
                </c:pt>
                <c:pt idx="2">
                  <c:v>64851</c:v>
                </c:pt>
                <c:pt idx="3">
                  <c:v>89589</c:v>
                </c:pt>
                <c:pt idx="4">
                  <c:v>79099</c:v>
                </c:pt>
                <c:pt idx="5">
                  <c:v>83045</c:v>
                </c:pt>
                <c:pt idx="6">
                  <c:v>96730</c:v>
                </c:pt>
                <c:pt idx="7">
                  <c:v>124557</c:v>
                </c:pt>
                <c:pt idx="8">
                  <c:v>89233</c:v>
                </c:pt>
                <c:pt idx="9">
                  <c:v>100078</c:v>
                </c:pt>
                <c:pt idx="10">
                  <c:v>60934</c:v>
                </c:pt>
                <c:pt idx="11">
                  <c:v>65777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E-41DB-93D1-714EA785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47992"/>
        <c:axId val="149147600"/>
      </c:barChart>
      <c:catAx>
        <c:axId val="14914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9147600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799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CC-44B8-A6A1-3AA3ACC7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9149168"/>
        <c:axId val="149149952"/>
      </c:barChart>
      <c:catAx>
        <c:axId val="149149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14995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491491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2-48B6-B02D-9B6D9166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1412144"/>
        <c:axId val="311415280"/>
      </c:barChart>
      <c:catAx>
        <c:axId val="311412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1528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21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5-4A69-A617-DB1075E2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1410968"/>
        <c:axId val="311410576"/>
      </c:barChart>
      <c:catAx>
        <c:axId val="311410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1057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09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83-45A0-ACEA-9F98C199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1418024"/>
        <c:axId val="311416456"/>
      </c:barChart>
      <c:catAx>
        <c:axId val="311418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1645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80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PROV'!$C$390:$N$390</c:f>
              <c:numCache>
                <c:formatCode>General</c:formatCode>
                <c:ptCount val="12"/>
                <c:pt idx="0">
                  <c:v>12811</c:v>
                </c:pt>
                <c:pt idx="1">
                  <c:v>15590</c:v>
                </c:pt>
                <c:pt idx="2">
                  <c:v>20431</c:v>
                </c:pt>
                <c:pt idx="3">
                  <c:v>32964</c:v>
                </c:pt>
                <c:pt idx="4">
                  <c:v>26771</c:v>
                </c:pt>
                <c:pt idx="5">
                  <c:v>26819</c:v>
                </c:pt>
                <c:pt idx="6">
                  <c:v>37338</c:v>
                </c:pt>
                <c:pt idx="7">
                  <c:v>57232</c:v>
                </c:pt>
                <c:pt idx="8">
                  <c:v>31986</c:v>
                </c:pt>
                <c:pt idx="9">
                  <c:v>32603</c:v>
                </c:pt>
                <c:pt idx="10">
                  <c:v>22846</c:v>
                </c:pt>
                <c:pt idx="11">
                  <c:v>19184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0-48A4-8821-554A686F3C7E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PROV'!$C$391:$N$391</c:f>
              <c:numCache>
                <c:formatCode>General</c:formatCode>
                <c:ptCount val="12"/>
                <c:pt idx="0">
                  <c:v>22979</c:v>
                </c:pt>
                <c:pt idx="1">
                  <c:v>25378</c:v>
                </c:pt>
                <c:pt idx="2">
                  <c:v>34724</c:v>
                </c:pt>
                <c:pt idx="3">
                  <c:v>62505</c:v>
                </c:pt>
                <c:pt idx="4">
                  <c:v>47559</c:v>
                </c:pt>
                <c:pt idx="5">
                  <c:v>47783</c:v>
                </c:pt>
                <c:pt idx="6">
                  <c:v>72980</c:v>
                </c:pt>
                <c:pt idx="7">
                  <c:v>144293</c:v>
                </c:pt>
                <c:pt idx="8">
                  <c:v>54098</c:v>
                </c:pt>
                <c:pt idx="9">
                  <c:v>58291</c:v>
                </c:pt>
                <c:pt idx="10">
                  <c:v>39036</c:v>
                </c:pt>
                <c:pt idx="11">
                  <c:v>35991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0-48A4-8821-554A686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16848"/>
        <c:axId val="311417240"/>
      </c:barChart>
      <c:catAx>
        <c:axId val="31141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7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417240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6848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PROV'!$C$450:$N$450</c:f>
              <c:numCache>
                <c:formatCode>General</c:formatCode>
                <c:ptCount val="12"/>
                <c:pt idx="0">
                  <c:v>37683</c:v>
                </c:pt>
                <c:pt idx="1">
                  <c:v>43072</c:v>
                </c:pt>
                <c:pt idx="2">
                  <c:v>51600</c:v>
                </c:pt>
                <c:pt idx="3">
                  <c:v>65060</c:v>
                </c:pt>
                <c:pt idx="4">
                  <c:v>69416</c:v>
                </c:pt>
                <c:pt idx="5">
                  <c:v>65579</c:v>
                </c:pt>
                <c:pt idx="6">
                  <c:v>63660</c:v>
                </c:pt>
                <c:pt idx="7">
                  <c:v>79907</c:v>
                </c:pt>
                <c:pt idx="8">
                  <c:v>75985</c:v>
                </c:pt>
                <c:pt idx="9">
                  <c:v>72993</c:v>
                </c:pt>
                <c:pt idx="10">
                  <c:v>54296</c:v>
                </c:pt>
                <c:pt idx="11">
                  <c:v>46395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7-4255-9BE5-918D8361795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PROV'!$C$451:$N$451</c:f>
              <c:numCache>
                <c:formatCode>General</c:formatCode>
                <c:ptCount val="12"/>
                <c:pt idx="0">
                  <c:v>65016</c:v>
                </c:pt>
                <c:pt idx="1">
                  <c:v>71907</c:v>
                </c:pt>
                <c:pt idx="2">
                  <c:v>91713</c:v>
                </c:pt>
                <c:pt idx="3">
                  <c:v>114733</c:v>
                </c:pt>
                <c:pt idx="4">
                  <c:v>116413</c:v>
                </c:pt>
                <c:pt idx="5">
                  <c:v>109354</c:v>
                </c:pt>
                <c:pt idx="6">
                  <c:v>108338</c:v>
                </c:pt>
                <c:pt idx="7">
                  <c:v>133136</c:v>
                </c:pt>
                <c:pt idx="8">
                  <c:v>123310</c:v>
                </c:pt>
                <c:pt idx="9">
                  <c:v>125567</c:v>
                </c:pt>
                <c:pt idx="10">
                  <c:v>96790</c:v>
                </c:pt>
                <c:pt idx="11">
                  <c:v>79407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7-4255-9BE5-918D8361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15672"/>
        <c:axId val="311412536"/>
      </c:barChart>
      <c:catAx>
        <c:axId val="31141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2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412536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567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F-4496-91D3-42E62AC3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1413712"/>
        <c:axId val="311414104"/>
      </c:barChart>
      <c:catAx>
        <c:axId val="311413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141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37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6-42D8-A69F-955BF38B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1414888"/>
        <c:axId val="311417632"/>
      </c:barChart>
      <c:catAx>
        <c:axId val="311414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41763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4148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30-4A73-866D-3F83E2E8B6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30-4A73-866D-3F83E2E8B6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30-4A73-866D-3F83E2E8B64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130-4A73-866D-3F83E2E8B64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'[2]2.- M.V. PROV'!$D$199:$F$199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</c:strCache>
            </c:strRef>
          </c:cat>
          <c:val>
            <c:numRef>
              <c:f>'[2]2.- M.V. PROV'!$D$503:$F$503</c:f>
              <c:numCache>
                <c:formatCode>General</c:formatCode>
                <c:ptCount val="3"/>
                <c:pt idx="0">
                  <c:v>0.76927495091690801</c:v>
                </c:pt>
                <c:pt idx="1">
                  <c:v>3.8971008529826781E-2</c:v>
                </c:pt>
                <c:pt idx="2">
                  <c:v>0.19175404055326517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30-4A73-866D-3F83E2E8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[1]Mes!$G$235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C6-4E19-9A02-80E32A1751B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C6-4E19-9A02-80E32A1751B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C6-4E19-9A02-80E32A1751B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C6-4E19-9A02-80E32A1751B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C6-4E19-9A02-80E32A1751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BC6-4E19-9A02-80E32A1751B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BC6-4E19-9A02-80E32A1751B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BC6-4E19-9A02-80E32A1751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BC6-4E19-9A02-80E32A1751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BC6-4E19-9A02-80E32A1751B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[1]Mes!$G$236:$G$244</c:f>
              <c:numCache>
                <c:formatCode>General</c:formatCode>
                <c:ptCount val="9"/>
                <c:pt idx="0">
                  <c:v>35300</c:v>
                </c:pt>
                <c:pt idx="1">
                  <c:v>79368</c:v>
                </c:pt>
                <c:pt idx="2">
                  <c:v>88075</c:v>
                </c:pt>
                <c:pt idx="3">
                  <c:v>29050</c:v>
                </c:pt>
                <c:pt idx="4">
                  <c:v>113824</c:v>
                </c:pt>
                <c:pt idx="5">
                  <c:v>42710</c:v>
                </c:pt>
                <c:pt idx="6">
                  <c:v>24440</c:v>
                </c:pt>
                <c:pt idx="7">
                  <c:v>77527</c:v>
                </c:pt>
                <c:pt idx="8">
                  <c:v>26138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BC6-4E19-9A02-80E32A17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PROV'!$C$508:$N$508</c:f>
              <c:numCache>
                <c:formatCode>General</c:formatCode>
                <c:ptCount val="12"/>
                <c:pt idx="0">
                  <c:v>15574</c:v>
                </c:pt>
                <c:pt idx="1">
                  <c:v>18113</c:v>
                </c:pt>
                <c:pt idx="2">
                  <c:v>21564</c:v>
                </c:pt>
                <c:pt idx="3">
                  <c:v>36453</c:v>
                </c:pt>
                <c:pt idx="4">
                  <c:v>30360</c:v>
                </c:pt>
                <c:pt idx="5">
                  <c:v>30777</c:v>
                </c:pt>
                <c:pt idx="6">
                  <c:v>37522</c:v>
                </c:pt>
                <c:pt idx="7">
                  <c:v>59783</c:v>
                </c:pt>
                <c:pt idx="8">
                  <c:v>34568</c:v>
                </c:pt>
                <c:pt idx="9">
                  <c:v>33455</c:v>
                </c:pt>
                <c:pt idx="10">
                  <c:v>21962</c:v>
                </c:pt>
                <c:pt idx="11">
                  <c:v>22010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B2D-843D-CF53C3482FF1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PROV'!$C$509:$N$509</c:f>
              <c:numCache>
                <c:formatCode>General</c:formatCode>
                <c:ptCount val="12"/>
                <c:pt idx="0">
                  <c:v>23477</c:v>
                </c:pt>
                <c:pt idx="1">
                  <c:v>26684</c:v>
                </c:pt>
                <c:pt idx="2">
                  <c:v>34571</c:v>
                </c:pt>
                <c:pt idx="3">
                  <c:v>61219</c:v>
                </c:pt>
                <c:pt idx="4">
                  <c:v>45618</c:v>
                </c:pt>
                <c:pt idx="5">
                  <c:v>49233</c:v>
                </c:pt>
                <c:pt idx="6">
                  <c:v>64602</c:v>
                </c:pt>
                <c:pt idx="7">
                  <c:v>110158</c:v>
                </c:pt>
                <c:pt idx="8">
                  <c:v>56563</c:v>
                </c:pt>
                <c:pt idx="9">
                  <c:v>54005</c:v>
                </c:pt>
                <c:pt idx="10">
                  <c:v>35307</c:v>
                </c:pt>
                <c:pt idx="11">
                  <c:v>33495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B2D-843D-CF53C348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2272"/>
        <c:axId val="311616192"/>
      </c:barChart>
      <c:catAx>
        <c:axId val="31161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616192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2272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E9-4ACC-A771-6F0B2E86238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E9-4ACC-A771-6F0B2E86238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0E9-4ACC-A771-6F0B2E86238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0E9-4ACC-A771-6F0B2E8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7368"/>
        <c:axId val="311611880"/>
      </c:barChart>
      <c:catAx>
        <c:axId val="31161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611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73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0-4E4E-85D0-67173BBD8FD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0-4E4E-85D0-67173BBD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5408"/>
        <c:axId val="311614624"/>
      </c:barChart>
      <c:catAx>
        <c:axId val="3116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61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54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MESES'!$C$11:$C$13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5-4363-83AA-3C48B586734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MESES'!$D$11:$D$13</c:f>
              <c:numCache>
                <c:formatCode>General</c:formatCode>
                <c:ptCount val="3"/>
                <c:pt idx="0">
                  <c:v>452021</c:v>
                </c:pt>
                <c:pt idx="1">
                  <c:v>394144</c:v>
                </c:pt>
                <c:pt idx="2">
                  <c:v>57877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5-4363-83AA-3C48B586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8936"/>
        <c:axId val="311611488"/>
      </c:barChart>
      <c:catAx>
        <c:axId val="31161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61148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8936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MESES'!$C$29:$C$31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9A-47ED-8E24-2A4549C4A18C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MESES'!$D$29:$D$31</c:f>
              <c:numCache>
                <c:formatCode>General</c:formatCode>
                <c:ptCount val="3"/>
                <c:pt idx="0">
                  <c:v>524212</c:v>
                </c:pt>
                <c:pt idx="1">
                  <c:v>464898</c:v>
                </c:pt>
                <c:pt idx="2">
                  <c:v>59314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9A-47ED-8E24-2A4549C4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6976"/>
        <c:axId val="311613840"/>
      </c:barChart>
      <c:catAx>
        <c:axId val="3116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61384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69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MESES'!$C$26:$C$28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A6-4C77-8561-EC50E36487BA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MESES'!$D$26:$D$28</c:f>
              <c:numCache>
                <c:formatCode>General</c:formatCode>
                <c:ptCount val="3"/>
                <c:pt idx="0">
                  <c:v>325379</c:v>
                </c:pt>
                <c:pt idx="1">
                  <c:v>289393</c:v>
                </c:pt>
                <c:pt idx="2">
                  <c:v>35986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A6-4C77-8561-EC50E364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18152"/>
        <c:axId val="311618544"/>
      </c:barChart>
      <c:catAx>
        <c:axId val="31161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61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6181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994-40C3-B45A-B8652A53B4C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994-40C3-B45A-B8652A53B4C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3994-40C3-B45A-B8652A53B4C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3994-40C3-B45A-B8652A5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90600"/>
        <c:axId val="312586680"/>
      </c:barChart>
      <c:catAx>
        <c:axId val="31259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6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86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906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MESES'!$C$44:$C$46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B-465A-B392-EE994509B173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MESES'!$D$44:$D$46</c:f>
              <c:numCache>
                <c:formatCode>General</c:formatCode>
                <c:ptCount val="3"/>
                <c:pt idx="0">
                  <c:v>407436</c:v>
                </c:pt>
                <c:pt idx="1">
                  <c:v>353895</c:v>
                </c:pt>
                <c:pt idx="2">
                  <c:v>53541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2B-465A-B392-EE994509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87464"/>
        <c:axId val="312589424"/>
      </c:barChart>
      <c:catAx>
        <c:axId val="31258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8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74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MESES'!$C$47:$C$49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1D-4748-B59D-0F2D3A8DB8D6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MESES'!$D$47:$D$49</c:f>
              <c:numCache>
                <c:formatCode>General</c:formatCode>
                <c:ptCount val="3"/>
                <c:pt idx="0">
                  <c:v>676323</c:v>
                </c:pt>
                <c:pt idx="1">
                  <c:v>594001</c:v>
                </c:pt>
                <c:pt idx="2">
                  <c:v>82322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1D-4748-B59D-0F2D3A8D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92168"/>
        <c:axId val="312590992"/>
      </c:barChart>
      <c:catAx>
        <c:axId val="312592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9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9099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921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0EB-42F8-9644-4F72C6C556D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0EB-42F8-9644-4F72C6C556D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0EB-42F8-9644-4F72C6C556D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0EB-42F8-9644-4F72C6C5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92560"/>
        <c:axId val="312589816"/>
      </c:barChart>
      <c:catAx>
        <c:axId val="31259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9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89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92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DD-4022-9512-BB10947E29D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DD-4022-9512-BB10947E29D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DD-4022-9512-BB10947E29D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DD-4022-9512-BB10947E29D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DD-4022-9512-BB10947E29D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DD-4022-9512-BB10947E29D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DD-4022-9512-BB10947E29D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DD-4022-9512-BB10947E29D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DD-4022-9512-BB10947E29D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8DD-4022-9512-BB10947E29D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[1]Mes!$D$369:$D$377</c:f>
              <c:numCache>
                <c:formatCode>General</c:formatCode>
                <c:ptCount val="9"/>
                <c:pt idx="0">
                  <c:v>13071</c:v>
                </c:pt>
                <c:pt idx="1">
                  <c:v>7614</c:v>
                </c:pt>
                <c:pt idx="2">
                  <c:v>7938</c:v>
                </c:pt>
                <c:pt idx="3">
                  <c:v>3753</c:v>
                </c:pt>
                <c:pt idx="4">
                  <c:v>7646</c:v>
                </c:pt>
                <c:pt idx="5">
                  <c:v>10102</c:v>
                </c:pt>
                <c:pt idx="6">
                  <c:v>5449</c:v>
                </c:pt>
                <c:pt idx="7">
                  <c:v>4091</c:v>
                </c:pt>
                <c:pt idx="8">
                  <c:v>4040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8DD-4022-9512-BB10947E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MESES'!$C$62:$C$64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87-486B-A80B-6B304EB31497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MESES'!$D$62:$D$64</c:f>
              <c:numCache>
                <c:formatCode>General</c:formatCode>
                <c:ptCount val="3"/>
                <c:pt idx="0">
                  <c:v>568837</c:v>
                </c:pt>
                <c:pt idx="1">
                  <c:v>472272</c:v>
                </c:pt>
                <c:pt idx="2">
                  <c:v>96565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87-486B-A80B-6B304EB3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92952"/>
        <c:axId val="312590208"/>
      </c:barChart>
      <c:catAx>
        <c:axId val="31259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259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9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25929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MESES'!$C$65:$C$67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5-489A-9029-62AC4891D0D5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MESES'!$D$65:$D$67</c:f>
              <c:numCache>
                <c:formatCode>General</c:formatCode>
                <c:ptCount val="3"/>
                <c:pt idx="0">
                  <c:v>969416</c:v>
                </c:pt>
                <c:pt idx="1">
                  <c:v>831203</c:v>
                </c:pt>
                <c:pt idx="2">
                  <c:v>138213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5-489A-9029-62AC4891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87072"/>
        <c:axId val="312589032"/>
      </c:barChart>
      <c:catAx>
        <c:axId val="3125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2589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89032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25870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04-4B6D-8637-5295EA0B969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404-4B6D-8637-5295EA0B969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404-4B6D-8637-5295EA0B969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404-4B6D-8637-5295EA0B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87856"/>
        <c:axId val="312588248"/>
      </c:barChart>
      <c:catAx>
        <c:axId val="31258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588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5878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MESES'!$C$80:$C$82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9-420D-8A37-F22EC90F4B9D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MESES'!$D$80:$D$82</c:f>
              <c:numCache>
                <c:formatCode>General</c:formatCode>
                <c:ptCount val="3"/>
                <c:pt idx="0">
                  <c:v>553088</c:v>
                </c:pt>
                <c:pt idx="1">
                  <c:v>420974</c:v>
                </c:pt>
                <c:pt idx="2">
                  <c:v>132114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9-420D-8A37-F22EC90F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3832"/>
        <c:axId val="313363048"/>
      </c:barChart>
      <c:catAx>
        <c:axId val="31336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3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38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MESES'!$C$83:$C$85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3D-4D65-81F6-4AF5A2EC3627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MESES'!$D$83:$D$85</c:f>
              <c:numCache>
                <c:formatCode>General</c:formatCode>
                <c:ptCount val="3"/>
                <c:pt idx="0">
                  <c:v>916206</c:v>
                </c:pt>
                <c:pt idx="1">
                  <c:v>725449</c:v>
                </c:pt>
                <c:pt idx="2">
                  <c:v>190757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3D-4D65-81F6-4AF5A2E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0304"/>
        <c:axId val="313361480"/>
      </c:barChart>
      <c:catAx>
        <c:axId val="31336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148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03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C7F-4B88-B5C7-101CF04B0D1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C7F-4B88-B5C7-101CF04B0D1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C7F-4B88-B5C7-101CF04B0D1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C7F-4B88-B5C7-101CF04B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1872"/>
        <c:axId val="313366968"/>
      </c:barChart>
      <c:catAx>
        <c:axId val="31336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6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6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18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MESES'!$C$98:$C$100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7C-442E-9C85-B8A41172F2C8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MESES'!$D$98:$D$100</c:f>
              <c:numCache>
                <c:formatCode>General</c:formatCode>
                <c:ptCount val="3"/>
                <c:pt idx="0">
                  <c:v>557255</c:v>
                </c:pt>
                <c:pt idx="1">
                  <c:v>431324</c:v>
                </c:pt>
                <c:pt idx="2">
                  <c:v>125931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7C-442E-9C85-B8A41172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4224"/>
        <c:axId val="313365792"/>
      </c:barChart>
      <c:catAx>
        <c:axId val="3133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42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MESES'!$C$101:$C$103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26-401C-8185-7BC1BD8BB146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MESES'!$D$101:$D$103</c:f>
              <c:numCache>
                <c:formatCode>General</c:formatCode>
                <c:ptCount val="3"/>
                <c:pt idx="0">
                  <c:v>902900</c:v>
                </c:pt>
                <c:pt idx="1">
                  <c:v>717766</c:v>
                </c:pt>
                <c:pt idx="2">
                  <c:v>185134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26-401C-8185-7BC1BD8B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6576"/>
        <c:axId val="313367360"/>
      </c:barChart>
      <c:catAx>
        <c:axId val="31336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736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65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A79-4BF7-AA74-E55D6E6C13BD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79-4BF7-AA74-E55D6E6C13BD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A79-4BF7-AA74-E55D6E6C13BD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A79-4BF7-AA74-E55D6E6C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1088"/>
        <c:axId val="313367752"/>
      </c:barChart>
      <c:catAx>
        <c:axId val="3133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7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7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10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D88-4CB1-BC17-AA7101E2D26A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D88-4CB1-BC17-AA7101E2D26A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D88-4CB1-BC17-AA7101E2D26A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D88-4CB1-BC17-AA7101E2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56384"/>
        <c:axId val="313368536"/>
      </c:barChart>
      <c:catAx>
        <c:axId val="3133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8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63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F-49E3-A062-9781998F281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F-49E3-A062-9781998F281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F-49E3-A062-9781998F281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F-49E3-A062-9781998F281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5F-49E3-A062-9781998F281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5F-49E3-A062-9781998F281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5F-49E3-A062-9781998F281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5F-49E3-A062-9781998F281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5F-49E3-A062-9781998F281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5F-49E3-A062-9781998F281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[1]Mes!$G$369:$G$377</c:f>
              <c:numCache>
                <c:formatCode>General</c:formatCode>
                <c:ptCount val="9"/>
                <c:pt idx="0">
                  <c:v>23689</c:v>
                </c:pt>
                <c:pt idx="1">
                  <c:v>13243</c:v>
                </c:pt>
                <c:pt idx="2">
                  <c:v>15452</c:v>
                </c:pt>
                <c:pt idx="3">
                  <c:v>7801</c:v>
                </c:pt>
                <c:pt idx="4">
                  <c:v>15163</c:v>
                </c:pt>
                <c:pt idx="5">
                  <c:v>17153</c:v>
                </c:pt>
                <c:pt idx="6">
                  <c:v>10412</c:v>
                </c:pt>
                <c:pt idx="7">
                  <c:v>6371</c:v>
                </c:pt>
                <c:pt idx="8">
                  <c:v>6742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5F-49E3-A062-9781998F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8E9-47B1-B19C-A34508C24FD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8E9-47B1-B19C-A34508C24FD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8E9-47B1-B19C-A34508C24FD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8E9-47B1-B19C-A34508C2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4616"/>
        <c:axId val="313365008"/>
      </c:barChart>
      <c:catAx>
        <c:axId val="31336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46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52B-4705-92F3-F619EABA363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52B-4705-92F3-F619EABA363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52B-4705-92F3-F619EABA363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52B-4705-92F3-F619EABA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56776"/>
        <c:axId val="313357168"/>
      </c:barChart>
      <c:catAx>
        <c:axId val="31335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5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67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F86-4C0A-BB30-7D20C364E12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F86-4C0A-BB30-7D20C364E12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8F86-4C0A-BB30-7D20C364E12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8F86-4C0A-BB30-7D20C364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57952"/>
        <c:axId val="313358344"/>
      </c:barChart>
      <c:catAx>
        <c:axId val="3133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8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58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79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D3-4AF8-90FA-59491362142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D3-4AF8-90FA-59491362142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D3-4AF8-90FA-59491362142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D3-4AF8-90FA-59491362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59128"/>
        <c:axId val="313369712"/>
      </c:barChart>
      <c:catAx>
        <c:axId val="31335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6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6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3591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MESES'!$C$116:$C$118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0-453F-8343-C04A77347F8D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MESES'!$D$116:$D$118</c:f>
              <c:numCache>
                <c:formatCode>General</c:formatCode>
                <c:ptCount val="3"/>
                <c:pt idx="0">
                  <c:v>625879</c:v>
                </c:pt>
                <c:pt idx="1">
                  <c:v>498719</c:v>
                </c:pt>
                <c:pt idx="2">
                  <c:v>127160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0-453F-8343-C04A7734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8928"/>
        <c:axId val="313370496"/>
      </c:barChart>
      <c:catAx>
        <c:axId val="3133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7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7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89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MESES'!$C$119:$C$121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2-41C7-B464-06C62CC4DE21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MESES'!$D$119:$D$121</c:f>
              <c:numCache>
                <c:formatCode>General</c:formatCode>
                <c:ptCount val="3"/>
                <c:pt idx="0">
                  <c:v>1080472</c:v>
                </c:pt>
                <c:pt idx="1">
                  <c:v>880260</c:v>
                </c:pt>
                <c:pt idx="2">
                  <c:v>200212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2-41C7-B464-06C62CC4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71280"/>
        <c:axId val="313371672"/>
      </c:barChart>
      <c:catAx>
        <c:axId val="3133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71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71672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7128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MESES'!$C$134:$C$136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E2-45E8-BDEA-C1C11A7B2B51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MESES'!$D$134:$D$136</c:f>
              <c:numCache>
                <c:formatCode>General</c:formatCode>
                <c:ptCount val="3"/>
                <c:pt idx="0">
                  <c:v>849014</c:v>
                </c:pt>
                <c:pt idx="1">
                  <c:v>661345</c:v>
                </c:pt>
                <c:pt idx="2">
                  <c:v>187669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E2-45E8-BDEA-C1C11A7B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9320"/>
        <c:axId val="313154016"/>
      </c:barChart>
      <c:catAx>
        <c:axId val="31336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36932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MESES'!$C$137:$C$139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F2-4310-A5E1-9A4B89F1D945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MESES'!$D$137:$D$139</c:f>
              <c:numCache>
                <c:formatCode>General</c:formatCode>
                <c:ptCount val="3"/>
                <c:pt idx="0">
                  <c:v>1623216</c:v>
                </c:pt>
                <c:pt idx="1">
                  <c:v>1332840</c:v>
                </c:pt>
                <c:pt idx="2">
                  <c:v>290376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F2-4310-A5E1-9A4B89F1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9112"/>
        <c:axId val="313152840"/>
      </c:barChart>
      <c:catAx>
        <c:axId val="31315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2840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9112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MESES'!$C$152:$C$154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78-4EF6-B5DF-37A2276688F5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MESES'!$D$152:$D$154</c:f>
              <c:numCache>
                <c:formatCode>General</c:formatCode>
                <c:ptCount val="3"/>
                <c:pt idx="0">
                  <c:v>599911</c:v>
                </c:pt>
                <c:pt idx="1">
                  <c:v>469455</c:v>
                </c:pt>
                <c:pt idx="2">
                  <c:v>130456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78-4EF6-B5DF-37A2276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4800"/>
        <c:axId val="313156368"/>
      </c:barChart>
      <c:catAx>
        <c:axId val="31315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48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MESES'!$C$155:$C$157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C-402A-A819-D840CFD5278A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MESES'!$D$155:$D$157</c:f>
              <c:numCache>
                <c:formatCode>General</c:formatCode>
                <c:ptCount val="3"/>
                <c:pt idx="0">
                  <c:v>983912</c:v>
                </c:pt>
                <c:pt idx="1">
                  <c:v>787482</c:v>
                </c:pt>
                <c:pt idx="2">
                  <c:v>196430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C-402A-A819-D840CFD5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3232"/>
        <c:axId val="313151664"/>
      </c:barChart>
      <c:catAx>
        <c:axId val="31315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1664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32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([1]Mes!$B$407:$J$407,[1]Mes!$B$410:$D$410)</c:f>
              <c:numCache>
                <c:formatCode>General</c:formatCode>
                <c:ptCount val="12"/>
                <c:pt idx="0">
                  <c:v>29721</c:v>
                </c:pt>
                <c:pt idx="1">
                  <c:v>44066</c:v>
                </c:pt>
                <c:pt idx="2">
                  <c:v>60203</c:v>
                </c:pt>
                <c:pt idx="3">
                  <c:v>88538</c:v>
                </c:pt>
                <c:pt idx="4">
                  <c:v>70684</c:v>
                </c:pt>
                <c:pt idx="5">
                  <c:v>64338</c:v>
                </c:pt>
                <c:pt idx="6">
                  <c:v>90398</c:v>
                </c:pt>
                <c:pt idx="7">
                  <c:v>109675</c:v>
                </c:pt>
                <c:pt idx="8">
                  <c:v>67619</c:v>
                </c:pt>
                <c:pt idx="9">
                  <c:v>85859</c:v>
                </c:pt>
                <c:pt idx="10">
                  <c:v>60871</c:v>
                </c:pt>
                <c:pt idx="11">
                  <c:v>72030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C8-416A-8977-09A25552F696}"/>
            </c:ext>
          </c:extLst>
        </c:ser>
        <c:ser>
          <c:idx val="1"/>
          <c:order val="1"/>
          <c:tx>
            <c:strRef>
              <c:f>[1]Mes!$A$408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([1]Mes!$B$408:$J$408,[1]Mes!$B$411:$D$411)</c:f>
              <c:numCache>
                <c:formatCode>General</c:formatCode>
                <c:ptCount val="12"/>
                <c:pt idx="0">
                  <c:v>31670</c:v>
                </c:pt>
                <c:pt idx="1">
                  <c:v>45429</c:v>
                </c:pt>
                <c:pt idx="2">
                  <c:v>63704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C8-416A-8977-09A25552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80224"/>
        <c:axId val="308480616"/>
      </c:lineChart>
      <c:catAx>
        <c:axId val="308480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80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48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80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MESES'!$C$170:$C$172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55-49BC-83E3-FB4093FD5147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MESES'!$D$170:$D$172</c:f>
              <c:numCache>
                <c:formatCode>General</c:formatCode>
                <c:ptCount val="3"/>
                <c:pt idx="0">
                  <c:v>602519</c:v>
                </c:pt>
                <c:pt idx="1">
                  <c:v>501865</c:v>
                </c:pt>
                <c:pt idx="2">
                  <c:v>100654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55-49BC-83E3-FB4093FD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4408"/>
        <c:axId val="313155976"/>
      </c:barChart>
      <c:catAx>
        <c:axId val="31315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5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44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MESES'!$C$173:$C$175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8-4E7C-81B3-E2C4BE2C44DF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MESES'!$D$173:$D$175</c:f>
              <c:numCache>
                <c:formatCode>General</c:formatCode>
                <c:ptCount val="3"/>
                <c:pt idx="0">
                  <c:v>999533</c:v>
                </c:pt>
                <c:pt idx="1">
                  <c:v>844734</c:v>
                </c:pt>
                <c:pt idx="2">
                  <c:v>154799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08-4E7C-81B3-E2C4BE2C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8328"/>
        <c:axId val="313157936"/>
      </c:barChart>
      <c:catAx>
        <c:axId val="313158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7936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83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MESES'!$C$188:$C$190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54-4958-9FA0-3EC70B22210A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MESES'!$D$188:$D$190</c:f>
              <c:numCache>
                <c:formatCode>General</c:formatCode>
                <c:ptCount val="3"/>
                <c:pt idx="0">
                  <c:v>395026</c:v>
                </c:pt>
                <c:pt idx="1">
                  <c:v>346830</c:v>
                </c:pt>
                <c:pt idx="2">
                  <c:v>48196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54-4958-9FA0-3EC70B222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152056"/>
        <c:axId val="313157152"/>
      </c:barChart>
      <c:catAx>
        <c:axId val="31315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5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31520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MESES'!$C$191:$C$193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D8-44B5-816F-996AF3663902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MESES'!$D$191:$D$193</c:f>
              <c:numCache>
                <c:formatCode>General</c:formatCode>
                <c:ptCount val="3"/>
                <c:pt idx="0">
                  <c:v>660201</c:v>
                </c:pt>
                <c:pt idx="1">
                  <c:v>573461</c:v>
                </c:pt>
                <c:pt idx="2">
                  <c:v>86740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D8-44B5-816F-996AF366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74560"/>
        <c:axId val="314476912"/>
      </c:barChart>
      <c:catAx>
        <c:axId val="3144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7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47691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74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MESES'!$C$206:$C$208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9-40FE-AEC3-40EA06776913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MESES'!$D$206:$D$208</c:f>
              <c:numCache>
                <c:formatCode>General</c:formatCode>
                <c:ptCount val="3"/>
                <c:pt idx="0">
                  <c:v>383264</c:v>
                </c:pt>
                <c:pt idx="1">
                  <c:v>339762</c:v>
                </c:pt>
                <c:pt idx="2">
                  <c:v>43502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59-40FE-AEC3-40EA0677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80440"/>
        <c:axId val="314476128"/>
      </c:barChart>
      <c:catAx>
        <c:axId val="31448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7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476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804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MESES'!$C$209:$C$211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A-494E-B788-7625F2661ADC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MESES'!$D$209:$D$211</c:f>
              <c:numCache>
                <c:formatCode>General</c:formatCode>
                <c:ptCount val="3"/>
                <c:pt idx="0">
                  <c:v>649440</c:v>
                </c:pt>
                <c:pt idx="1">
                  <c:v>583793</c:v>
                </c:pt>
                <c:pt idx="2">
                  <c:v>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A-494E-B788-7625F2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80832"/>
        <c:axId val="314481224"/>
      </c:barChart>
      <c:catAx>
        <c:axId val="3144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8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48122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44808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738-4AD0-91AF-CE7EC45B37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38-4AD0-91AF-CE7EC45B37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738-4AD0-91AF-CE7EC45B37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738-4AD0-91AF-CE7EC45B37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738-4AD0-91AF-CE7EC45B37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738-4AD0-91AF-CE7EC45B37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738-4AD0-91AF-CE7EC45B37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738-4AD0-91AF-CE7EC45B37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738-4AD0-91AF-CE7EC45B37B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738-4AD0-91AF-CE7EC45B37B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738-4AD0-91AF-CE7EC45B37B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738-4AD0-91AF-CE7EC45B37B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738-4AD0-91AF-CE7EC45B37B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ALOJ.'!$C$54:$N$54</c:f>
              <c:numCache>
                <c:formatCode>General</c:formatCode>
                <c:ptCount val="12"/>
                <c:pt idx="0">
                  <c:v>4.648181684664749E-2</c:v>
                </c:pt>
                <c:pt idx="1">
                  <c:v>5.5603248647199281E-2</c:v>
                </c:pt>
                <c:pt idx="2">
                  <c:v>6.8517663889269539E-2</c:v>
                </c:pt>
                <c:pt idx="3">
                  <c:v>9.1416288177432234E-2</c:v>
                </c:pt>
                <c:pt idx="4">
                  <c:v>9.2330274898610357E-2</c:v>
                </c:pt>
                <c:pt idx="5">
                  <c:v>9.3668276078067006E-2</c:v>
                </c:pt>
                <c:pt idx="6">
                  <c:v>9.5958158990673531E-2</c:v>
                </c:pt>
                <c:pt idx="7">
                  <c:v>0.12565555810237347</c:v>
                </c:pt>
                <c:pt idx="8">
                  <c:v>0.10151070001509656</c:v>
                </c:pt>
                <c:pt idx="9">
                  <c:v>0.10071224187095663</c:v>
                </c:pt>
                <c:pt idx="10">
                  <c:v>6.621753908153552E-2</c:v>
                </c:pt>
                <c:pt idx="11">
                  <c:v>6.1928233402138384E-2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738-4AD0-91AF-CE7EC45B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C6-4103-81B3-9043A95886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C6-4103-81B3-9043A95886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C6-4103-81B3-9043A95886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C6-4103-81B3-9043A95886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C6-4103-81B3-9043A95886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C6-4103-81B3-9043A95886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C6-4103-81B3-9043A95886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C6-4103-81B3-9043A95886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C6-4103-81B3-9043A95886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C6-4103-81B3-9043A95886C9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C6-4103-81B3-9043A95886C9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C6-4103-81B3-9043A95886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5C6-4103-81B3-9043A95886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ALOJ.'!$C$55:$N$55</c:f>
              <c:numCache>
                <c:formatCode>General</c:formatCode>
                <c:ptCount val="12"/>
                <c:pt idx="0">
                  <c:v>4.8009687227733785E-2</c:v>
                </c:pt>
                <c:pt idx="1">
                  <c:v>5.4140463500792844E-2</c:v>
                </c:pt>
                <c:pt idx="2">
                  <c:v>6.8964238331308658E-2</c:v>
                </c:pt>
                <c:pt idx="3">
                  <c:v>9.1332833182268619E-2</c:v>
                </c:pt>
                <c:pt idx="4">
                  <c:v>9.3764530353595527E-2</c:v>
                </c:pt>
                <c:pt idx="5">
                  <c:v>9.0951148080935976E-2</c:v>
                </c:pt>
                <c:pt idx="6">
                  <c:v>9.4099627229126223E-2</c:v>
                </c:pt>
                <c:pt idx="7">
                  <c:v>0.12725899214571965</c:v>
                </c:pt>
                <c:pt idx="8">
                  <c:v>0.10173319912107018</c:v>
                </c:pt>
                <c:pt idx="9">
                  <c:v>0.10110699090163182</c:v>
                </c:pt>
                <c:pt idx="10">
                  <c:v>6.7173714870948656E-2</c:v>
                </c:pt>
                <c:pt idx="11">
                  <c:v>6.1464575054868048E-2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C6-4103-81B3-9043A958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ALOJ.'!$C$87:$K$87</c:f>
              <c:numCache>
                <c:formatCode>General</c:formatCode>
                <c:ptCount val="9"/>
                <c:pt idx="0">
                  <c:v>359221</c:v>
                </c:pt>
                <c:pt idx="1">
                  <c:v>878087</c:v>
                </c:pt>
                <c:pt idx="2">
                  <c:v>853807</c:v>
                </c:pt>
                <c:pt idx="3">
                  <c:v>265799</c:v>
                </c:pt>
                <c:pt idx="4">
                  <c:v>970244</c:v>
                </c:pt>
                <c:pt idx="5">
                  <c:v>424036</c:v>
                </c:pt>
                <c:pt idx="6">
                  <c:v>219816</c:v>
                </c:pt>
                <c:pt idx="7">
                  <c:v>643788</c:v>
                </c:pt>
                <c:pt idx="8">
                  <c:v>267111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E-4192-8303-802634F6D43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ALOJ.'!$C$90:$K$90</c:f>
              <c:numCache>
                <c:formatCode>General</c:formatCode>
                <c:ptCount val="9"/>
                <c:pt idx="0">
                  <c:v>577303</c:v>
                </c:pt>
                <c:pt idx="1">
                  <c:v>1290849</c:v>
                </c:pt>
                <c:pt idx="2">
                  <c:v>1287971</c:v>
                </c:pt>
                <c:pt idx="3">
                  <c:v>442965</c:v>
                </c:pt>
                <c:pt idx="4">
                  <c:v>1638801</c:v>
                </c:pt>
                <c:pt idx="5">
                  <c:v>642967</c:v>
                </c:pt>
                <c:pt idx="6">
                  <c:v>363951</c:v>
                </c:pt>
                <c:pt idx="7">
                  <c:v>1051198</c:v>
                </c:pt>
                <c:pt idx="8">
                  <c:v>388340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4E-4192-8303-802634F6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77696"/>
        <c:axId val="314484752"/>
      </c:barChart>
      <c:catAx>
        <c:axId val="31447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4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484752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769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ALOJ.'!$C$183:$N$183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04-47AC-896B-2BF59AE7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82400"/>
        <c:axId val="314475344"/>
      </c:barChart>
      <c:catAx>
        <c:axId val="31448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4475344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240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[1]Mes!$A$429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([1]Mes!$B$429:$J$429,[1]Mes!$B$432:$D$432)</c:f>
              <c:numCache>
                <c:formatCode>General</c:formatCode>
                <c:ptCount val="12"/>
                <c:pt idx="0">
                  <c:v>57455</c:v>
                </c:pt>
                <c:pt idx="1">
                  <c:v>81206</c:v>
                </c:pt>
                <c:pt idx="2">
                  <c:v>112243</c:v>
                </c:pt>
                <c:pt idx="3">
                  <c:v>191706</c:v>
                </c:pt>
                <c:pt idx="4">
                  <c:v>130947</c:v>
                </c:pt>
                <c:pt idx="5">
                  <c:v>119934</c:v>
                </c:pt>
                <c:pt idx="6">
                  <c:v>193634</c:v>
                </c:pt>
                <c:pt idx="7">
                  <c:v>306461</c:v>
                </c:pt>
                <c:pt idx="8">
                  <c:v>124339</c:v>
                </c:pt>
                <c:pt idx="9">
                  <c:v>172713</c:v>
                </c:pt>
                <c:pt idx="10">
                  <c:v>110164</c:v>
                </c:pt>
                <c:pt idx="11">
                  <c:v>152369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16-46ED-9B00-A7AC183407DA}"/>
            </c:ext>
          </c:extLst>
        </c:ser>
        <c:ser>
          <c:idx val="1"/>
          <c:order val="1"/>
          <c:tx>
            <c:strRef>
              <c:f>[1]Mes!$A$430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([1]Mes!$B$430:$J$430,[1]Mes!$B$433:$D$433)</c:f>
              <c:numCache>
                <c:formatCode>General</c:formatCode>
                <c:ptCount val="12"/>
                <c:pt idx="0">
                  <c:v>58075</c:v>
                </c:pt>
                <c:pt idx="1">
                  <c:v>80573</c:v>
                </c:pt>
                <c:pt idx="2">
                  <c:v>116026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6-46ED-9B00-A7AC1834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75912"/>
        <c:axId val="308475520"/>
      </c:lineChart>
      <c:catAx>
        <c:axId val="308475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5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4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475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ALOJ.'!$C$186:$N$186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A50-A74F-0616427B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83184"/>
        <c:axId val="314476520"/>
      </c:barChart>
      <c:catAx>
        <c:axId val="314483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6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4476520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3184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29A-4894-98B8-FE97436CE5F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9A-4894-98B8-FE97436CE5F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9A-4894-98B8-FE97436CE5F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9A-4894-98B8-FE97436CE5F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29A-4894-98B8-FE97436CE5F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29A-4894-98B8-FE97436CE5F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29A-4894-98B8-FE97436CE5F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29A-4894-98B8-FE97436CE5F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29A-4894-98B8-FE97436CE5FD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9A-4894-98B8-FE97436CE5F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ALOJ.'!$C$205:$K$205</c:f>
              <c:numCache>
                <c:formatCode>General</c:formatCode>
                <c:ptCount val="9"/>
                <c:pt idx="0">
                  <c:v>0.14575140253107935</c:v>
                </c:pt>
                <c:pt idx="1">
                  <c:v>0.18341565243322833</c:v>
                </c:pt>
                <c:pt idx="2">
                  <c:v>0.21901105250405384</c:v>
                </c:pt>
                <c:pt idx="3">
                  <c:v>2.0047341248392449E-2</c:v>
                </c:pt>
                <c:pt idx="4">
                  <c:v>0.14710826980783925</c:v>
                </c:pt>
                <c:pt idx="5">
                  <c:v>6.6937543101038152E-2</c:v>
                </c:pt>
                <c:pt idx="6">
                  <c:v>0.10263731757776826</c:v>
                </c:pt>
                <c:pt idx="7">
                  <c:v>6.2482992563323576E-2</c:v>
                </c:pt>
                <c:pt idx="8">
                  <c:v>5.2608428233276799E-2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29A-4894-98B8-FE97436C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29E-49FA-AA0E-2B7AADEDEAD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29E-49FA-AA0E-2B7AADEDEAD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29E-49FA-AA0E-2B7AADEDEAD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29E-49FA-AA0E-2B7AADEDEAD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29E-49FA-AA0E-2B7AADEDEA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29E-49FA-AA0E-2B7AADEDEAD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29E-49FA-AA0E-2B7AADEDEAD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29E-49FA-AA0E-2B7AADEDEA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9E-49FA-AA0E-2B7AADEDEAD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29E-49FA-AA0E-2B7AADEDEAD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ALOJ.'!$C$206:$K$206</c:f>
              <c:numCache>
                <c:formatCode>General</c:formatCode>
                <c:ptCount val="9"/>
                <c:pt idx="0">
                  <c:v>0.12808536562851922</c:v>
                </c:pt>
                <c:pt idx="1">
                  <c:v>0.19451880296121254</c:v>
                </c:pt>
                <c:pt idx="2">
                  <c:v>0.24524002929212743</c:v>
                </c:pt>
                <c:pt idx="3">
                  <c:v>1.6041439744986185E-2</c:v>
                </c:pt>
                <c:pt idx="4">
                  <c:v>0.12345924025082923</c:v>
                </c:pt>
                <c:pt idx="5">
                  <c:v>6.0075014922985087E-2</c:v>
                </c:pt>
                <c:pt idx="6">
                  <c:v>0.12870997716937127</c:v>
                </c:pt>
                <c:pt idx="7">
                  <c:v>4.9288927452754136E-2</c:v>
                </c:pt>
                <c:pt idx="8">
                  <c:v>5.458120257721491E-2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29E-49FA-AA0E-2B7AADED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31D-4052-AD94-141B3A8A0B3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1D-4052-AD94-141B3A8A0B3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1D-4052-AD94-141B3A8A0B3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1D-4052-AD94-141B3A8A0B3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1D-4052-AD94-141B3A8A0B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31D-4052-AD94-141B3A8A0B3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31D-4052-AD94-141B3A8A0B3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31D-4052-AD94-141B3A8A0B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31D-4052-AD94-141B3A8A0B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31D-4052-AD94-141B3A8A0B3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31D-4052-AD94-141B3A8A0B3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531D-4052-AD94-141B3A8A0B3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31D-4052-AD94-141B3A8A0B3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ALOJ.'!$C$255:$N$255</c:f>
              <c:numCache>
                <c:formatCode>General</c:formatCode>
                <c:ptCount val="12"/>
                <c:pt idx="0">
                  <c:v>3.5214371529925285E-2</c:v>
                </c:pt>
                <c:pt idx="1">
                  <c:v>5.2210776751713858E-2</c:v>
                </c:pt>
                <c:pt idx="2">
                  <c:v>7.1330399690995999E-2</c:v>
                </c:pt>
                <c:pt idx="3">
                  <c:v>0.10490259501754735</c:v>
                </c:pt>
                <c:pt idx="4">
                  <c:v>8.3748616709439075E-2</c:v>
                </c:pt>
                <c:pt idx="5">
                  <c:v>7.6229677180859767E-2</c:v>
                </c:pt>
                <c:pt idx="6">
                  <c:v>0.10710638126449937</c:v>
                </c:pt>
                <c:pt idx="7">
                  <c:v>0.12994637453465749</c:v>
                </c:pt>
                <c:pt idx="8">
                  <c:v>8.0117108727230504E-2</c:v>
                </c:pt>
                <c:pt idx="9">
                  <c:v>0.10172843192314711</c:v>
                </c:pt>
                <c:pt idx="10">
                  <c:v>7.2121867009793811E-2</c:v>
                </c:pt>
                <c:pt idx="11">
                  <c:v>8.5343399660190375E-2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31D-4052-AD94-141B3A8A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0-460A-AD4C-C4B7F6FD265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0-460A-AD4C-C4B7F6FD265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0-460A-AD4C-C4B7F6FD265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0-460A-AD4C-C4B7F6FD265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0-460A-AD4C-C4B7F6FD265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0-460A-AD4C-C4B7F6FD265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0-460A-AD4C-C4B7F6FD265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0-460A-AD4C-C4B7F6FD265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0-460A-AD4C-C4B7F6FD265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EB0-460A-AD4C-C4B7F6FD265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EB0-460A-AD4C-C4B7F6FD265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EB0-460A-AD4C-C4B7F6FD2658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0-460A-AD4C-C4B7F6FD265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ALOJ.'!$C$256:$N$256</c:f>
              <c:numCache>
                <c:formatCode>General</c:formatCode>
                <c:ptCount val="12"/>
                <c:pt idx="0">
                  <c:v>3.277204562475651E-2</c:v>
                </c:pt>
                <c:pt idx="1">
                  <c:v>4.6319497641701811E-2</c:v>
                </c:pt>
                <c:pt idx="2">
                  <c:v>6.4022847742747288E-2</c:v>
                </c:pt>
                <c:pt idx="3">
                  <c:v>0.10934814687215337</c:v>
                </c:pt>
                <c:pt idx="4">
                  <c:v>7.4691516115655582E-2</c:v>
                </c:pt>
                <c:pt idx="5">
                  <c:v>6.8409755808189851E-2</c:v>
                </c:pt>
                <c:pt idx="6">
                  <c:v>0.11044786846234624</c:v>
                </c:pt>
                <c:pt idx="7">
                  <c:v>0.17480382689423907</c:v>
                </c:pt>
                <c:pt idx="8">
                  <c:v>7.092234585217301E-2</c:v>
                </c:pt>
                <c:pt idx="9">
                  <c:v>9.8514634339719284E-2</c:v>
                </c:pt>
                <c:pt idx="10">
                  <c:v>6.2836996505189743E-2</c:v>
                </c:pt>
                <c:pt idx="11">
                  <c:v>8.6910518141128282E-2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EB0-460A-AD4C-C4B7F6F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ALOJ.'!$C$281:$K$281</c:f>
              <c:numCache>
                <c:formatCode>General</c:formatCode>
                <c:ptCount val="9"/>
                <c:pt idx="0">
                  <c:v>167148</c:v>
                </c:pt>
                <c:pt idx="1">
                  <c:v>99729</c:v>
                </c:pt>
                <c:pt idx="2">
                  <c:v>106896</c:v>
                </c:pt>
                <c:pt idx="3">
                  <c:v>52957</c:v>
                </c:pt>
                <c:pt idx="4">
                  <c:v>94381</c:v>
                </c:pt>
                <c:pt idx="5">
                  <c:v>125213</c:v>
                </c:pt>
                <c:pt idx="6">
                  <c:v>85365</c:v>
                </c:pt>
                <c:pt idx="7">
                  <c:v>42871</c:v>
                </c:pt>
                <c:pt idx="8">
                  <c:v>69442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7-438D-83B6-557FF257EC67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ALOJ.'!$C$284:$K$284</c:f>
              <c:numCache>
                <c:formatCode>General</c:formatCode>
                <c:ptCount val="9"/>
                <c:pt idx="0">
                  <c:v>350109</c:v>
                </c:pt>
                <c:pt idx="1">
                  <c:v>207943</c:v>
                </c:pt>
                <c:pt idx="2">
                  <c:v>237088</c:v>
                </c:pt>
                <c:pt idx="3">
                  <c:v>118346</c:v>
                </c:pt>
                <c:pt idx="4">
                  <c:v>203513</c:v>
                </c:pt>
                <c:pt idx="5">
                  <c:v>235445</c:v>
                </c:pt>
                <c:pt idx="6">
                  <c:v>182307</c:v>
                </c:pt>
                <c:pt idx="7">
                  <c:v>77685</c:v>
                </c:pt>
                <c:pt idx="8">
                  <c:v>140735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E7-438D-83B6-557FF25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486320"/>
        <c:axId val="314478872"/>
      </c:barChart>
      <c:catAx>
        <c:axId val="31448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8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4478872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6320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8-4FE0-84A1-CDA207116C1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8-4FE0-84A1-CDA207116C1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8B8-4FE0-84A1-CDA207116C1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8B8-4FE0-84A1-CDA207116C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B8-4FE0-84A1-CDA207116C1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8B8-4FE0-84A1-CDA207116C1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8B8-4FE0-84A1-CDA2071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E0E-8611-84A9633BE3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E0E-8611-84A9633BE3E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D01-4E0E-8611-84A9633BE3E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PROC'!$H$18:$I$18</c:f>
              <c:numCache>
                <c:formatCode>General</c:formatCode>
                <c:ptCount val="2"/>
                <c:pt idx="0">
                  <c:v>0.83638194908301056</c:v>
                </c:pt>
                <c:pt idx="1">
                  <c:v>0.16361805091698944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01-4E0E-8611-84A9633BE3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01-4E0E-8611-84A9633BE3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DD01-4E0E-8611-84A9633BE3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01-4E0E-8611-84A9633B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PROC'!$C$53:$C$56</c:f>
              <c:numCache>
                <c:formatCode>General</c:formatCode>
                <c:ptCount val="4"/>
                <c:pt idx="0">
                  <c:v>0.80072238429434506</c:v>
                </c:pt>
                <c:pt idx="1">
                  <c:v>0.72782882597431642</c:v>
                </c:pt>
                <c:pt idx="2">
                  <c:v>0.95114111104002119</c:v>
                </c:pt>
                <c:pt idx="3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96-4C00-BC69-24785FB07A9F}"/>
            </c:ext>
          </c:extLst>
        </c:ser>
        <c:ser>
          <c:idx val="0"/>
          <c:order val="1"/>
          <c:tx>
            <c:strRef>
              <c:f>'[2]5.-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PROC'!$D$53:$D$56</c:f>
              <c:numCache>
                <c:formatCode>General</c:formatCode>
                <c:ptCount val="4"/>
                <c:pt idx="0">
                  <c:v>0.199277615705655</c:v>
                </c:pt>
                <c:pt idx="1">
                  <c:v>0.27217117402568358</c:v>
                </c:pt>
                <c:pt idx="2">
                  <c:v>4.8858888959978766E-2</c:v>
                </c:pt>
                <c:pt idx="3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96-4C00-BC69-24785FB0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479264"/>
        <c:axId val="314479656"/>
      </c:barChart>
      <c:catAx>
        <c:axId val="3144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9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479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79264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PROC'!$A$90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PROC'!$C$90:$L$90</c:f>
              <c:numCache>
                <c:formatCode>General</c:formatCode>
                <c:ptCount val="10"/>
                <c:pt idx="0">
                  <c:v>0.89522249627912054</c:v>
                </c:pt>
                <c:pt idx="1">
                  <c:v>0.71418706484674055</c:v>
                </c:pt>
                <c:pt idx="2">
                  <c:v>0.83037916969366754</c:v>
                </c:pt>
                <c:pt idx="3">
                  <c:v>0.86881624638656074</c:v>
                </c:pt>
                <c:pt idx="4">
                  <c:v>0.76247876211966104</c:v>
                </c:pt>
                <c:pt idx="5">
                  <c:v>0.85294997729992983</c:v>
                </c:pt>
                <c:pt idx="6">
                  <c:v>0.93254400950753913</c:v>
                </c:pt>
                <c:pt idx="7">
                  <c:v>0.83475138014954953</c:v>
                </c:pt>
                <c:pt idx="8">
                  <c:v>0.89556001667858653</c:v>
                </c:pt>
                <c:pt idx="9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B5-476E-97C0-3176D2C4E7CE}"/>
            </c:ext>
          </c:extLst>
        </c:ser>
        <c:ser>
          <c:idx val="0"/>
          <c:order val="1"/>
          <c:tx>
            <c:strRef>
              <c:f>'[2]5.- M.V. PROC'!$A$91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PROC'!$C$91:$L$91</c:f>
              <c:numCache>
                <c:formatCode>General</c:formatCode>
                <c:ptCount val="10"/>
                <c:pt idx="0">
                  <c:v>0.1047775037208795</c:v>
                </c:pt>
                <c:pt idx="1">
                  <c:v>0.28581293515325945</c:v>
                </c:pt>
                <c:pt idx="2">
                  <c:v>0.16962083030633249</c:v>
                </c:pt>
                <c:pt idx="3">
                  <c:v>0.13118375361343926</c:v>
                </c:pt>
                <c:pt idx="4">
                  <c:v>0.23752123788033894</c:v>
                </c:pt>
                <c:pt idx="5">
                  <c:v>0.14705002270007017</c:v>
                </c:pt>
                <c:pt idx="6">
                  <c:v>6.7455990492460816E-2</c:v>
                </c:pt>
                <c:pt idx="7">
                  <c:v>0.1652486198504505</c:v>
                </c:pt>
                <c:pt idx="8">
                  <c:v>0.10443998332141348</c:v>
                </c:pt>
                <c:pt idx="9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B5-476E-97C0-3176D2C4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488280"/>
        <c:axId val="314488672"/>
      </c:barChart>
      <c:catAx>
        <c:axId val="314488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8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448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4488280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5.xml"/><Relationship Id="rId303" Type="http://schemas.openxmlformats.org/officeDocument/2006/relationships/chart" Target="../charts/chart299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8.xml"/><Relationship Id="rId324" Type="http://schemas.openxmlformats.org/officeDocument/2006/relationships/chart" Target="../charts/chart320.xml"/><Relationship Id="rId345" Type="http://schemas.openxmlformats.org/officeDocument/2006/relationships/chart" Target="../charts/chart341.xml"/><Relationship Id="rId170" Type="http://schemas.openxmlformats.org/officeDocument/2006/relationships/chart" Target="../charts/chart169.xml"/><Relationship Id="rId191" Type="http://schemas.openxmlformats.org/officeDocument/2006/relationships/chart" Target="../charts/chart190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247" Type="http://schemas.openxmlformats.org/officeDocument/2006/relationships/chart" Target="../charts/chart243.xml"/><Relationship Id="rId107" Type="http://schemas.openxmlformats.org/officeDocument/2006/relationships/chart" Target="../charts/chart107.xml"/><Relationship Id="rId268" Type="http://schemas.openxmlformats.org/officeDocument/2006/relationships/chart" Target="../charts/chart264.xml"/><Relationship Id="rId289" Type="http://schemas.openxmlformats.org/officeDocument/2006/relationships/chart" Target="../charts/chart285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8.xml"/><Relationship Id="rId314" Type="http://schemas.openxmlformats.org/officeDocument/2006/relationships/chart" Target="../charts/chart310.xml"/><Relationship Id="rId335" Type="http://schemas.openxmlformats.org/officeDocument/2006/relationships/chart" Target="../charts/chart331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59.xml"/><Relationship Id="rId181" Type="http://schemas.openxmlformats.org/officeDocument/2006/relationships/chart" Target="../charts/chart180.xml"/><Relationship Id="rId216" Type="http://schemas.openxmlformats.org/officeDocument/2006/relationships/chart" Target="../charts/chart213.xml"/><Relationship Id="rId237" Type="http://schemas.openxmlformats.org/officeDocument/2006/relationships/chart" Target="../charts/chart233.xml"/><Relationship Id="rId258" Type="http://schemas.openxmlformats.org/officeDocument/2006/relationships/chart" Target="../charts/chart254.xml"/><Relationship Id="rId279" Type="http://schemas.openxmlformats.org/officeDocument/2006/relationships/chart" Target="../charts/chart275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290" Type="http://schemas.openxmlformats.org/officeDocument/2006/relationships/chart" Target="../charts/chart286.xml"/><Relationship Id="rId304" Type="http://schemas.openxmlformats.org/officeDocument/2006/relationships/chart" Target="../charts/chart300.xml"/><Relationship Id="rId325" Type="http://schemas.openxmlformats.org/officeDocument/2006/relationships/chart" Target="../charts/chart321.xml"/><Relationship Id="rId85" Type="http://schemas.openxmlformats.org/officeDocument/2006/relationships/chart" Target="../charts/chart85.xml"/><Relationship Id="rId150" Type="http://schemas.openxmlformats.org/officeDocument/2006/relationships/chart" Target="../charts/chart149.xml"/><Relationship Id="rId171" Type="http://schemas.openxmlformats.org/officeDocument/2006/relationships/chart" Target="../charts/chart170.xml"/><Relationship Id="rId192" Type="http://schemas.openxmlformats.org/officeDocument/2006/relationships/chart" Target="../charts/chart191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4.xml"/><Relationship Id="rId269" Type="http://schemas.openxmlformats.org/officeDocument/2006/relationships/chart" Target="../charts/chart265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280" Type="http://schemas.openxmlformats.org/officeDocument/2006/relationships/chart" Target="../charts/chart276.xml"/><Relationship Id="rId315" Type="http://schemas.openxmlformats.org/officeDocument/2006/relationships/chart" Target="../charts/chart311.xml"/><Relationship Id="rId336" Type="http://schemas.openxmlformats.org/officeDocument/2006/relationships/chart" Target="../charts/chart332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0.xml"/><Relationship Id="rId182" Type="http://schemas.openxmlformats.org/officeDocument/2006/relationships/chart" Target="../charts/chart181.xml"/><Relationship Id="rId217" Type="http://schemas.openxmlformats.org/officeDocument/2006/relationships/chart" Target="../charts/chart214.xml"/><Relationship Id="rId6" Type="http://schemas.openxmlformats.org/officeDocument/2006/relationships/chart" Target="../charts/chart6.xml"/><Relationship Id="rId238" Type="http://schemas.openxmlformats.org/officeDocument/2006/relationships/chart" Target="../charts/chart234.xml"/><Relationship Id="rId259" Type="http://schemas.openxmlformats.org/officeDocument/2006/relationships/chart" Target="../charts/chart255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66.xml"/><Relationship Id="rId291" Type="http://schemas.openxmlformats.org/officeDocument/2006/relationships/chart" Target="../charts/chart287.xml"/><Relationship Id="rId305" Type="http://schemas.openxmlformats.org/officeDocument/2006/relationships/chart" Target="../charts/chart301.xml"/><Relationship Id="rId326" Type="http://schemas.openxmlformats.org/officeDocument/2006/relationships/chart" Target="../charts/chart322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0.xml"/><Relationship Id="rId172" Type="http://schemas.openxmlformats.org/officeDocument/2006/relationships/chart" Target="../charts/chart171.xml"/><Relationship Id="rId193" Type="http://schemas.openxmlformats.org/officeDocument/2006/relationships/chart" Target="../charts/chart192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5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6.xml"/><Relationship Id="rId281" Type="http://schemas.openxmlformats.org/officeDocument/2006/relationships/chart" Target="../charts/chart277.xml"/><Relationship Id="rId316" Type="http://schemas.openxmlformats.org/officeDocument/2006/relationships/chart" Target="../charts/chart312.xml"/><Relationship Id="rId337" Type="http://schemas.openxmlformats.org/officeDocument/2006/relationships/chart" Target="../charts/chart333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1.xml"/><Relationship Id="rId183" Type="http://schemas.openxmlformats.org/officeDocument/2006/relationships/chart" Target="../charts/chart182.xml"/><Relationship Id="rId218" Type="http://schemas.openxmlformats.org/officeDocument/2006/relationships/chart" Target="../charts/chart215.xml"/><Relationship Id="rId239" Type="http://schemas.openxmlformats.org/officeDocument/2006/relationships/chart" Target="../charts/chart235.xml"/><Relationship Id="rId250" Type="http://schemas.openxmlformats.org/officeDocument/2006/relationships/chart" Target="../charts/chart246.xml"/><Relationship Id="rId271" Type="http://schemas.openxmlformats.org/officeDocument/2006/relationships/chart" Target="../charts/chart267.xml"/><Relationship Id="rId292" Type="http://schemas.openxmlformats.org/officeDocument/2006/relationships/chart" Target="../charts/chart288.xml"/><Relationship Id="rId306" Type="http://schemas.openxmlformats.org/officeDocument/2006/relationships/chart" Target="../charts/chart302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327" Type="http://schemas.openxmlformats.org/officeDocument/2006/relationships/chart" Target="../charts/chart323.xml"/><Relationship Id="rId152" Type="http://schemas.openxmlformats.org/officeDocument/2006/relationships/chart" Target="../charts/chart151.xml"/><Relationship Id="rId173" Type="http://schemas.openxmlformats.org/officeDocument/2006/relationships/chart" Target="../charts/chart172.xml"/><Relationship Id="rId194" Type="http://schemas.openxmlformats.org/officeDocument/2006/relationships/chart" Target="../charts/chart193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6.xml"/><Relationship Id="rId261" Type="http://schemas.openxmlformats.org/officeDocument/2006/relationships/chart" Target="../charts/chart257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78.xml"/><Relationship Id="rId317" Type="http://schemas.openxmlformats.org/officeDocument/2006/relationships/chart" Target="../charts/chart313.xml"/><Relationship Id="rId338" Type="http://schemas.openxmlformats.org/officeDocument/2006/relationships/chart" Target="../charts/chart334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2.xml"/><Relationship Id="rId184" Type="http://schemas.openxmlformats.org/officeDocument/2006/relationships/chart" Target="../charts/chart183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7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7.xml"/><Relationship Id="rId272" Type="http://schemas.openxmlformats.org/officeDocument/2006/relationships/chart" Target="../charts/chart268.xml"/><Relationship Id="rId293" Type="http://schemas.openxmlformats.org/officeDocument/2006/relationships/chart" Target="../charts/chart289.xml"/><Relationship Id="rId302" Type="http://schemas.openxmlformats.org/officeDocument/2006/relationships/chart" Target="../charts/chart298.xml"/><Relationship Id="rId307" Type="http://schemas.openxmlformats.org/officeDocument/2006/relationships/chart" Target="../charts/chart303.xml"/><Relationship Id="rId323" Type="http://schemas.openxmlformats.org/officeDocument/2006/relationships/chart" Target="../charts/chart319.xml"/><Relationship Id="rId328" Type="http://schemas.openxmlformats.org/officeDocument/2006/relationships/chart" Target="../charts/chart324.xml"/><Relationship Id="rId344" Type="http://schemas.openxmlformats.org/officeDocument/2006/relationships/chart" Target="../charts/chart340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2.xml"/><Relationship Id="rId174" Type="http://schemas.openxmlformats.org/officeDocument/2006/relationships/chart" Target="../charts/chart173.xml"/><Relationship Id="rId179" Type="http://schemas.openxmlformats.org/officeDocument/2006/relationships/chart" Target="../charts/chart178.xml"/><Relationship Id="rId195" Type="http://schemas.openxmlformats.org/officeDocument/2006/relationships/chart" Target="../charts/chart194.xml"/><Relationship Id="rId209" Type="http://schemas.openxmlformats.org/officeDocument/2006/relationships/chart" Target="../charts/chart206.xml"/><Relationship Id="rId190" Type="http://schemas.openxmlformats.org/officeDocument/2006/relationships/chart" Target="../charts/chart189.xml"/><Relationship Id="rId204" Type="http://schemas.openxmlformats.org/officeDocument/2006/relationships/image" Target="../media/image3.jpeg"/><Relationship Id="rId220" Type="http://schemas.openxmlformats.org/officeDocument/2006/relationships/chart" Target="../charts/chart217.xml"/><Relationship Id="rId225" Type="http://schemas.openxmlformats.org/officeDocument/2006/relationships/chart" Target="../charts/chart222.xml"/><Relationship Id="rId241" Type="http://schemas.openxmlformats.org/officeDocument/2006/relationships/chart" Target="../charts/chart237.xml"/><Relationship Id="rId246" Type="http://schemas.openxmlformats.org/officeDocument/2006/relationships/chart" Target="../charts/chart242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58.xml"/><Relationship Id="rId283" Type="http://schemas.openxmlformats.org/officeDocument/2006/relationships/chart" Target="../charts/chart279.xml"/><Relationship Id="rId313" Type="http://schemas.openxmlformats.org/officeDocument/2006/relationships/chart" Target="../charts/chart309.xml"/><Relationship Id="rId318" Type="http://schemas.openxmlformats.org/officeDocument/2006/relationships/chart" Target="../charts/chart314.xml"/><Relationship Id="rId339" Type="http://schemas.openxmlformats.org/officeDocument/2006/relationships/chart" Target="../charts/chart335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7.xml"/><Relationship Id="rId164" Type="http://schemas.openxmlformats.org/officeDocument/2006/relationships/chart" Target="../charts/chart163.xml"/><Relationship Id="rId169" Type="http://schemas.openxmlformats.org/officeDocument/2006/relationships/chart" Target="../charts/chart168.xml"/><Relationship Id="rId185" Type="http://schemas.openxmlformats.org/officeDocument/2006/relationships/chart" Target="../charts/chart184.xml"/><Relationship Id="rId334" Type="http://schemas.openxmlformats.org/officeDocument/2006/relationships/chart" Target="../charts/chart3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79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36" Type="http://schemas.openxmlformats.org/officeDocument/2006/relationships/image" Target="../media/image4.jpg"/><Relationship Id="rId257" Type="http://schemas.openxmlformats.org/officeDocument/2006/relationships/chart" Target="../charts/chart253.xml"/><Relationship Id="rId278" Type="http://schemas.openxmlformats.org/officeDocument/2006/relationships/chart" Target="../charts/chart274.xml"/><Relationship Id="rId26" Type="http://schemas.openxmlformats.org/officeDocument/2006/relationships/chart" Target="../charts/chart26.xml"/><Relationship Id="rId231" Type="http://schemas.openxmlformats.org/officeDocument/2006/relationships/chart" Target="../charts/chart228.xml"/><Relationship Id="rId252" Type="http://schemas.openxmlformats.org/officeDocument/2006/relationships/chart" Target="../charts/chart248.xml"/><Relationship Id="rId273" Type="http://schemas.openxmlformats.org/officeDocument/2006/relationships/chart" Target="../charts/chart269.xml"/><Relationship Id="rId294" Type="http://schemas.openxmlformats.org/officeDocument/2006/relationships/chart" Target="../charts/chart290.xml"/><Relationship Id="rId308" Type="http://schemas.openxmlformats.org/officeDocument/2006/relationships/chart" Target="../charts/chart304.xml"/><Relationship Id="rId329" Type="http://schemas.openxmlformats.org/officeDocument/2006/relationships/chart" Target="../charts/chart325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3.xml"/><Relationship Id="rId175" Type="http://schemas.openxmlformats.org/officeDocument/2006/relationships/chart" Target="../charts/chart174.xml"/><Relationship Id="rId340" Type="http://schemas.openxmlformats.org/officeDocument/2006/relationships/chart" Target="../charts/chart336.xml"/><Relationship Id="rId196" Type="http://schemas.openxmlformats.org/officeDocument/2006/relationships/chart" Target="../charts/chart195.xml"/><Relationship Id="rId200" Type="http://schemas.openxmlformats.org/officeDocument/2006/relationships/chart" Target="../charts/chart199.xml"/><Relationship Id="rId16" Type="http://schemas.openxmlformats.org/officeDocument/2006/relationships/chart" Target="../charts/chart16.xml"/><Relationship Id="rId221" Type="http://schemas.openxmlformats.org/officeDocument/2006/relationships/chart" Target="../charts/chart218.xml"/><Relationship Id="rId242" Type="http://schemas.openxmlformats.org/officeDocument/2006/relationships/chart" Target="../charts/chart238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19" Type="http://schemas.openxmlformats.org/officeDocument/2006/relationships/chart" Target="../charts/chart315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26.xml"/><Relationship Id="rId90" Type="http://schemas.openxmlformats.org/officeDocument/2006/relationships/chart" Target="../charts/chart90.xml"/><Relationship Id="rId165" Type="http://schemas.openxmlformats.org/officeDocument/2006/relationships/chart" Target="../charts/chart164.xml"/><Relationship Id="rId186" Type="http://schemas.openxmlformats.org/officeDocument/2006/relationships/chart" Target="../charts/chart185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49.xml"/><Relationship Id="rId274" Type="http://schemas.openxmlformats.org/officeDocument/2006/relationships/chart" Target="../charts/chart270.xml"/><Relationship Id="rId295" Type="http://schemas.openxmlformats.org/officeDocument/2006/relationships/chart" Target="../charts/chart291.xml"/><Relationship Id="rId309" Type="http://schemas.openxmlformats.org/officeDocument/2006/relationships/chart" Target="../charts/chart305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16.xml"/><Relationship Id="rId80" Type="http://schemas.openxmlformats.org/officeDocument/2006/relationships/chart" Target="../charts/chart80.xml"/><Relationship Id="rId155" Type="http://schemas.openxmlformats.org/officeDocument/2006/relationships/chart" Target="../charts/chart154.xml"/><Relationship Id="rId176" Type="http://schemas.openxmlformats.org/officeDocument/2006/relationships/chart" Target="../charts/chart175.xml"/><Relationship Id="rId197" Type="http://schemas.openxmlformats.org/officeDocument/2006/relationships/chart" Target="../charts/chart196.xml"/><Relationship Id="rId341" Type="http://schemas.openxmlformats.org/officeDocument/2006/relationships/chart" Target="../charts/chart337.xml"/><Relationship Id="rId201" Type="http://schemas.openxmlformats.org/officeDocument/2006/relationships/chart" Target="../charts/chart200.xml"/><Relationship Id="rId222" Type="http://schemas.openxmlformats.org/officeDocument/2006/relationships/chart" Target="../charts/chart219.xml"/><Relationship Id="rId243" Type="http://schemas.openxmlformats.org/officeDocument/2006/relationships/chart" Target="../charts/chart239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06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5.xml"/><Relationship Id="rId187" Type="http://schemas.openxmlformats.org/officeDocument/2006/relationships/chart" Target="../charts/chart186.xml"/><Relationship Id="rId331" Type="http://schemas.openxmlformats.org/officeDocument/2006/relationships/chart" Target="../charts/chart327.xml"/><Relationship Id="rId1" Type="http://schemas.openxmlformats.org/officeDocument/2006/relationships/chart" Target="../charts/chart1.xml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0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1.xml"/><Relationship Id="rId296" Type="http://schemas.openxmlformats.org/officeDocument/2006/relationships/chart" Target="../charts/chart292.xml"/><Relationship Id="rId300" Type="http://schemas.openxmlformats.org/officeDocument/2006/relationships/chart" Target="../charts/chart296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5.xml"/><Relationship Id="rId177" Type="http://schemas.openxmlformats.org/officeDocument/2006/relationships/chart" Target="../charts/chart176.xml"/><Relationship Id="rId198" Type="http://schemas.openxmlformats.org/officeDocument/2006/relationships/chart" Target="../charts/chart197.xml"/><Relationship Id="rId321" Type="http://schemas.openxmlformats.org/officeDocument/2006/relationships/chart" Target="../charts/chart317.xml"/><Relationship Id="rId342" Type="http://schemas.openxmlformats.org/officeDocument/2006/relationships/chart" Target="../charts/chart338.xml"/><Relationship Id="rId202" Type="http://schemas.openxmlformats.org/officeDocument/2006/relationships/chart" Target="../charts/chart201.xml"/><Relationship Id="rId223" Type="http://schemas.openxmlformats.org/officeDocument/2006/relationships/chart" Target="../charts/chart220.xml"/><Relationship Id="rId244" Type="http://schemas.openxmlformats.org/officeDocument/2006/relationships/chart" Target="../charts/chart240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image" Target="../media/image1.jpeg"/><Relationship Id="rId167" Type="http://schemas.openxmlformats.org/officeDocument/2006/relationships/chart" Target="../charts/chart166.xml"/><Relationship Id="rId188" Type="http://schemas.openxmlformats.org/officeDocument/2006/relationships/chart" Target="../charts/chart187.xml"/><Relationship Id="rId311" Type="http://schemas.openxmlformats.org/officeDocument/2006/relationships/chart" Target="../charts/chart307.xml"/><Relationship Id="rId332" Type="http://schemas.openxmlformats.org/officeDocument/2006/relationships/chart" Target="../charts/chart32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1.xml"/><Relationship Id="rId276" Type="http://schemas.openxmlformats.org/officeDocument/2006/relationships/chart" Target="../charts/chart272.xml"/><Relationship Id="rId297" Type="http://schemas.openxmlformats.org/officeDocument/2006/relationships/chart" Target="../charts/chart293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6.xml"/><Relationship Id="rId178" Type="http://schemas.openxmlformats.org/officeDocument/2006/relationships/chart" Target="../charts/chart177.xml"/><Relationship Id="rId301" Type="http://schemas.openxmlformats.org/officeDocument/2006/relationships/chart" Target="../charts/chart297.xml"/><Relationship Id="rId322" Type="http://schemas.openxmlformats.org/officeDocument/2006/relationships/chart" Target="../charts/chart318.xml"/><Relationship Id="rId343" Type="http://schemas.openxmlformats.org/officeDocument/2006/relationships/chart" Target="../charts/chart339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8.xml"/><Relationship Id="rId203" Type="http://schemas.openxmlformats.org/officeDocument/2006/relationships/image" Target="../media/image2.jpeg"/><Relationship Id="rId19" Type="http://schemas.openxmlformats.org/officeDocument/2006/relationships/chart" Target="../charts/chart19.xml"/><Relationship Id="rId224" Type="http://schemas.openxmlformats.org/officeDocument/2006/relationships/chart" Target="../charts/chart221.xml"/><Relationship Id="rId245" Type="http://schemas.openxmlformats.org/officeDocument/2006/relationships/chart" Target="../charts/chart241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6.xml"/><Relationship Id="rId168" Type="http://schemas.openxmlformats.org/officeDocument/2006/relationships/chart" Target="../charts/chart167.xml"/><Relationship Id="rId312" Type="http://schemas.openxmlformats.org/officeDocument/2006/relationships/chart" Target="../charts/chart308.xml"/><Relationship Id="rId333" Type="http://schemas.openxmlformats.org/officeDocument/2006/relationships/chart" Target="../charts/chart329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8.xml"/><Relationship Id="rId3" Type="http://schemas.openxmlformats.org/officeDocument/2006/relationships/chart" Target="../charts/chart3.xml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2.xml"/><Relationship Id="rId277" Type="http://schemas.openxmlformats.org/officeDocument/2006/relationships/chart" Target="../charts/chart273.xml"/><Relationship Id="rId298" Type="http://schemas.openxmlformats.org/officeDocument/2006/relationships/chart" Target="../charts/chart2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5" name="Gráfico 37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6" name="Gráfico 38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11</xdr:col>
      <xdr:colOff>9525</xdr:colOff>
      <xdr:row>3992</xdr:row>
      <xdr:rowOff>0</xdr:rowOff>
    </xdr:to>
    <xdr:graphicFrame macro="">
      <xdr:nvGraphicFramePr>
        <xdr:cNvPr id="7" name="Gráfico 39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733425</xdr:colOff>
      <xdr:row>3992</xdr:row>
      <xdr:rowOff>0</xdr:rowOff>
    </xdr:to>
    <xdr:graphicFrame macro="">
      <xdr:nvGraphicFramePr>
        <xdr:cNvPr id="8" name="Gráfico 4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3992</xdr:row>
      <xdr:rowOff>0</xdr:rowOff>
    </xdr:from>
    <xdr:to>
      <xdr:col>11</xdr:col>
      <xdr:colOff>638175</xdr:colOff>
      <xdr:row>3992</xdr:row>
      <xdr:rowOff>0</xdr:rowOff>
    </xdr:to>
    <xdr:graphicFrame macro="">
      <xdr:nvGraphicFramePr>
        <xdr:cNvPr id="9" name="Gráfico 5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3992</xdr:row>
      <xdr:rowOff>0</xdr:rowOff>
    </xdr:from>
    <xdr:to>
      <xdr:col>5</xdr:col>
      <xdr:colOff>0</xdr:colOff>
      <xdr:row>3992</xdr:row>
      <xdr:rowOff>0</xdr:rowOff>
    </xdr:to>
    <xdr:graphicFrame macro="">
      <xdr:nvGraphicFramePr>
        <xdr:cNvPr id="10" name="Gráfico 5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314325</xdr:colOff>
      <xdr:row>3992</xdr:row>
      <xdr:rowOff>0</xdr:rowOff>
    </xdr:from>
    <xdr:to>
      <xdr:col>11</xdr:col>
      <xdr:colOff>714375</xdr:colOff>
      <xdr:row>3992</xdr:row>
      <xdr:rowOff>0</xdr:rowOff>
    </xdr:to>
    <xdr:graphicFrame macro="">
      <xdr:nvGraphicFramePr>
        <xdr:cNvPr id="11" name="Gráfico 5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419100</xdr:colOff>
      <xdr:row>3981</xdr:row>
      <xdr:rowOff>0</xdr:rowOff>
    </xdr:to>
    <xdr:graphicFrame macro="">
      <xdr:nvGraphicFramePr>
        <xdr:cNvPr id="12" name="Gráfico 5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485775</xdr:colOff>
      <xdr:row>3981</xdr:row>
      <xdr:rowOff>0</xdr:rowOff>
    </xdr:to>
    <xdr:graphicFrame macro="">
      <xdr:nvGraphicFramePr>
        <xdr:cNvPr id="13" name="Gráfico 58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723900</xdr:colOff>
      <xdr:row>3992</xdr:row>
      <xdr:rowOff>0</xdr:rowOff>
    </xdr:to>
    <xdr:graphicFrame macro="">
      <xdr:nvGraphicFramePr>
        <xdr:cNvPr id="14" name="Gráfico 59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419100</xdr:colOff>
      <xdr:row>3992</xdr:row>
      <xdr:rowOff>0</xdr:rowOff>
    </xdr:from>
    <xdr:to>
      <xdr:col>11</xdr:col>
      <xdr:colOff>742950</xdr:colOff>
      <xdr:row>3992</xdr:row>
      <xdr:rowOff>0</xdr:rowOff>
    </xdr:to>
    <xdr:graphicFrame macro="">
      <xdr:nvGraphicFramePr>
        <xdr:cNvPr id="15" name="Gráfico 6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323850</xdr:colOff>
      <xdr:row>3981</xdr:row>
      <xdr:rowOff>0</xdr:rowOff>
    </xdr:to>
    <xdr:graphicFrame macro="">
      <xdr:nvGraphicFramePr>
        <xdr:cNvPr id="16" name="Gráfico 6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333375</xdr:colOff>
      <xdr:row>3981</xdr:row>
      <xdr:rowOff>0</xdr:rowOff>
    </xdr:to>
    <xdr:graphicFrame macro="">
      <xdr:nvGraphicFramePr>
        <xdr:cNvPr id="17" name="Gráfico 6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723900</xdr:colOff>
      <xdr:row>3992</xdr:row>
      <xdr:rowOff>0</xdr:rowOff>
    </xdr:to>
    <xdr:graphicFrame macro="">
      <xdr:nvGraphicFramePr>
        <xdr:cNvPr id="18" name="Gráfico 6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12</xdr:col>
      <xdr:colOff>485775</xdr:colOff>
      <xdr:row>3981</xdr:row>
      <xdr:rowOff>0</xdr:rowOff>
    </xdr:to>
    <xdr:graphicFrame macro="">
      <xdr:nvGraphicFramePr>
        <xdr:cNvPr id="19" name="Gráfico 6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676275</xdr:colOff>
      <xdr:row>3992</xdr:row>
      <xdr:rowOff>0</xdr:rowOff>
    </xdr:to>
    <xdr:graphicFrame macro="">
      <xdr:nvGraphicFramePr>
        <xdr:cNvPr id="20" name="Gráfico 67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12</xdr:col>
      <xdr:colOff>428625</xdr:colOff>
      <xdr:row>3981</xdr:row>
      <xdr:rowOff>0</xdr:rowOff>
    </xdr:to>
    <xdr:graphicFrame macro="">
      <xdr:nvGraphicFramePr>
        <xdr:cNvPr id="21" name="Gráfico 6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819150</xdr:colOff>
      <xdr:row>3992</xdr:row>
      <xdr:rowOff>0</xdr:rowOff>
    </xdr:to>
    <xdr:graphicFrame macro="">
      <xdr:nvGraphicFramePr>
        <xdr:cNvPr id="22" name="Gráfico 6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3981</xdr:row>
      <xdr:rowOff>0</xdr:rowOff>
    </xdr:from>
    <xdr:to>
      <xdr:col>12</xdr:col>
      <xdr:colOff>485775</xdr:colOff>
      <xdr:row>3981</xdr:row>
      <xdr:rowOff>0</xdr:rowOff>
    </xdr:to>
    <xdr:graphicFrame macro="">
      <xdr:nvGraphicFramePr>
        <xdr:cNvPr id="23" name="Gráfico 7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123825</xdr:colOff>
      <xdr:row>3992</xdr:row>
      <xdr:rowOff>0</xdr:rowOff>
    </xdr:from>
    <xdr:to>
      <xdr:col>11</xdr:col>
      <xdr:colOff>752475</xdr:colOff>
      <xdr:row>3992</xdr:row>
      <xdr:rowOff>0</xdr:rowOff>
    </xdr:to>
    <xdr:graphicFrame macro="">
      <xdr:nvGraphicFramePr>
        <xdr:cNvPr id="24" name="Gráfico 72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866775</xdr:colOff>
      <xdr:row>3992</xdr:row>
      <xdr:rowOff>0</xdr:rowOff>
    </xdr:to>
    <xdr:graphicFrame macro="">
      <xdr:nvGraphicFramePr>
        <xdr:cNvPr id="25" name="Gráfico 73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3981</xdr:row>
      <xdr:rowOff>0</xdr:rowOff>
    </xdr:from>
    <xdr:to>
      <xdr:col>12</xdr:col>
      <xdr:colOff>485775</xdr:colOff>
      <xdr:row>3981</xdr:row>
      <xdr:rowOff>0</xdr:rowOff>
    </xdr:to>
    <xdr:graphicFrame macro="">
      <xdr:nvGraphicFramePr>
        <xdr:cNvPr id="26" name="Gráfico 74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714375</xdr:colOff>
      <xdr:row>3981</xdr:row>
      <xdr:rowOff>0</xdr:rowOff>
    </xdr:to>
    <xdr:graphicFrame macro="">
      <xdr:nvGraphicFramePr>
        <xdr:cNvPr id="27" name="Gráfico 7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733425</xdr:colOff>
      <xdr:row>3981</xdr:row>
      <xdr:rowOff>0</xdr:rowOff>
    </xdr:to>
    <xdr:graphicFrame macro="">
      <xdr:nvGraphicFramePr>
        <xdr:cNvPr id="28" name="Gráfico 8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838200</xdr:colOff>
      <xdr:row>3981</xdr:row>
      <xdr:rowOff>0</xdr:rowOff>
    </xdr:to>
    <xdr:graphicFrame macro="">
      <xdr:nvGraphicFramePr>
        <xdr:cNvPr id="29" name="Gráfico 8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30" name="Gráfico 86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31" name="Gráfico 8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723900</xdr:colOff>
      <xdr:row>3981</xdr:row>
      <xdr:rowOff>0</xdr:rowOff>
    </xdr:to>
    <xdr:graphicFrame macro="">
      <xdr:nvGraphicFramePr>
        <xdr:cNvPr id="32" name="Gráfico 9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33" name="Gráfico 9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34" name="Gráfico 9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714375</xdr:colOff>
      <xdr:row>3981</xdr:row>
      <xdr:rowOff>0</xdr:rowOff>
    </xdr:to>
    <xdr:graphicFrame macro="">
      <xdr:nvGraphicFramePr>
        <xdr:cNvPr id="35" name="Gráfico 9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36" name="Gráfico 97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37" name="Gráfico 9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714375</xdr:colOff>
      <xdr:row>3981</xdr:row>
      <xdr:rowOff>0</xdr:rowOff>
    </xdr:to>
    <xdr:graphicFrame macro="">
      <xdr:nvGraphicFramePr>
        <xdr:cNvPr id="38" name="Gráfico 10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39" name="Gráfico 10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40" name="Gráfico 104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647700</xdr:colOff>
      <xdr:row>3981</xdr:row>
      <xdr:rowOff>0</xdr:rowOff>
    </xdr:to>
    <xdr:graphicFrame macro="">
      <xdr:nvGraphicFramePr>
        <xdr:cNvPr id="41" name="Gráfico 108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42" name="Gráfico 10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43" name="Gráfico 110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638175</xdr:colOff>
      <xdr:row>3981</xdr:row>
      <xdr:rowOff>0</xdr:rowOff>
    </xdr:to>
    <xdr:graphicFrame macro="">
      <xdr:nvGraphicFramePr>
        <xdr:cNvPr id="44" name="Gráfico 114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45" name="Gráfico 115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46" name="Gráfico 11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47" name="Gráfico 119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48" name="Gráfico 120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523875</xdr:colOff>
      <xdr:row>3981</xdr:row>
      <xdr:rowOff>0</xdr:rowOff>
    </xdr:to>
    <xdr:graphicFrame macro="">
      <xdr:nvGraphicFramePr>
        <xdr:cNvPr id="49" name="Gráfico 124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638175</xdr:colOff>
      <xdr:row>3981</xdr:row>
      <xdr:rowOff>0</xdr:rowOff>
    </xdr:to>
    <xdr:graphicFrame macro="">
      <xdr:nvGraphicFramePr>
        <xdr:cNvPr id="50" name="Gráfico 12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638175</xdr:colOff>
      <xdr:row>3992</xdr:row>
      <xdr:rowOff>0</xdr:rowOff>
    </xdr:from>
    <xdr:to>
      <xdr:col>10</xdr:col>
      <xdr:colOff>504825</xdr:colOff>
      <xdr:row>3992</xdr:row>
      <xdr:rowOff>0</xdr:rowOff>
    </xdr:to>
    <xdr:graphicFrame macro="">
      <xdr:nvGraphicFramePr>
        <xdr:cNvPr id="51" name="Gráfico 127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3992</xdr:row>
      <xdr:rowOff>0</xdr:rowOff>
    </xdr:from>
    <xdr:to>
      <xdr:col>10</xdr:col>
      <xdr:colOff>485775</xdr:colOff>
      <xdr:row>3992</xdr:row>
      <xdr:rowOff>0</xdr:rowOff>
    </xdr:to>
    <xdr:graphicFrame macro="">
      <xdr:nvGraphicFramePr>
        <xdr:cNvPr id="52" name="Gráfico 128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552450</xdr:colOff>
      <xdr:row>3981</xdr:row>
      <xdr:rowOff>0</xdr:rowOff>
    </xdr:from>
    <xdr:to>
      <xdr:col>12</xdr:col>
      <xdr:colOff>838200</xdr:colOff>
      <xdr:row>3981</xdr:row>
      <xdr:rowOff>0</xdr:rowOff>
    </xdr:to>
    <xdr:graphicFrame macro="">
      <xdr:nvGraphicFramePr>
        <xdr:cNvPr id="53" name="Gráfico 13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600075</xdr:colOff>
      <xdr:row>3981</xdr:row>
      <xdr:rowOff>0</xdr:rowOff>
    </xdr:to>
    <xdr:graphicFrame macro="">
      <xdr:nvGraphicFramePr>
        <xdr:cNvPr id="54" name="Gráfico 13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55" name="Gráfico 137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952500</xdr:colOff>
      <xdr:row>3992</xdr:row>
      <xdr:rowOff>0</xdr:rowOff>
    </xdr:to>
    <xdr:graphicFrame macro="">
      <xdr:nvGraphicFramePr>
        <xdr:cNvPr id="56" name="Gráfico 14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28575</xdr:colOff>
      <xdr:row>3981</xdr:row>
      <xdr:rowOff>0</xdr:rowOff>
    </xdr:to>
    <xdr:graphicFrame macro="">
      <xdr:nvGraphicFramePr>
        <xdr:cNvPr id="57" name="Gráfico 14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9525</xdr:colOff>
      <xdr:row>3981</xdr:row>
      <xdr:rowOff>0</xdr:rowOff>
    </xdr:to>
    <xdr:graphicFrame macro="">
      <xdr:nvGraphicFramePr>
        <xdr:cNvPr id="58" name="Gráfico 14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28575</xdr:colOff>
      <xdr:row>3992</xdr:row>
      <xdr:rowOff>0</xdr:rowOff>
    </xdr:to>
    <xdr:graphicFrame macro="">
      <xdr:nvGraphicFramePr>
        <xdr:cNvPr id="59" name="Gráfico 147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60" name="Gráfico 148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904875</xdr:colOff>
      <xdr:row>3992</xdr:row>
      <xdr:rowOff>0</xdr:rowOff>
    </xdr:to>
    <xdr:graphicFrame macro="">
      <xdr:nvGraphicFramePr>
        <xdr:cNvPr id="61" name="Gráfico 15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9525</xdr:colOff>
      <xdr:row>3981</xdr:row>
      <xdr:rowOff>0</xdr:rowOff>
    </xdr:from>
    <xdr:to>
      <xdr:col>12</xdr:col>
      <xdr:colOff>847725</xdr:colOff>
      <xdr:row>3981</xdr:row>
      <xdr:rowOff>0</xdr:rowOff>
    </xdr:to>
    <xdr:graphicFrame macro="">
      <xdr:nvGraphicFramePr>
        <xdr:cNvPr id="62" name="Gráfico 15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63" name="Gráfico 153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942975</xdr:colOff>
      <xdr:row>3992</xdr:row>
      <xdr:rowOff>0</xdr:rowOff>
    </xdr:to>
    <xdr:graphicFrame macro="">
      <xdr:nvGraphicFramePr>
        <xdr:cNvPr id="64" name="Gráfico 15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65" name="Gráfico 15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66" name="Gráfico 158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0</xdr:colOff>
      <xdr:row>3992</xdr:row>
      <xdr:rowOff>0</xdr:rowOff>
    </xdr:to>
    <xdr:graphicFrame macro="">
      <xdr:nvGraphicFramePr>
        <xdr:cNvPr id="67" name="Gráfico 161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68" name="Gráfico 162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69" name="Gráfico 163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0</xdr:colOff>
      <xdr:row>3992</xdr:row>
      <xdr:rowOff>0</xdr:rowOff>
    </xdr:to>
    <xdr:graphicFrame macro="">
      <xdr:nvGraphicFramePr>
        <xdr:cNvPr id="70" name="Gráfico 166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38100</xdr:colOff>
      <xdr:row>3981</xdr:row>
      <xdr:rowOff>0</xdr:rowOff>
    </xdr:from>
    <xdr:to>
      <xdr:col>13</xdr:col>
      <xdr:colOff>28575</xdr:colOff>
      <xdr:row>3981</xdr:row>
      <xdr:rowOff>0</xdr:rowOff>
    </xdr:to>
    <xdr:graphicFrame macro="">
      <xdr:nvGraphicFramePr>
        <xdr:cNvPr id="71" name="Gráfico 16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2" name="Gráfico 168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3" name="Gráfico 17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4" name="Gráfico 17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5" name="Gráfico 177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6" name="Gráfico 17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447675</xdr:colOff>
      <xdr:row>3992</xdr:row>
      <xdr:rowOff>0</xdr:rowOff>
    </xdr:to>
    <xdr:graphicFrame macro="">
      <xdr:nvGraphicFramePr>
        <xdr:cNvPr id="77" name="Gráfico 179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28575</xdr:colOff>
      <xdr:row>3992</xdr:row>
      <xdr:rowOff>0</xdr:rowOff>
    </xdr:to>
    <xdr:graphicFrame macro="">
      <xdr:nvGraphicFramePr>
        <xdr:cNvPr id="78" name="Gráfico 180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28575</xdr:colOff>
      <xdr:row>3981</xdr:row>
      <xdr:rowOff>0</xdr:rowOff>
    </xdr:to>
    <xdr:graphicFrame macro="">
      <xdr:nvGraphicFramePr>
        <xdr:cNvPr id="79" name="Gráfico 181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952500</xdr:colOff>
      <xdr:row>3992</xdr:row>
      <xdr:rowOff>0</xdr:rowOff>
    </xdr:to>
    <xdr:graphicFrame macro="">
      <xdr:nvGraphicFramePr>
        <xdr:cNvPr id="80" name="Gráfico 182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81" name="Gráfico 183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9525</xdr:colOff>
      <xdr:row>3992</xdr:row>
      <xdr:rowOff>0</xdr:rowOff>
    </xdr:to>
    <xdr:graphicFrame macro="">
      <xdr:nvGraphicFramePr>
        <xdr:cNvPr id="82" name="Gráfico 184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83" name="Gráfico 185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4</xdr:col>
      <xdr:colOff>942975</xdr:colOff>
      <xdr:row>3992</xdr:row>
      <xdr:rowOff>0</xdr:rowOff>
    </xdr:to>
    <xdr:graphicFrame macro="">
      <xdr:nvGraphicFramePr>
        <xdr:cNvPr id="84" name="Gráfico 1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85" name="Gráfico 187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0</xdr:colOff>
      <xdr:row>3992</xdr:row>
      <xdr:rowOff>0</xdr:rowOff>
    </xdr:to>
    <xdr:graphicFrame macro="">
      <xdr:nvGraphicFramePr>
        <xdr:cNvPr id="86" name="Gráfico 18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12</xdr:col>
      <xdr:colOff>838200</xdr:colOff>
      <xdr:row>3981</xdr:row>
      <xdr:rowOff>0</xdr:rowOff>
    </xdr:to>
    <xdr:graphicFrame macro="">
      <xdr:nvGraphicFramePr>
        <xdr:cNvPr id="87" name="Gráfico 18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28575</xdr:colOff>
      <xdr:row>3992</xdr:row>
      <xdr:rowOff>0</xdr:rowOff>
    </xdr:to>
    <xdr:graphicFrame macro="">
      <xdr:nvGraphicFramePr>
        <xdr:cNvPr id="88" name="Gráfico 190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0</xdr:colOff>
      <xdr:row>3981</xdr:row>
      <xdr:rowOff>0</xdr:rowOff>
    </xdr:from>
    <xdr:to>
      <xdr:col>13</xdr:col>
      <xdr:colOff>0</xdr:colOff>
      <xdr:row>3981</xdr:row>
      <xdr:rowOff>0</xdr:rowOff>
    </xdr:to>
    <xdr:graphicFrame macro="">
      <xdr:nvGraphicFramePr>
        <xdr:cNvPr id="89" name="Gráfico 19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762000</xdr:colOff>
      <xdr:row>3992</xdr:row>
      <xdr:rowOff>0</xdr:rowOff>
    </xdr:to>
    <xdr:graphicFrame macro="">
      <xdr:nvGraphicFramePr>
        <xdr:cNvPr id="90" name="Gráfico 192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466725</xdr:colOff>
      <xdr:row>3981</xdr:row>
      <xdr:rowOff>0</xdr:rowOff>
    </xdr:from>
    <xdr:to>
      <xdr:col>13</xdr:col>
      <xdr:colOff>295275</xdr:colOff>
      <xdr:row>3981</xdr:row>
      <xdr:rowOff>0</xdr:rowOff>
    </xdr:to>
    <xdr:graphicFrame macro="">
      <xdr:nvGraphicFramePr>
        <xdr:cNvPr id="91" name="Gráfico 19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11</xdr:col>
      <xdr:colOff>752475</xdr:colOff>
      <xdr:row>3992</xdr:row>
      <xdr:rowOff>0</xdr:rowOff>
    </xdr:to>
    <xdr:graphicFrame macro="">
      <xdr:nvGraphicFramePr>
        <xdr:cNvPr id="92" name="Gráfico 194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9525</xdr:colOff>
      <xdr:row>3981</xdr:row>
      <xdr:rowOff>0</xdr:rowOff>
    </xdr:to>
    <xdr:graphicFrame macro="">
      <xdr:nvGraphicFramePr>
        <xdr:cNvPr id="93" name="Gráfico 195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0</xdr:colOff>
      <xdr:row>3981</xdr:row>
      <xdr:rowOff>0</xdr:rowOff>
    </xdr:to>
    <xdr:graphicFrame macro="">
      <xdr:nvGraphicFramePr>
        <xdr:cNvPr id="94" name="Gráfico 197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504825</xdr:colOff>
      <xdr:row>3992</xdr:row>
      <xdr:rowOff>0</xdr:rowOff>
    </xdr:to>
    <xdr:graphicFrame macro="">
      <xdr:nvGraphicFramePr>
        <xdr:cNvPr id="95" name="Gráfico 198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28575</xdr:colOff>
      <xdr:row>3981</xdr:row>
      <xdr:rowOff>0</xdr:rowOff>
    </xdr:from>
    <xdr:to>
      <xdr:col>13</xdr:col>
      <xdr:colOff>304800</xdr:colOff>
      <xdr:row>3981</xdr:row>
      <xdr:rowOff>0</xdr:rowOff>
    </xdr:to>
    <xdr:graphicFrame macro="">
      <xdr:nvGraphicFramePr>
        <xdr:cNvPr id="96" name="Gráfico 199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790575</xdr:colOff>
      <xdr:row>3992</xdr:row>
      <xdr:rowOff>0</xdr:rowOff>
    </xdr:to>
    <xdr:graphicFrame macro="">
      <xdr:nvGraphicFramePr>
        <xdr:cNvPr id="97" name="Gráfico 20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180975</xdr:colOff>
      <xdr:row>3981</xdr:row>
      <xdr:rowOff>0</xdr:rowOff>
    </xdr:from>
    <xdr:to>
      <xdr:col>13</xdr:col>
      <xdr:colOff>190500</xdr:colOff>
      <xdr:row>3981</xdr:row>
      <xdr:rowOff>0</xdr:rowOff>
    </xdr:to>
    <xdr:graphicFrame macro="">
      <xdr:nvGraphicFramePr>
        <xdr:cNvPr id="98" name="Gráfico 20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11</xdr:col>
      <xdr:colOff>762000</xdr:colOff>
      <xdr:row>3992</xdr:row>
      <xdr:rowOff>0</xdr:rowOff>
    </xdr:to>
    <xdr:graphicFrame macro="">
      <xdr:nvGraphicFramePr>
        <xdr:cNvPr id="99" name="Gráfico 20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752475</xdr:colOff>
      <xdr:row>3992</xdr:row>
      <xdr:rowOff>0</xdr:rowOff>
    </xdr:to>
    <xdr:graphicFrame macro="">
      <xdr:nvGraphicFramePr>
        <xdr:cNvPr id="100" name="Gráfico 20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542925</xdr:colOff>
      <xdr:row>3981</xdr:row>
      <xdr:rowOff>0</xdr:rowOff>
    </xdr:from>
    <xdr:to>
      <xdr:col>13</xdr:col>
      <xdr:colOff>276225</xdr:colOff>
      <xdr:row>3981</xdr:row>
      <xdr:rowOff>0</xdr:rowOff>
    </xdr:to>
    <xdr:graphicFrame macro="">
      <xdr:nvGraphicFramePr>
        <xdr:cNvPr id="101" name="Gráfico 204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28575</xdr:colOff>
      <xdr:row>3981</xdr:row>
      <xdr:rowOff>0</xdr:rowOff>
    </xdr:to>
    <xdr:graphicFrame macro="">
      <xdr:nvGraphicFramePr>
        <xdr:cNvPr id="102" name="Gráfico 205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11</xdr:col>
      <xdr:colOff>762000</xdr:colOff>
      <xdr:row>3992</xdr:row>
      <xdr:rowOff>0</xdr:rowOff>
    </xdr:to>
    <xdr:graphicFrame macro="">
      <xdr:nvGraphicFramePr>
        <xdr:cNvPr id="103" name="Gráfico 206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13</xdr:col>
      <xdr:colOff>38100</xdr:colOff>
      <xdr:row>3981</xdr:row>
      <xdr:rowOff>0</xdr:rowOff>
    </xdr:to>
    <xdr:graphicFrame macro="">
      <xdr:nvGraphicFramePr>
        <xdr:cNvPr id="104" name="Gráfico 207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13</xdr:col>
      <xdr:colOff>9525</xdr:colOff>
      <xdr:row>3981</xdr:row>
      <xdr:rowOff>0</xdr:rowOff>
    </xdr:to>
    <xdr:graphicFrame macro="">
      <xdr:nvGraphicFramePr>
        <xdr:cNvPr id="105" name="Gráfico 208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838200</xdr:colOff>
      <xdr:row>3981</xdr:row>
      <xdr:rowOff>0</xdr:rowOff>
    </xdr:to>
    <xdr:graphicFrame macro="">
      <xdr:nvGraphicFramePr>
        <xdr:cNvPr id="106" name="Gráfico 209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12</xdr:col>
      <xdr:colOff>838200</xdr:colOff>
      <xdr:row>3981</xdr:row>
      <xdr:rowOff>0</xdr:rowOff>
    </xdr:to>
    <xdr:graphicFrame macro="">
      <xdr:nvGraphicFramePr>
        <xdr:cNvPr id="107" name="Gráfico 21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171450</xdr:colOff>
      <xdr:row>3981</xdr:row>
      <xdr:rowOff>0</xdr:rowOff>
    </xdr:from>
    <xdr:to>
      <xdr:col>13</xdr:col>
      <xdr:colOff>704850</xdr:colOff>
      <xdr:row>3981</xdr:row>
      <xdr:rowOff>0</xdr:rowOff>
    </xdr:to>
    <xdr:graphicFrame macro="">
      <xdr:nvGraphicFramePr>
        <xdr:cNvPr id="108" name="Gráfico 211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190500</xdr:colOff>
      <xdr:row>3981</xdr:row>
      <xdr:rowOff>0</xdr:rowOff>
    </xdr:from>
    <xdr:to>
      <xdr:col>13</xdr:col>
      <xdr:colOff>714375</xdr:colOff>
      <xdr:row>3981</xdr:row>
      <xdr:rowOff>0</xdr:rowOff>
    </xdr:to>
    <xdr:graphicFrame macro="">
      <xdr:nvGraphicFramePr>
        <xdr:cNvPr id="109" name="Gráfico 21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142875</xdr:colOff>
      <xdr:row>3981</xdr:row>
      <xdr:rowOff>0</xdr:rowOff>
    </xdr:from>
    <xdr:to>
      <xdr:col>13</xdr:col>
      <xdr:colOff>714375</xdr:colOff>
      <xdr:row>3981</xdr:row>
      <xdr:rowOff>0</xdr:rowOff>
    </xdr:to>
    <xdr:graphicFrame macro="">
      <xdr:nvGraphicFramePr>
        <xdr:cNvPr id="110" name="Gráfico 215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123825</xdr:colOff>
      <xdr:row>3981</xdr:row>
      <xdr:rowOff>0</xdr:rowOff>
    </xdr:from>
    <xdr:to>
      <xdr:col>13</xdr:col>
      <xdr:colOff>752475</xdr:colOff>
      <xdr:row>3981</xdr:row>
      <xdr:rowOff>0</xdr:rowOff>
    </xdr:to>
    <xdr:graphicFrame macro="">
      <xdr:nvGraphicFramePr>
        <xdr:cNvPr id="111" name="Gráfico 217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142875</xdr:colOff>
      <xdr:row>3981</xdr:row>
      <xdr:rowOff>0</xdr:rowOff>
    </xdr:from>
    <xdr:to>
      <xdr:col>13</xdr:col>
      <xdr:colOff>685800</xdr:colOff>
      <xdr:row>3981</xdr:row>
      <xdr:rowOff>0</xdr:rowOff>
    </xdr:to>
    <xdr:graphicFrame macro="">
      <xdr:nvGraphicFramePr>
        <xdr:cNvPr id="112" name="Gráfico 218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219075</xdr:colOff>
      <xdr:row>3981</xdr:row>
      <xdr:rowOff>0</xdr:rowOff>
    </xdr:from>
    <xdr:to>
      <xdr:col>13</xdr:col>
      <xdr:colOff>638175</xdr:colOff>
      <xdr:row>3981</xdr:row>
      <xdr:rowOff>0</xdr:rowOff>
    </xdr:to>
    <xdr:graphicFrame macro="">
      <xdr:nvGraphicFramePr>
        <xdr:cNvPr id="113" name="Gráfico 219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200025</xdr:colOff>
      <xdr:row>3981</xdr:row>
      <xdr:rowOff>0</xdr:rowOff>
    </xdr:from>
    <xdr:to>
      <xdr:col>13</xdr:col>
      <xdr:colOff>676275</xdr:colOff>
      <xdr:row>3981</xdr:row>
      <xdr:rowOff>0</xdr:rowOff>
    </xdr:to>
    <xdr:graphicFrame macro="">
      <xdr:nvGraphicFramePr>
        <xdr:cNvPr id="114" name="Gráfico 220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180975</xdr:colOff>
      <xdr:row>3981</xdr:row>
      <xdr:rowOff>0</xdr:rowOff>
    </xdr:from>
    <xdr:to>
      <xdr:col>13</xdr:col>
      <xdr:colOff>695325</xdr:colOff>
      <xdr:row>3981</xdr:row>
      <xdr:rowOff>0</xdr:rowOff>
    </xdr:to>
    <xdr:graphicFrame macro="">
      <xdr:nvGraphicFramePr>
        <xdr:cNvPr id="115" name="Gráfico 221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13</xdr:col>
      <xdr:colOff>28575</xdr:colOff>
      <xdr:row>3981</xdr:row>
      <xdr:rowOff>0</xdr:rowOff>
    </xdr:to>
    <xdr:graphicFrame macro="">
      <xdr:nvGraphicFramePr>
        <xdr:cNvPr id="116" name="Gráfico 222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13</xdr:col>
      <xdr:colOff>28575</xdr:colOff>
      <xdr:row>3981</xdr:row>
      <xdr:rowOff>0</xdr:rowOff>
    </xdr:to>
    <xdr:graphicFrame macro="">
      <xdr:nvGraphicFramePr>
        <xdr:cNvPr id="117" name="Gráfico 22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6</xdr:col>
      <xdr:colOff>523875</xdr:colOff>
      <xdr:row>3992</xdr:row>
      <xdr:rowOff>0</xdr:rowOff>
    </xdr:to>
    <xdr:graphicFrame macro="">
      <xdr:nvGraphicFramePr>
        <xdr:cNvPr id="118" name="Gráfico 224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676275</xdr:colOff>
      <xdr:row>3981</xdr:row>
      <xdr:rowOff>0</xdr:rowOff>
    </xdr:from>
    <xdr:to>
      <xdr:col>13</xdr:col>
      <xdr:colOff>647700</xdr:colOff>
      <xdr:row>3981</xdr:row>
      <xdr:rowOff>0</xdr:rowOff>
    </xdr:to>
    <xdr:graphicFrame macro="">
      <xdr:nvGraphicFramePr>
        <xdr:cNvPr id="119" name="Gráfico 225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6</xdr:col>
      <xdr:colOff>600075</xdr:colOff>
      <xdr:row>3992</xdr:row>
      <xdr:rowOff>0</xdr:rowOff>
    </xdr:to>
    <xdr:graphicFrame macro="">
      <xdr:nvGraphicFramePr>
        <xdr:cNvPr id="120" name="Gráfico 226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7</xdr:col>
      <xdr:colOff>38100</xdr:colOff>
      <xdr:row>3981</xdr:row>
      <xdr:rowOff>0</xdr:rowOff>
    </xdr:from>
    <xdr:to>
      <xdr:col>13</xdr:col>
      <xdr:colOff>714375</xdr:colOff>
      <xdr:row>3981</xdr:row>
      <xdr:rowOff>0</xdr:rowOff>
    </xdr:to>
    <xdr:graphicFrame macro="">
      <xdr:nvGraphicFramePr>
        <xdr:cNvPr id="121" name="Gráfico 227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3981</xdr:row>
      <xdr:rowOff>0</xdr:rowOff>
    </xdr:from>
    <xdr:to>
      <xdr:col>13</xdr:col>
      <xdr:colOff>9525</xdr:colOff>
      <xdr:row>3981</xdr:row>
      <xdr:rowOff>0</xdr:rowOff>
    </xdr:to>
    <xdr:graphicFrame macro="">
      <xdr:nvGraphicFramePr>
        <xdr:cNvPr id="122" name="Gráfico 228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7</xdr:col>
      <xdr:colOff>238125</xdr:colOff>
      <xdr:row>3981</xdr:row>
      <xdr:rowOff>0</xdr:rowOff>
    </xdr:from>
    <xdr:to>
      <xdr:col>13</xdr:col>
      <xdr:colOff>676275</xdr:colOff>
      <xdr:row>3981</xdr:row>
      <xdr:rowOff>0</xdr:rowOff>
    </xdr:to>
    <xdr:graphicFrame macro="">
      <xdr:nvGraphicFramePr>
        <xdr:cNvPr id="123" name="Gráfico 23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5</xdr:col>
      <xdr:colOff>923925</xdr:colOff>
      <xdr:row>3992</xdr:row>
      <xdr:rowOff>0</xdr:rowOff>
    </xdr:to>
    <xdr:graphicFrame macro="">
      <xdr:nvGraphicFramePr>
        <xdr:cNvPr id="124" name="Gráfico 23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409575</xdr:colOff>
      <xdr:row>3981</xdr:row>
      <xdr:rowOff>0</xdr:rowOff>
    </xdr:from>
    <xdr:to>
      <xdr:col>13</xdr:col>
      <xdr:colOff>666750</xdr:colOff>
      <xdr:row>3981</xdr:row>
      <xdr:rowOff>0</xdr:rowOff>
    </xdr:to>
    <xdr:graphicFrame macro="">
      <xdr:nvGraphicFramePr>
        <xdr:cNvPr id="125" name="Gráfico 23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6</xdr:col>
      <xdr:colOff>495300</xdr:colOff>
      <xdr:row>3992</xdr:row>
      <xdr:rowOff>0</xdr:rowOff>
    </xdr:to>
    <xdr:graphicFrame macro="">
      <xdr:nvGraphicFramePr>
        <xdr:cNvPr id="126" name="Gráfico 23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7</xdr:col>
      <xdr:colOff>28575</xdr:colOff>
      <xdr:row>3981</xdr:row>
      <xdr:rowOff>0</xdr:rowOff>
    </xdr:from>
    <xdr:to>
      <xdr:col>13</xdr:col>
      <xdr:colOff>609600</xdr:colOff>
      <xdr:row>3981</xdr:row>
      <xdr:rowOff>0</xdr:rowOff>
    </xdr:to>
    <xdr:graphicFrame macro="">
      <xdr:nvGraphicFramePr>
        <xdr:cNvPr id="127" name="Gráfico 23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3992</xdr:row>
      <xdr:rowOff>0</xdr:rowOff>
    </xdr:from>
    <xdr:to>
      <xdr:col>6</xdr:col>
      <xdr:colOff>447675</xdr:colOff>
      <xdr:row>3992</xdr:row>
      <xdr:rowOff>0</xdr:rowOff>
    </xdr:to>
    <xdr:graphicFrame macro="">
      <xdr:nvGraphicFramePr>
        <xdr:cNvPr id="128" name="Gráfico 23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</xdr:col>
      <xdr:colOff>0</xdr:colOff>
      <xdr:row>3981</xdr:row>
      <xdr:rowOff>0</xdr:rowOff>
    </xdr:from>
    <xdr:to>
      <xdr:col>13</xdr:col>
      <xdr:colOff>609600</xdr:colOff>
      <xdr:row>3981</xdr:row>
      <xdr:rowOff>0</xdr:rowOff>
    </xdr:to>
    <xdr:graphicFrame macro="">
      <xdr:nvGraphicFramePr>
        <xdr:cNvPr id="129" name="Gráfico 23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960</xdr:row>
      <xdr:rowOff>0</xdr:rowOff>
    </xdr:from>
    <xdr:to>
      <xdr:col>4</xdr:col>
      <xdr:colOff>447675</xdr:colOff>
      <xdr:row>960</xdr:row>
      <xdr:rowOff>0</xdr:rowOff>
    </xdr:to>
    <xdr:graphicFrame macro="">
      <xdr:nvGraphicFramePr>
        <xdr:cNvPr id="130" name="Gráfico 137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1005</xdr:row>
      <xdr:rowOff>0</xdr:rowOff>
    </xdr:from>
    <xdr:to>
      <xdr:col>4</xdr:col>
      <xdr:colOff>447675</xdr:colOff>
      <xdr:row>1005</xdr:row>
      <xdr:rowOff>0</xdr:rowOff>
    </xdr:to>
    <xdr:graphicFrame macro="">
      <xdr:nvGraphicFramePr>
        <xdr:cNvPr id="131" name="Gráfico 148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1036</xdr:row>
      <xdr:rowOff>0</xdr:rowOff>
    </xdr:from>
    <xdr:to>
      <xdr:col>4</xdr:col>
      <xdr:colOff>447675</xdr:colOff>
      <xdr:row>1036</xdr:row>
      <xdr:rowOff>0</xdr:rowOff>
    </xdr:to>
    <xdr:graphicFrame macro="">
      <xdr:nvGraphicFramePr>
        <xdr:cNvPr id="132" name="Gráfico 153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1081</xdr:row>
      <xdr:rowOff>0</xdr:rowOff>
    </xdr:from>
    <xdr:to>
      <xdr:col>4</xdr:col>
      <xdr:colOff>447675</xdr:colOff>
      <xdr:row>1081</xdr:row>
      <xdr:rowOff>0</xdr:rowOff>
    </xdr:to>
    <xdr:graphicFrame macro="">
      <xdr:nvGraphicFramePr>
        <xdr:cNvPr id="133" name="Gráfico 158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1113</xdr:row>
      <xdr:rowOff>0</xdr:rowOff>
    </xdr:from>
    <xdr:to>
      <xdr:col>4</xdr:col>
      <xdr:colOff>447675</xdr:colOff>
      <xdr:row>1113</xdr:row>
      <xdr:rowOff>0</xdr:rowOff>
    </xdr:to>
    <xdr:graphicFrame macro="">
      <xdr:nvGraphicFramePr>
        <xdr:cNvPr id="134" name="Gráfico 16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1159</xdr:row>
      <xdr:rowOff>0</xdr:rowOff>
    </xdr:from>
    <xdr:to>
      <xdr:col>4</xdr:col>
      <xdr:colOff>447675</xdr:colOff>
      <xdr:row>1159</xdr:row>
      <xdr:rowOff>0</xdr:rowOff>
    </xdr:to>
    <xdr:graphicFrame macro="">
      <xdr:nvGraphicFramePr>
        <xdr:cNvPr id="135" name="Gráfico 168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1191</xdr:row>
      <xdr:rowOff>0</xdr:rowOff>
    </xdr:from>
    <xdr:to>
      <xdr:col>4</xdr:col>
      <xdr:colOff>447675</xdr:colOff>
      <xdr:row>1191</xdr:row>
      <xdr:rowOff>0</xdr:rowOff>
    </xdr:to>
    <xdr:graphicFrame macro="">
      <xdr:nvGraphicFramePr>
        <xdr:cNvPr id="136" name="Gráfico 17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1237</xdr:row>
      <xdr:rowOff>0</xdr:rowOff>
    </xdr:from>
    <xdr:to>
      <xdr:col>4</xdr:col>
      <xdr:colOff>447675</xdr:colOff>
      <xdr:row>1237</xdr:row>
      <xdr:rowOff>0</xdr:rowOff>
    </xdr:to>
    <xdr:graphicFrame macro="">
      <xdr:nvGraphicFramePr>
        <xdr:cNvPr id="137" name="Gráfico 174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1269</xdr:row>
      <xdr:rowOff>0</xdr:rowOff>
    </xdr:from>
    <xdr:to>
      <xdr:col>4</xdr:col>
      <xdr:colOff>447675</xdr:colOff>
      <xdr:row>1269</xdr:row>
      <xdr:rowOff>0</xdr:rowOff>
    </xdr:to>
    <xdr:graphicFrame macro="">
      <xdr:nvGraphicFramePr>
        <xdr:cNvPr id="138" name="Gráfico 17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1315</xdr:row>
      <xdr:rowOff>0</xdr:rowOff>
    </xdr:from>
    <xdr:to>
      <xdr:col>4</xdr:col>
      <xdr:colOff>447675</xdr:colOff>
      <xdr:row>1315</xdr:row>
      <xdr:rowOff>0</xdr:rowOff>
    </xdr:to>
    <xdr:graphicFrame macro="">
      <xdr:nvGraphicFramePr>
        <xdr:cNvPr id="139" name="Gráfico 17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1347</xdr:row>
      <xdr:rowOff>0</xdr:rowOff>
    </xdr:from>
    <xdr:to>
      <xdr:col>4</xdr:col>
      <xdr:colOff>447675</xdr:colOff>
      <xdr:row>1347</xdr:row>
      <xdr:rowOff>0</xdr:rowOff>
    </xdr:to>
    <xdr:graphicFrame macro="">
      <xdr:nvGraphicFramePr>
        <xdr:cNvPr id="140" name="Gráfico 17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5</xdr:col>
      <xdr:colOff>723900</xdr:colOff>
      <xdr:row>3716</xdr:row>
      <xdr:rowOff>0</xdr:rowOff>
    </xdr:to>
    <xdr:graphicFrame macro="">
      <xdr:nvGraphicFramePr>
        <xdr:cNvPr id="141" name="Gráfico 65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0</xdr:colOff>
      <xdr:row>3716</xdr:row>
      <xdr:rowOff>0</xdr:rowOff>
    </xdr:from>
    <xdr:to>
      <xdr:col>12</xdr:col>
      <xdr:colOff>485775</xdr:colOff>
      <xdr:row>3716</xdr:row>
      <xdr:rowOff>0</xdr:rowOff>
    </xdr:to>
    <xdr:graphicFrame macro="">
      <xdr:nvGraphicFramePr>
        <xdr:cNvPr id="142" name="Gráfico 6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5</xdr:col>
      <xdr:colOff>676275</xdr:colOff>
      <xdr:row>3716</xdr:row>
      <xdr:rowOff>0</xdr:rowOff>
    </xdr:to>
    <xdr:graphicFrame macro="">
      <xdr:nvGraphicFramePr>
        <xdr:cNvPr id="143" name="Gráfico 67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0</xdr:colOff>
      <xdr:row>3716</xdr:row>
      <xdr:rowOff>0</xdr:rowOff>
    </xdr:from>
    <xdr:to>
      <xdr:col>12</xdr:col>
      <xdr:colOff>428625</xdr:colOff>
      <xdr:row>3716</xdr:row>
      <xdr:rowOff>0</xdr:rowOff>
    </xdr:to>
    <xdr:graphicFrame macro="">
      <xdr:nvGraphicFramePr>
        <xdr:cNvPr id="144" name="Gráfico 68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5</xdr:col>
      <xdr:colOff>819150</xdr:colOff>
      <xdr:row>3716</xdr:row>
      <xdr:rowOff>0</xdr:rowOff>
    </xdr:to>
    <xdr:graphicFrame macro="">
      <xdr:nvGraphicFramePr>
        <xdr:cNvPr id="145" name="Gráfico 69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0</xdr:colOff>
      <xdr:row>3716</xdr:row>
      <xdr:rowOff>0</xdr:rowOff>
    </xdr:from>
    <xdr:to>
      <xdr:col>12</xdr:col>
      <xdr:colOff>485775</xdr:colOff>
      <xdr:row>3716</xdr:row>
      <xdr:rowOff>0</xdr:rowOff>
    </xdr:to>
    <xdr:graphicFrame macro="">
      <xdr:nvGraphicFramePr>
        <xdr:cNvPr id="146" name="Gráfico 70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7</xdr:col>
      <xdr:colOff>123825</xdr:colOff>
      <xdr:row>3716</xdr:row>
      <xdr:rowOff>0</xdr:rowOff>
    </xdr:from>
    <xdr:to>
      <xdr:col>11</xdr:col>
      <xdr:colOff>752475</xdr:colOff>
      <xdr:row>3716</xdr:row>
      <xdr:rowOff>0</xdr:rowOff>
    </xdr:to>
    <xdr:graphicFrame macro="">
      <xdr:nvGraphicFramePr>
        <xdr:cNvPr id="147" name="Gráfico 72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5</xdr:col>
      <xdr:colOff>866775</xdr:colOff>
      <xdr:row>3716</xdr:row>
      <xdr:rowOff>0</xdr:rowOff>
    </xdr:to>
    <xdr:graphicFrame macro="">
      <xdr:nvGraphicFramePr>
        <xdr:cNvPr id="148" name="Gráfico 73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3716</xdr:row>
      <xdr:rowOff>0</xdr:rowOff>
    </xdr:from>
    <xdr:to>
      <xdr:col>12</xdr:col>
      <xdr:colOff>485775</xdr:colOff>
      <xdr:row>3716</xdr:row>
      <xdr:rowOff>0</xdr:rowOff>
    </xdr:to>
    <xdr:graphicFrame macro="">
      <xdr:nvGraphicFramePr>
        <xdr:cNvPr id="149" name="Gráfico 74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425450</xdr:colOff>
      <xdr:row>3917</xdr:row>
      <xdr:rowOff>161925</xdr:rowOff>
    </xdr:from>
    <xdr:to>
      <xdr:col>11</xdr:col>
      <xdr:colOff>200025</xdr:colOff>
      <xdr:row>3936</xdr:row>
      <xdr:rowOff>200025</xdr:rowOff>
    </xdr:to>
    <xdr:pic>
      <xdr:nvPicPr>
        <xdr:cNvPr id="150" name="Picture 77" descr="Co-branding copia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60761550"/>
          <a:ext cx="9172575" cy="486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2037</xdr:row>
      <xdr:rowOff>0</xdr:rowOff>
    </xdr:from>
    <xdr:to>
      <xdr:col>11</xdr:col>
      <xdr:colOff>762000</xdr:colOff>
      <xdr:row>2037</xdr:row>
      <xdr:rowOff>0</xdr:rowOff>
    </xdr:to>
    <xdr:graphicFrame macro="">
      <xdr:nvGraphicFramePr>
        <xdr:cNvPr id="151" name="Gráfico 576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6</xdr:col>
      <xdr:colOff>0</xdr:colOff>
      <xdr:row>3716</xdr:row>
      <xdr:rowOff>0</xdr:rowOff>
    </xdr:to>
    <xdr:graphicFrame macro="">
      <xdr:nvGraphicFramePr>
        <xdr:cNvPr id="152" name="Gráfico 597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200025</xdr:colOff>
      <xdr:row>3716</xdr:row>
      <xdr:rowOff>0</xdr:rowOff>
    </xdr:from>
    <xdr:to>
      <xdr:col>13</xdr:col>
      <xdr:colOff>514350</xdr:colOff>
      <xdr:row>3716</xdr:row>
      <xdr:rowOff>0</xdr:rowOff>
    </xdr:to>
    <xdr:graphicFrame macro="">
      <xdr:nvGraphicFramePr>
        <xdr:cNvPr id="153" name="Gráfico 598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6</xdr:col>
      <xdr:colOff>104775</xdr:colOff>
      <xdr:row>3716</xdr:row>
      <xdr:rowOff>0</xdr:rowOff>
    </xdr:to>
    <xdr:graphicFrame macro="">
      <xdr:nvGraphicFramePr>
        <xdr:cNvPr id="154" name="Gráfico 60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447675</xdr:colOff>
      <xdr:row>3716</xdr:row>
      <xdr:rowOff>0</xdr:rowOff>
    </xdr:from>
    <xdr:to>
      <xdr:col>13</xdr:col>
      <xdr:colOff>571500</xdr:colOff>
      <xdr:row>3716</xdr:row>
      <xdr:rowOff>0</xdr:rowOff>
    </xdr:to>
    <xdr:graphicFrame macro="">
      <xdr:nvGraphicFramePr>
        <xdr:cNvPr id="155" name="Gráfico 602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6</xdr:col>
      <xdr:colOff>161925</xdr:colOff>
      <xdr:row>3716</xdr:row>
      <xdr:rowOff>0</xdr:rowOff>
    </xdr:to>
    <xdr:graphicFrame macro="">
      <xdr:nvGraphicFramePr>
        <xdr:cNvPr id="156" name="Gráfico 603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542925</xdr:colOff>
      <xdr:row>3716</xdr:row>
      <xdr:rowOff>0</xdr:rowOff>
    </xdr:from>
    <xdr:to>
      <xdr:col>13</xdr:col>
      <xdr:colOff>581025</xdr:colOff>
      <xdr:row>3716</xdr:row>
      <xdr:rowOff>0</xdr:rowOff>
    </xdr:to>
    <xdr:graphicFrame macro="">
      <xdr:nvGraphicFramePr>
        <xdr:cNvPr id="157" name="Gráfico 604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1005</xdr:row>
      <xdr:rowOff>0</xdr:rowOff>
    </xdr:from>
    <xdr:to>
      <xdr:col>4</xdr:col>
      <xdr:colOff>447675</xdr:colOff>
      <xdr:row>1005</xdr:row>
      <xdr:rowOff>0</xdr:rowOff>
    </xdr:to>
    <xdr:graphicFrame macro="">
      <xdr:nvGraphicFramePr>
        <xdr:cNvPr id="158" name="Gráfico 153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960</xdr:row>
      <xdr:rowOff>0</xdr:rowOff>
    </xdr:from>
    <xdr:to>
      <xdr:col>4</xdr:col>
      <xdr:colOff>447675</xdr:colOff>
      <xdr:row>960</xdr:row>
      <xdr:rowOff>0</xdr:rowOff>
    </xdr:to>
    <xdr:graphicFrame macro="">
      <xdr:nvGraphicFramePr>
        <xdr:cNvPr id="159" name="Gráfico 153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929</xdr:row>
      <xdr:rowOff>0</xdr:rowOff>
    </xdr:from>
    <xdr:to>
      <xdr:col>4</xdr:col>
      <xdr:colOff>447675</xdr:colOff>
      <xdr:row>929</xdr:row>
      <xdr:rowOff>0</xdr:rowOff>
    </xdr:to>
    <xdr:graphicFrame macro="">
      <xdr:nvGraphicFramePr>
        <xdr:cNvPr id="160" name="Gráfico 15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2056</xdr:row>
      <xdr:rowOff>0</xdr:rowOff>
    </xdr:from>
    <xdr:to>
      <xdr:col>11</xdr:col>
      <xdr:colOff>819150</xdr:colOff>
      <xdr:row>2056</xdr:row>
      <xdr:rowOff>0</xdr:rowOff>
    </xdr:to>
    <xdr:graphicFrame macro="">
      <xdr:nvGraphicFramePr>
        <xdr:cNvPr id="171" name="Gráfico 754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5</xdr:col>
      <xdr:colOff>447675</xdr:colOff>
      <xdr:row>3716</xdr:row>
      <xdr:rowOff>0</xdr:rowOff>
    </xdr:to>
    <xdr:graphicFrame macro="">
      <xdr:nvGraphicFramePr>
        <xdr:cNvPr id="179" name="Gráfico 774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581025</xdr:colOff>
      <xdr:row>3716</xdr:row>
      <xdr:rowOff>0</xdr:rowOff>
    </xdr:from>
    <xdr:to>
      <xdr:col>13</xdr:col>
      <xdr:colOff>723900</xdr:colOff>
      <xdr:row>3716</xdr:row>
      <xdr:rowOff>0</xdr:rowOff>
    </xdr:to>
    <xdr:graphicFrame macro="">
      <xdr:nvGraphicFramePr>
        <xdr:cNvPr id="180" name="Gráfico 775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7</xdr:col>
      <xdr:colOff>552450</xdr:colOff>
      <xdr:row>3716</xdr:row>
      <xdr:rowOff>0</xdr:rowOff>
    </xdr:to>
    <xdr:graphicFrame macro="">
      <xdr:nvGraphicFramePr>
        <xdr:cNvPr id="181" name="Gráfico 776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</xdr:col>
      <xdr:colOff>723900</xdr:colOff>
      <xdr:row>3716</xdr:row>
      <xdr:rowOff>0</xdr:rowOff>
    </xdr:from>
    <xdr:to>
      <xdr:col>13</xdr:col>
      <xdr:colOff>704850</xdr:colOff>
      <xdr:row>3716</xdr:row>
      <xdr:rowOff>0</xdr:rowOff>
    </xdr:to>
    <xdr:graphicFrame macro="">
      <xdr:nvGraphicFramePr>
        <xdr:cNvPr id="182" name="Gráfico 777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7</xdr:col>
      <xdr:colOff>466725</xdr:colOff>
      <xdr:row>3716</xdr:row>
      <xdr:rowOff>0</xdr:rowOff>
    </xdr:to>
    <xdr:graphicFrame macro="">
      <xdr:nvGraphicFramePr>
        <xdr:cNvPr id="183" name="Gráfico 778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</xdr:col>
      <xdr:colOff>676275</xdr:colOff>
      <xdr:row>3716</xdr:row>
      <xdr:rowOff>0</xdr:rowOff>
    </xdr:from>
    <xdr:to>
      <xdr:col>13</xdr:col>
      <xdr:colOff>609600</xdr:colOff>
      <xdr:row>3716</xdr:row>
      <xdr:rowOff>0</xdr:rowOff>
    </xdr:to>
    <xdr:graphicFrame macro="">
      <xdr:nvGraphicFramePr>
        <xdr:cNvPr id="184" name="Gráfico 779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3716</xdr:row>
      <xdr:rowOff>0</xdr:rowOff>
    </xdr:from>
    <xdr:to>
      <xdr:col>7</xdr:col>
      <xdr:colOff>466725</xdr:colOff>
      <xdr:row>3716</xdr:row>
      <xdr:rowOff>0</xdr:rowOff>
    </xdr:to>
    <xdr:graphicFrame macro="">
      <xdr:nvGraphicFramePr>
        <xdr:cNvPr id="185" name="Gráfico 780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</xdr:col>
      <xdr:colOff>704850</xdr:colOff>
      <xdr:row>3716</xdr:row>
      <xdr:rowOff>0</xdr:rowOff>
    </xdr:from>
    <xdr:to>
      <xdr:col>13</xdr:col>
      <xdr:colOff>609600</xdr:colOff>
      <xdr:row>3716</xdr:row>
      <xdr:rowOff>0</xdr:rowOff>
    </xdr:to>
    <xdr:graphicFrame macro="">
      <xdr:nvGraphicFramePr>
        <xdr:cNvPr id="186" name="Gráfico 781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1743075</xdr:colOff>
      <xdr:row>3716</xdr:row>
      <xdr:rowOff>0</xdr:rowOff>
    </xdr:from>
    <xdr:to>
      <xdr:col>8</xdr:col>
      <xdr:colOff>352425</xdr:colOff>
      <xdr:row>3716</xdr:row>
      <xdr:rowOff>0</xdr:rowOff>
    </xdr:to>
    <xdr:graphicFrame macro="">
      <xdr:nvGraphicFramePr>
        <xdr:cNvPr id="187" name="Gráfico 788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2421</xdr:row>
      <xdr:rowOff>0</xdr:rowOff>
    </xdr:from>
    <xdr:to>
      <xdr:col>12</xdr:col>
      <xdr:colOff>19050</xdr:colOff>
      <xdr:row>2421</xdr:row>
      <xdr:rowOff>0</xdr:rowOff>
    </xdr:to>
    <xdr:graphicFrame macro="">
      <xdr:nvGraphicFramePr>
        <xdr:cNvPr id="238" name="Gráfico 909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5</xdr:col>
      <xdr:colOff>19050</xdr:colOff>
      <xdr:row>3548</xdr:row>
      <xdr:rowOff>0</xdr:rowOff>
    </xdr:to>
    <xdr:graphicFrame macro="">
      <xdr:nvGraphicFramePr>
        <xdr:cNvPr id="244" name="Gráfico 919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</xdr:col>
      <xdr:colOff>428625</xdr:colOff>
      <xdr:row>3548</xdr:row>
      <xdr:rowOff>0</xdr:rowOff>
    </xdr:from>
    <xdr:to>
      <xdr:col>13</xdr:col>
      <xdr:colOff>657225</xdr:colOff>
      <xdr:row>3548</xdr:row>
      <xdr:rowOff>0</xdr:rowOff>
    </xdr:to>
    <xdr:graphicFrame macro="">
      <xdr:nvGraphicFramePr>
        <xdr:cNvPr id="245" name="Gráfico 920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5</xdr:col>
      <xdr:colOff>19050</xdr:colOff>
      <xdr:row>3548</xdr:row>
      <xdr:rowOff>0</xdr:rowOff>
    </xdr:to>
    <xdr:graphicFrame macro="">
      <xdr:nvGraphicFramePr>
        <xdr:cNvPr id="246" name="Gráfico 92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5</xdr:col>
      <xdr:colOff>438150</xdr:colOff>
      <xdr:row>3548</xdr:row>
      <xdr:rowOff>0</xdr:rowOff>
    </xdr:from>
    <xdr:to>
      <xdr:col>13</xdr:col>
      <xdr:colOff>628650</xdr:colOff>
      <xdr:row>3548</xdr:row>
      <xdr:rowOff>0</xdr:rowOff>
    </xdr:to>
    <xdr:graphicFrame macro="">
      <xdr:nvGraphicFramePr>
        <xdr:cNvPr id="247" name="Gráfico 922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19050</xdr:colOff>
      <xdr:row>3548</xdr:row>
      <xdr:rowOff>0</xdr:rowOff>
    </xdr:to>
    <xdr:graphicFrame macro="">
      <xdr:nvGraphicFramePr>
        <xdr:cNvPr id="248" name="Gráfico 92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8</xdr:col>
      <xdr:colOff>171450</xdr:colOff>
      <xdr:row>3548</xdr:row>
      <xdr:rowOff>0</xdr:rowOff>
    </xdr:from>
    <xdr:to>
      <xdr:col>13</xdr:col>
      <xdr:colOff>695325</xdr:colOff>
      <xdr:row>3548</xdr:row>
      <xdr:rowOff>0</xdr:rowOff>
    </xdr:to>
    <xdr:graphicFrame macro="">
      <xdr:nvGraphicFramePr>
        <xdr:cNvPr id="249" name="Gráfico 924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47625</xdr:colOff>
      <xdr:row>3548</xdr:row>
      <xdr:rowOff>0</xdr:rowOff>
    </xdr:from>
    <xdr:to>
      <xdr:col>13</xdr:col>
      <xdr:colOff>19050</xdr:colOff>
      <xdr:row>3548</xdr:row>
      <xdr:rowOff>0</xdr:rowOff>
    </xdr:to>
    <xdr:graphicFrame macro="">
      <xdr:nvGraphicFramePr>
        <xdr:cNvPr id="250" name="Gráfico 926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28575</xdr:colOff>
      <xdr:row>3548</xdr:row>
      <xdr:rowOff>0</xdr:rowOff>
    </xdr:to>
    <xdr:graphicFrame macro="">
      <xdr:nvGraphicFramePr>
        <xdr:cNvPr id="251" name="Gráfico 932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0</xdr:colOff>
      <xdr:row>3548</xdr:row>
      <xdr:rowOff>0</xdr:rowOff>
    </xdr:to>
    <xdr:graphicFrame macro="">
      <xdr:nvGraphicFramePr>
        <xdr:cNvPr id="252" name="Gráfico 933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28575</xdr:colOff>
      <xdr:row>3548</xdr:row>
      <xdr:rowOff>0</xdr:rowOff>
    </xdr:to>
    <xdr:graphicFrame macro="">
      <xdr:nvGraphicFramePr>
        <xdr:cNvPr id="253" name="Gráfico 934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3</xdr:col>
      <xdr:colOff>0</xdr:colOff>
      <xdr:row>3548</xdr:row>
      <xdr:rowOff>0</xdr:rowOff>
    </xdr:from>
    <xdr:to>
      <xdr:col>10</xdr:col>
      <xdr:colOff>19050</xdr:colOff>
      <xdr:row>3548</xdr:row>
      <xdr:rowOff>0</xdr:rowOff>
    </xdr:to>
    <xdr:graphicFrame macro="">
      <xdr:nvGraphicFramePr>
        <xdr:cNvPr id="254" name="Gráfico 935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19050</xdr:colOff>
      <xdr:row>3548</xdr:row>
      <xdr:rowOff>0</xdr:rowOff>
    </xdr:to>
    <xdr:graphicFrame macro="">
      <xdr:nvGraphicFramePr>
        <xdr:cNvPr id="255" name="Gráfico 936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13</xdr:col>
      <xdr:colOff>28575</xdr:colOff>
      <xdr:row>3548</xdr:row>
      <xdr:rowOff>0</xdr:rowOff>
    </xdr:to>
    <xdr:graphicFrame macro="">
      <xdr:nvGraphicFramePr>
        <xdr:cNvPr id="256" name="Gráfico 937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12</xdr:col>
      <xdr:colOff>923925</xdr:colOff>
      <xdr:row>3548</xdr:row>
      <xdr:rowOff>0</xdr:rowOff>
    </xdr:to>
    <xdr:graphicFrame macro="">
      <xdr:nvGraphicFramePr>
        <xdr:cNvPr id="257" name="Gráfico 938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5</xdr:col>
      <xdr:colOff>904875</xdr:colOff>
      <xdr:row>3548</xdr:row>
      <xdr:rowOff>0</xdr:rowOff>
    </xdr:to>
    <xdr:graphicFrame macro="">
      <xdr:nvGraphicFramePr>
        <xdr:cNvPr id="258" name="Gráfico 939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685800</xdr:colOff>
      <xdr:row>3548</xdr:row>
      <xdr:rowOff>0</xdr:rowOff>
    </xdr:from>
    <xdr:to>
      <xdr:col>13</xdr:col>
      <xdr:colOff>0</xdr:colOff>
      <xdr:row>3548</xdr:row>
      <xdr:rowOff>0</xdr:rowOff>
    </xdr:to>
    <xdr:graphicFrame macro="">
      <xdr:nvGraphicFramePr>
        <xdr:cNvPr id="259" name="Gráfico 940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7</xdr:col>
      <xdr:colOff>361950</xdr:colOff>
      <xdr:row>3548</xdr:row>
      <xdr:rowOff>0</xdr:rowOff>
    </xdr:to>
    <xdr:graphicFrame macro="">
      <xdr:nvGraphicFramePr>
        <xdr:cNvPr id="260" name="Gráfico 941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7</xdr:col>
      <xdr:colOff>600075</xdr:colOff>
      <xdr:row>3548</xdr:row>
      <xdr:rowOff>0</xdr:rowOff>
    </xdr:from>
    <xdr:to>
      <xdr:col>13</xdr:col>
      <xdr:colOff>514350</xdr:colOff>
      <xdr:row>3548</xdr:row>
      <xdr:rowOff>0</xdr:rowOff>
    </xdr:to>
    <xdr:graphicFrame macro="">
      <xdr:nvGraphicFramePr>
        <xdr:cNvPr id="261" name="Gráfico 942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3548</xdr:row>
      <xdr:rowOff>0</xdr:rowOff>
    </xdr:from>
    <xdr:to>
      <xdr:col>7</xdr:col>
      <xdr:colOff>352425</xdr:colOff>
      <xdr:row>3548</xdr:row>
      <xdr:rowOff>0</xdr:rowOff>
    </xdr:to>
    <xdr:graphicFrame macro="">
      <xdr:nvGraphicFramePr>
        <xdr:cNvPr id="262" name="Gráfico 943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7</xdr:col>
      <xdr:colOff>657225</xdr:colOff>
      <xdr:row>3548</xdr:row>
      <xdr:rowOff>0</xdr:rowOff>
    </xdr:from>
    <xdr:to>
      <xdr:col>13</xdr:col>
      <xdr:colOff>542925</xdr:colOff>
      <xdr:row>3548</xdr:row>
      <xdr:rowOff>0</xdr:rowOff>
    </xdr:to>
    <xdr:graphicFrame macro="">
      <xdr:nvGraphicFramePr>
        <xdr:cNvPr id="263" name="Gráfico 944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2577</xdr:row>
      <xdr:rowOff>0</xdr:rowOff>
    </xdr:from>
    <xdr:to>
      <xdr:col>12</xdr:col>
      <xdr:colOff>19050</xdr:colOff>
      <xdr:row>2577</xdr:row>
      <xdr:rowOff>0</xdr:rowOff>
    </xdr:to>
    <xdr:graphicFrame macro="">
      <xdr:nvGraphicFramePr>
        <xdr:cNvPr id="328" name="Gráfico 909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1433</xdr:row>
      <xdr:rowOff>1</xdr:rowOff>
    </xdr:from>
    <xdr:to>
      <xdr:col>11</xdr:col>
      <xdr:colOff>11906</xdr:colOff>
      <xdr:row>1450</xdr:row>
      <xdr:rowOff>31750</xdr:rowOff>
    </xdr:to>
    <xdr:graphicFrame macro="">
      <xdr:nvGraphicFramePr>
        <xdr:cNvPr id="208" name="Gráfico 10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35718</xdr:colOff>
      <xdr:row>926</xdr:row>
      <xdr:rowOff>317101</xdr:rowOff>
    </xdr:from>
    <xdr:to>
      <xdr:col>5</xdr:col>
      <xdr:colOff>11906</xdr:colOff>
      <xdr:row>936</xdr:row>
      <xdr:rowOff>313531</xdr:rowOff>
    </xdr:to>
    <xdr:graphicFrame macro="">
      <xdr:nvGraphicFramePr>
        <xdr:cNvPr id="224" name="Gráfico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7</xdr:col>
      <xdr:colOff>0</xdr:colOff>
      <xdr:row>927</xdr:row>
      <xdr:rowOff>35321</xdr:rowOff>
    </xdr:from>
    <xdr:to>
      <xdr:col>13</xdr:col>
      <xdr:colOff>27781</xdr:colOff>
      <xdr:row>937</xdr:row>
      <xdr:rowOff>43656</xdr:rowOff>
    </xdr:to>
    <xdr:graphicFrame macro="">
      <xdr:nvGraphicFramePr>
        <xdr:cNvPr id="225" name="Gráfico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3</xdr:col>
      <xdr:colOff>416719</xdr:colOff>
      <xdr:row>2083</xdr:row>
      <xdr:rowOff>301229</xdr:rowOff>
    </xdr:from>
    <xdr:to>
      <xdr:col>13</xdr:col>
      <xdr:colOff>559594</xdr:colOff>
      <xdr:row>2109</xdr:row>
      <xdr:rowOff>301624</xdr:rowOff>
    </xdr:to>
    <xdr:graphicFrame macro="">
      <xdr:nvGraphicFramePr>
        <xdr:cNvPr id="323" name="Gráfico 322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3</xdr:col>
      <xdr:colOff>416718</xdr:colOff>
      <xdr:row>2114</xdr:row>
      <xdr:rowOff>15476</xdr:rowOff>
    </xdr:from>
    <xdr:to>
      <xdr:col>13</xdr:col>
      <xdr:colOff>523875</xdr:colOff>
      <xdr:row>2140</xdr:row>
      <xdr:rowOff>9525</xdr:rowOff>
    </xdr:to>
    <xdr:graphicFrame macro="">
      <xdr:nvGraphicFramePr>
        <xdr:cNvPr id="324" name="Gráfico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23813</xdr:colOff>
      <xdr:row>2172</xdr:row>
      <xdr:rowOff>3570</xdr:rowOff>
    </xdr:from>
    <xdr:to>
      <xdr:col>13</xdr:col>
      <xdr:colOff>11906</xdr:colOff>
      <xdr:row>2182</xdr:row>
      <xdr:rowOff>23812</xdr:rowOff>
    </xdr:to>
    <xdr:graphicFrame macro="">
      <xdr:nvGraphicFramePr>
        <xdr:cNvPr id="236" name="Gráfico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23812</xdr:colOff>
      <xdr:row>2198</xdr:row>
      <xdr:rowOff>3571</xdr:rowOff>
    </xdr:from>
    <xdr:to>
      <xdr:col>12</xdr:col>
      <xdr:colOff>981075</xdr:colOff>
      <xdr:row>2208</xdr:row>
      <xdr:rowOff>11906</xdr:rowOff>
    </xdr:to>
    <xdr:graphicFrame macro="">
      <xdr:nvGraphicFramePr>
        <xdr:cNvPr id="321" name="Gráfico 320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2655</xdr:row>
      <xdr:rowOff>0</xdr:rowOff>
    </xdr:from>
    <xdr:to>
      <xdr:col>12</xdr:col>
      <xdr:colOff>19050</xdr:colOff>
      <xdr:row>2655</xdr:row>
      <xdr:rowOff>0</xdr:rowOff>
    </xdr:to>
    <xdr:graphicFrame macro="">
      <xdr:nvGraphicFramePr>
        <xdr:cNvPr id="291" name="Gráfico 909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0</xdr:colOff>
      <xdr:row>2733</xdr:row>
      <xdr:rowOff>0</xdr:rowOff>
    </xdr:from>
    <xdr:to>
      <xdr:col>12</xdr:col>
      <xdr:colOff>19050</xdr:colOff>
      <xdr:row>2733</xdr:row>
      <xdr:rowOff>0</xdr:rowOff>
    </xdr:to>
    <xdr:graphicFrame macro="">
      <xdr:nvGraphicFramePr>
        <xdr:cNvPr id="297" name="Gráfico 909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1968</xdr:row>
      <xdr:rowOff>3571</xdr:rowOff>
    </xdr:from>
    <xdr:to>
      <xdr:col>13</xdr:col>
      <xdr:colOff>23812</xdr:colOff>
      <xdr:row>1978</xdr:row>
      <xdr:rowOff>11906</xdr:rowOff>
    </xdr:to>
    <xdr:graphicFrame macro="">
      <xdr:nvGraphicFramePr>
        <xdr:cNvPr id="278" name="Gráfico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7</xdr:col>
      <xdr:colOff>581025</xdr:colOff>
      <xdr:row>2269</xdr:row>
      <xdr:rowOff>9526</xdr:rowOff>
    </xdr:from>
    <xdr:to>
      <xdr:col>13</xdr:col>
      <xdr:colOff>511968</xdr:colOff>
      <xdr:row>2280</xdr:row>
      <xdr:rowOff>297657</xdr:rowOff>
    </xdr:to>
    <xdr:graphicFrame macro="">
      <xdr:nvGraphicFramePr>
        <xdr:cNvPr id="320" name="Gráfico 319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600075</xdr:colOff>
      <xdr:row>2284</xdr:row>
      <xdr:rowOff>0</xdr:rowOff>
    </xdr:from>
    <xdr:to>
      <xdr:col>13</xdr:col>
      <xdr:colOff>559592</xdr:colOff>
      <xdr:row>2295</xdr:row>
      <xdr:rowOff>273842</xdr:rowOff>
    </xdr:to>
    <xdr:graphicFrame macro="">
      <xdr:nvGraphicFramePr>
        <xdr:cNvPr id="329" name="Gráfico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11906</xdr:colOff>
      <xdr:row>2483</xdr:row>
      <xdr:rowOff>23812</xdr:rowOff>
    </xdr:from>
    <xdr:to>
      <xdr:col>7</xdr:col>
      <xdr:colOff>31751</xdr:colOff>
      <xdr:row>2495</xdr:row>
      <xdr:rowOff>63499</xdr:rowOff>
    </xdr:to>
    <xdr:graphicFrame macro="">
      <xdr:nvGraphicFramePr>
        <xdr:cNvPr id="281" name="Gráfico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0</xdr:colOff>
      <xdr:row>2511</xdr:row>
      <xdr:rowOff>301227</xdr:rowOff>
    </xdr:from>
    <xdr:to>
      <xdr:col>6</xdr:col>
      <xdr:colOff>990600</xdr:colOff>
      <xdr:row>2523</xdr:row>
      <xdr:rowOff>301625</xdr:rowOff>
    </xdr:to>
    <xdr:graphicFrame macro="">
      <xdr:nvGraphicFramePr>
        <xdr:cNvPr id="349" name="Gráfico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61" name="Conector recto 360">
          <a:extLst>
            <a:ext uri="{FF2B5EF4-FFF2-40B4-BE49-F238E27FC236}">
              <a16:creationId xmlns="" xmlns:a16="http://schemas.microsoft.com/office/drawing/2014/main" id="{E524C59D-DA53-49D3-BEFD-2A709FE35CA3}"/>
            </a:ext>
          </a:extLst>
        </xdr:cNvPr>
        <xdr:cNvCxnSpPr/>
      </xdr:nvCxnSpPr>
      <xdr:spPr>
        <a:xfrm>
          <a:off x="995014" y="5676900"/>
          <a:ext cx="9443026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138109</xdr:colOff>
      <xdr:row>116</xdr:row>
      <xdr:rowOff>146050</xdr:rowOff>
    </xdr:from>
    <xdr:to>
      <xdr:col>7</xdr:col>
      <xdr:colOff>469896</xdr:colOff>
      <xdr:row>124</xdr:row>
      <xdr:rowOff>136525</xdr:rowOff>
    </xdr:to>
    <xdr:pic>
      <xdr:nvPicPr>
        <xdr:cNvPr id="362" name="Picture 2" descr="Identificador Junta color">
          <a:extLst>
            <a:ext uri="{FF2B5EF4-FFF2-40B4-BE49-F238E27FC236}">
              <a16:creationId xmlns="" xmlns:a16="http://schemas.microsoft.com/office/drawing/2014/main" id="{02E3C9C0-1268-43E2-9F30-F5A3228F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459" y="19767550"/>
          <a:ext cx="2274887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323846</xdr:colOff>
      <xdr:row>56</xdr:row>
      <xdr:rowOff>0</xdr:rowOff>
    </xdr:from>
    <xdr:to>
      <xdr:col>10</xdr:col>
      <xdr:colOff>606421</xdr:colOff>
      <xdr:row>82</xdr:row>
      <xdr:rowOff>63500</xdr:rowOff>
    </xdr:to>
    <xdr:pic>
      <xdr:nvPicPr>
        <xdr:cNvPr id="363" name="Picture 1" descr="ES VIDA">
          <a:extLst>
            <a:ext uri="{FF2B5EF4-FFF2-40B4-BE49-F238E27FC236}">
              <a16:creationId xmlns="" xmlns:a16="http://schemas.microsoft.com/office/drawing/2014/main" id="{AC090BBE-8BF7-49EA-B6CF-EDF65EE8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4" y="10810875"/>
          <a:ext cx="7926387" cy="439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12</xdr:col>
      <xdr:colOff>990600</xdr:colOff>
      <xdr:row>550</xdr:row>
      <xdr:rowOff>0</xdr:rowOff>
    </xdr:to>
    <xdr:graphicFrame macro="">
      <xdr:nvGraphicFramePr>
        <xdr:cNvPr id="365" name="Gráfico 364">
          <a:extLst>
            <a:ext uri="{FF2B5EF4-FFF2-40B4-BE49-F238E27FC236}">
              <a16:creationId xmlns="" xmlns:a16="http://schemas.microsoft.com/office/drawing/2014/main" id="{947D84D0-9666-4B3D-90D7-3BA0FF30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0</xdr:colOff>
      <xdr:row>577</xdr:row>
      <xdr:rowOff>0</xdr:rowOff>
    </xdr:from>
    <xdr:to>
      <xdr:col>13</xdr:col>
      <xdr:colOff>9525</xdr:colOff>
      <xdr:row>586</xdr:row>
      <xdr:rowOff>0</xdr:rowOff>
    </xdr:to>
    <xdr:graphicFrame macro="">
      <xdr:nvGraphicFramePr>
        <xdr:cNvPr id="374" name="Gráfico 373">
          <a:extLst>
            <a:ext uri="{FF2B5EF4-FFF2-40B4-BE49-F238E27FC236}">
              <a16:creationId xmlns="" xmlns:a16="http://schemas.microsoft.com/office/drawing/2014/main" id="{BA476B8B-4714-4932-8969-A4947E05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0</xdr:colOff>
      <xdr:row>617</xdr:row>
      <xdr:rowOff>0</xdr:rowOff>
    </xdr:from>
    <xdr:to>
      <xdr:col>12</xdr:col>
      <xdr:colOff>990600</xdr:colOff>
      <xdr:row>626</xdr:row>
      <xdr:rowOff>0</xdr:rowOff>
    </xdr:to>
    <xdr:graphicFrame macro="">
      <xdr:nvGraphicFramePr>
        <xdr:cNvPr id="375" name="Gráfico 374">
          <a:extLst>
            <a:ext uri="{FF2B5EF4-FFF2-40B4-BE49-F238E27FC236}">
              <a16:creationId xmlns="" xmlns:a16="http://schemas.microsoft.com/office/drawing/2014/main" id="{81871234-B316-416A-9FE5-FC218FA5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0</xdr:colOff>
      <xdr:row>653</xdr:row>
      <xdr:rowOff>0</xdr:rowOff>
    </xdr:from>
    <xdr:to>
      <xdr:col>13</xdr:col>
      <xdr:colOff>0</xdr:colOff>
      <xdr:row>662</xdr:row>
      <xdr:rowOff>0</xdr:rowOff>
    </xdr:to>
    <xdr:graphicFrame macro="">
      <xdr:nvGraphicFramePr>
        <xdr:cNvPr id="376" name="Gráfico 375">
          <a:extLst>
            <a:ext uri="{FF2B5EF4-FFF2-40B4-BE49-F238E27FC236}">
              <a16:creationId xmlns="" xmlns:a16="http://schemas.microsoft.com/office/drawing/2014/main" id="{1B4479AF-882A-4C63-BC3D-69AE9AEA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0</xdr:colOff>
      <xdr:row>695</xdr:row>
      <xdr:rowOff>0</xdr:rowOff>
    </xdr:from>
    <xdr:to>
      <xdr:col>13</xdr:col>
      <xdr:colOff>0</xdr:colOff>
      <xdr:row>704</xdr:row>
      <xdr:rowOff>0</xdr:rowOff>
    </xdr:to>
    <xdr:graphicFrame macro="">
      <xdr:nvGraphicFramePr>
        <xdr:cNvPr id="377" name="Gráfico 376">
          <a:extLst>
            <a:ext uri="{FF2B5EF4-FFF2-40B4-BE49-F238E27FC236}">
              <a16:creationId xmlns="" xmlns:a16="http://schemas.microsoft.com/office/drawing/2014/main" id="{60213088-C845-43FA-A4F5-6D9CC0B7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0</xdr:colOff>
      <xdr:row>731</xdr:row>
      <xdr:rowOff>0</xdr:rowOff>
    </xdr:from>
    <xdr:to>
      <xdr:col>13</xdr:col>
      <xdr:colOff>0</xdr:colOff>
      <xdr:row>740</xdr:row>
      <xdr:rowOff>0</xdr:rowOff>
    </xdr:to>
    <xdr:graphicFrame macro="">
      <xdr:nvGraphicFramePr>
        <xdr:cNvPr id="378" name="Gráfico 377">
          <a:extLst>
            <a:ext uri="{FF2B5EF4-FFF2-40B4-BE49-F238E27FC236}">
              <a16:creationId xmlns="" xmlns:a16="http://schemas.microsoft.com/office/drawing/2014/main" id="{A71A6758-47BC-45CC-80C4-C614D64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0</xdr:colOff>
      <xdr:row>773</xdr:row>
      <xdr:rowOff>0</xdr:rowOff>
    </xdr:from>
    <xdr:to>
      <xdr:col>12</xdr:col>
      <xdr:colOff>990600</xdr:colOff>
      <xdr:row>782</xdr:row>
      <xdr:rowOff>0</xdr:rowOff>
    </xdr:to>
    <xdr:graphicFrame macro="">
      <xdr:nvGraphicFramePr>
        <xdr:cNvPr id="379" name="Gráfico 378">
          <a:extLst>
            <a:ext uri="{FF2B5EF4-FFF2-40B4-BE49-F238E27FC236}">
              <a16:creationId xmlns="" xmlns:a16="http://schemas.microsoft.com/office/drawing/2014/main" id="{AD9E2E8A-96BC-4D61-8430-9F8E2549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0</xdr:colOff>
      <xdr:row>809</xdr:row>
      <xdr:rowOff>0</xdr:rowOff>
    </xdr:from>
    <xdr:to>
      <xdr:col>13</xdr:col>
      <xdr:colOff>9525</xdr:colOff>
      <xdr:row>818</xdr:row>
      <xdr:rowOff>0</xdr:rowOff>
    </xdr:to>
    <xdr:graphicFrame macro="">
      <xdr:nvGraphicFramePr>
        <xdr:cNvPr id="380" name="Gráfico 379">
          <a:extLst>
            <a:ext uri="{FF2B5EF4-FFF2-40B4-BE49-F238E27FC236}">
              <a16:creationId xmlns="" xmlns:a16="http://schemas.microsoft.com/office/drawing/2014/main" id="{4F6139ED-D415-4E46-B92B-53EFCAB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0</xdr:colOff>
      <xdr:row>851</xdr:row>
      <xdr:rowOff>0</xdr:rowOff>
    </xdr:from>
    <xdr:to>
      <xdr:col>13</xdr:col>
      <xdr:colOff>0</xdr:colOff>
      <xdr:row>860</xdr:row>
      <xdr:rowOff>0</xdr:rowOff>
    </xdr:to>
    <xdr:graphicFrame macro="">
      <xdr:nvGraphicFramePr>
        <xdr:cNvPr id="381" name="Gráfico 380">
          <a:extLst>
            <a:ext uri="{FF2B5EF4-FFF2-40B4-BE49-F238E27FC236}">
              <a16:creationId xmlns="" xmlns:a16="http://schemas.microsoft.com/office/drawing/2014/main" id="{AF0A5A52-5A60-4502-B181-B8DD41CE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47625</xdr:colOff>
      <xdr:row>959</xdr:row>
      <xdr:rowOff>27780</xdr:rowOff>
    </xdr:from>
    <xdr:to>
      <xdr:col>5</xdr:col>
      <xdr:colOff>0</xdr:colOff>
      <xdr:row>969</xdr:row>
      <xdr:rowOff>24210</xdr:rowOff>
    </xdr:to>
    <xdr:graphicFrame macro="">
      <xdr:nvGraphicFramePr>
        <xdr:cNvPr id="382" name="Gráfico 381">
          <a:extLst>
            <a:ext uri="{FF2B5EF4-FFF2-40B4-BE49-F238E27FC236}">
              <a16:creationId xmlns="" xmlns:a16="http://schemas.microsoft.com/office/drawing/2014/main" id="{435AEF07-F320-4652-89A3-6EF2DB74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7</xdr:col>
      <xdr:colOff>11907</xdr:colOff>
      <xdr:row>959</xdr:row>
      <xdr:rowOff>0</xdr:rowOff>
    </xdr:from>
    <xdr:to>
      <xdr:col>12</xdr:col>
      <xdr:colOff>976313</xdr:colOff>
      <xdr:row>969</xdr:row>
      <xdr:rowOff>8335</xdr:rowOff>
    </xdr:to>
    <xdr:graphicFrame macro="">
      <xdr:nvGraphicFramePr>
        <xdr:cNvPr id="383" name="Gráfico 382">
          <a:extLst>
            <a:ext uri="{FF2B5EF4-FFF2-40B4-BE49-F238E27FC236}">
              <a16:creationId xmlns="" xmlns:a16="http://schemas.microsoft.com/office/drawing/2014/main" id="{EEA9DF86-B3F9-4E1F-A22E-4812E398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47625</xdr:colOff>
      <xdr:row>1003</xdr:row>
      <xdr:rowOff>59530</xdr:rowOff>
    </xdr:from>
    <xdr:to>
      <xdr:col>5</xdr:col>
      <xdr:colOff>0</xdr:colOff>
      <xdr:row>1013</xdr:row>
      <xdr:rowOff>55960</xdr:rowOff>
    </xdr:to>
    <xdr:graphicFrame macro="">
      <xdr:nvGraphicFramePr>
        <xdr:cNvPr id="386" name="Gráfico 385">
          <a:extLst>
            <a:ext uri="{FF2B5EF4-FFF2-40B4-BE49-F238E27FC236}">
              <a16:creationId xmlns="" xmlns:a16="http://schemas.microsoft.com/office/drawing/2014/main" id="{04F64CC4-ACC9-4CCF-8392-969F157A2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7</xdr:col>
      <xdr:colOff>43657</xdr:colOff>
      <xdr:row>1003</xdr:row>
      <xdr:rowOff>0</xdr:rowOff>
    </xdr:from>
    <xdr:to>
      <xdr:col>13</xdr:col>
      <xdr:colOff>7938</xdr:colOff>
      <xdr:row>1013</xdr:row>
      <xdr:rowOff>8335</xdr:rowOff>
    </xdr:to>
    <xdr:graphicFrame macro="">
      <xdr:nvGraphicFramePr>
        <xdr:cNvPr id="387" name="Gráfico 386">
          <a:extLst>
            <a:ext uri="{FF2B5EF4-FFF2-40B4-BE49-F238E27FC236}">
              <a16:creationId xmlns="" xmlns:a16="http://schemas.microsoft.com/office/drawing/2014/main" id="{5B57AC1A-7E6E-490E-9DE3-212406219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47624</xdr:colOff>
      <xdr:row>1035</xdr:row>
      <xdr:rowOff>43655</xdr:rowOff>
    </xdr:from>
    <xdr:to>
      <xdr:col>4</xdr:col>
      <xdr:colOff>1015999</xdr:colOff>
      <xdr:row>1045</xdr:row>
      <xdr:rowOff>40085</xdr:rowOff>
    </xdr:to>
    <xdr:graphicFrame macro="">
      <xdr:nvGraphicFramePr>
        <xdr:cNvPr id="388" name="Gráfico 387">
          <a:extLst>
            <a:ext uri="{FF2B5EF4-FFF2-40B4-BE49-F238E27FC236}">
              <a16:creationId xmlns="" xmlns:a16="http://schemas.microsoft.com/office/drawing/2014/main" id="{B6BFC662-C251-46E2-82E7-68D939A6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7</xdr:col>
      <xdr:colOff>27782</xdr:colOff>
      <xdr:row>1035</xdr:row>
      <xdr:rowOff>15875</xdr:rowOff>
    </xdr:from>
    <xdr:to>
      <xdr:col>12</xdr:col>
      <xdr:colOff>992188</xdr:colOff>
      <xdr:row>1045</xdr:row>
      <xdr:rowOff>24210</xdr:rowOff>
    </xdr:to>
    <xdr:graphicFrame macro="">
      <xdr:nvGraphicFramePr>
        <xdr:cNvPr id="389" name="Gráfico 388">
          <a:extLst>
            <a:ext uri="{FF2B5EF4-FFF2-40B4-BE49-F238E27FC236}">
              <a16:creationId xmlns="" xmlns:a16="http://schemas.microsoft.com/office/drawing/2014/main" id="{30CFE237-5A62-4E30-99E7-77EEF58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47624</xdr:colOff>
      <xdr:row>1081</xdr:row>
      <xdr:rowOff>43655</xdr:rowOff>
    </xdr:from>
    <xdr:to>
      <xdr:col>4</xdr:col>
      <xdr:colOff>1015999</xdr:colOff>
      <xdr:row>1091</xdr:row>
      <xdr:rowOff>40085</xdr:rowOff>
    </xdr:to>
    <xdr:graphicFrame macro="">
      <xdr:nvGraphicFramePr>
        <xdr:cNvPr id="390" name="Gráfico 389">
          <a:extLst>
            <a:ext uri="{FF2B5EF4-FFF2-40B4-BE49-F238E27FC236}">
              <a16:creationId xmlns="" xmlns:a16="http://schemas.microsoft.com/office/drawing/2014/main" id="{06925E61-C68A-45EE-A6E4-BEB30FF5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7</xdr:col>
      <xdr:colOff>11907</xdr:colOff>
      <xdr:row>1081</xdr:row>
      <xdr:rowOff>0</xdr:rowOff>
    </xdr:from>
    <xdr:to>
      <xdr:col>12</xdr:col>
      <xdr:colOff>976313</xdr:colOff>
      <xdr:row>1091</xdr:row>
      <xdr:rowOff>8335</xdr:rowOff>
    </xdr:to>
    <xdr:graphicFrame macro="">
      <xdr:nvGraphicFramePr>
        <xdr:cNvPr id="391" name="Gráfico 390">
          <a:extLst>
            <a:ext uri="{FF2B5EF4-FFF2-40B4-BE49-F238E27FC236}">
              <a16:creationId xmlns="" xmlns:a16="http://schemas.microsoft.com/office/drawing/2014/main" id="{663D9527-2F84-459E-A390-5A7D809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47624</xdr:colOff>
      <xdr:row>1113</xdr:row>
      <xdr:rowOff>43655</xdr:rowOff>
    </xdr:from>
    <xdr:to>
      <xdr:col>4</xdr:col>
      <xdr:colOff>1015999</xdr:colOff>
      <xdr:row>1123</xdr:row>
      <xdr:rowOff>40085</xdr:rowOff>
    </xdr:to>
    <xdr:graphicFrame macro="">
      <xdr:nvGraphicFramePr>
        <xdr:cNvPr id="392" name="Gráfico 391">
          <a:extLst>
            <a:ext uri="{FF2B5EF4-FFF2-40B4-BE49-F238E27FC236}">
              <a16:creationId xmlns="" xmlns:a16="http://schemas.microsoft.com/office/drawing/2014/main" id="{B7C0D4E0-E505-49BC-8F56-26360187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7</xdr:col>
      <xdr:colOff>43657</xdr:colOff>
      <xdr:row>1113</xdr:row>
      <xdr:rowOff>0</xdr:rowOff>
    </xdr:from>
    <xdr:to>
      <xdr:col>13</xdr:col>
      <xdr:colOff>7938</xdr:colOff>
      <xdr:row>1123</xdr:row>
      <xdr:rowOff>8335</xdr:rowOff>
    </xdr:to>
    <xdr:graphicFrame macro="">
      <xdr:nvGraphicFramePr>
        <xdr:cNvPr id="393" name="Gráfico 392">
          <a:extLst>
            <a:ext uri="{FF2B5EF4-FFF2-40B4-BE49-F238E27FC236}">
              <a16:creationId xmlns="" xmlns:a16="http://schemas.microsoft.com/office/drawing/2014/main" id="{64E5F99E-221E-4D5F-A5F7-6C46838D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31750</xdr:colOff>
      <xdr:row>1159</xdr:row>
      <xdr:rowOff>11905</xdr:rowOff>
    </xdr:from>
    <xdr:to>
      <xdr:col>4</xdr:col>
      <xdr:colOff>1016000</xdr:colOff>
      <xdr:row>1169</xdr:row>
      <xdr:rowOff>8335</xdr:rowOff>
    </xdr:to>
    <xdr:graphicFrame macro="">
      <xdr:nvGraphicFramePr>
        <xdr:cNvPr id="394" name="Gráfico 393">
          <a:extLst>
            <a:ext uri="{FF2B5EF4-FFF2-40B4-BE49-F238E27FC236}">
              <a16:creationId xmlns="" xmlns:a16="http://schemas.microsoft.com/office/drawing/2014/main" id="{48CEB9C5-1359-47C9-9849-B946EF7C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7</xdr:col>
      <xdr:colOff>27782</xdr:colOff>
      <xdr:row>1159</xdr:row>
      <xdr:rowOff>0</xdr:rowOff>
    </xdr:from>
    <xdr:to>
      <xdr:col>12</xdr:col>
      <xdr:colOff>992188</xdr:colOff>
      <xdr:row>1169</xdr:row>
      <xdr:rowOff>8335</xdr:rowOff>
    </xdr:to>
    <xdr:graphicFrame macro="">
      <xdr:nvGraphicFramePr>
        <xdr:cNvPr id="395" name="Gráfico 394">
          <a:extLst>
            <a:ext uri="{FF2B5EF4-FFF2-40B4-BE49-F238E27FC236}">
              <a16:creationId xmlns="" xmlns:a16="http://schemas.microsoft.com/office/drawing/2014/main" id="{B7712A97-1BC5-42B3-AC37-740D475D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47624</xdr:colOff>
      <xdr:row>1191</xdr:row>
      <xdr:rowOff>43655</xdr:rowOff>
    </xdr:from>
    <xdr:to>
      <xdr:col>4</xdr:col>
      <xdr:colOff>1015999</xdr:colOff>
      <xdr:row>1201</xdr:row>
      <xdr:rowOff>40085</xdr:rowOff>
    </xdr:to>
    <xdr:graphicFrame macro="">
      <xdr:nvGraphicFramePr>
        <xdr:cNvPr id="396" name="Gráfico 395">
          <a:extLst>
            <a:ext uri="{FF2B5EF4-FFF2-40B4-BE49-F238E27FC236}">
              <a16:creationId xmlns="" xmlns:a16="http://schemas.microsoft.com/office/drawing/2014/main" id="{1AEB8D27-3462-4155-9B53-731F9F76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7</xdr:col>
      <xdr:colOff>11907</xdr:colOff>
      <xdr:row>1191</xdr:row>
      <xdr:rowOff>0</xdr:rowOff>
    </xdr:from>
    <xdr:to>
      <xdr:col>12</xdr:col>
      <xdr:colOff>976313</xdr:colOff>
      <xdr:row>1201</xdr:row>
      <xdr:rowOff>8335</xdr:rowOff>
    </xdr:to>
    <xdr:graphicFrame macro="">
      <xdr:nvGraphicFramePr>
        <xdr:cNvPr id="397" name="Gráfico 396">
          <a:extLst>
            <a:ext uri="{FF2B5EF4-FFF2-40B4-BE49-F238E27FC236}">
              <a16:creationId xmlns="" xmlns:a16="http://schemas.microsoft.com/office/drawing/2014/main" id="{B27ED359-B345-4AB0-92D1-C38D3E82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47624</xdr:colOff>
      <xdr:row>1347</xdr:row>
      <xdr:rowOff>59530</xdr:rowOff>
    </xdr:from>
    <xdr:to>
      <xdr:col>5</xdr:col>
      <xdr:colOff>15874</xdr:colOff>
      <xdr:row>1357</xdr:row>
      <xdr:rowOff>55960</xdr:rowOff>
    </xdr:to>
    <xdr:graphicFrame macro="">
      <xdr:nvGraphicFramePr>
        <xdr:cNvPr id="398" name="Gráfico 397">
          <a:extLst>
            <a:ext uri="{FF2B5EF4-FFF2-40B4-BE49-F238E27FC236}">
              <a16:creationId xmlns="" xmlns:a16="http://schemas.microsoft.com/office/drawing/2014/main" id="{21A7AB9E-1BC9-440B-AC63-0B860205B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7</xdr:col>
      <xdr:colOff>27782</xdr:colOff>
      <xdr:row>1346</xdr:row>
      <xdr:rowOff>301625</xdr:rowOff>
    </xdr:from>
    <xdr:to>
      <xdr:col>12</xdr:col>
      <xdr:colOff>992188</xdr:colOff>
      <xdr:row>1356</xdr:row>
      <xdr:rowOff>309960</xdr:rowOff>
    </xdr:to>
    <xdr:graphicFrame macro="">
      <xdr:nvGraphicFramePr>
        <xdr:cNvPr id="399" name="Gráfico 398">
          <a:extLst>
            <a:ext uri="{FF2B5EF4-FFF2-40B4-BE49-F238E27FC236}">
              <a16:creationId xmlns="" xmlns:a16="http://schemas.microsoft.com/office/drawing/2014/main" id="{46C00FC0-A91A-4DF4-9B17-2FB60E6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31749</xdr:colOff>
      <xdr:row>1315</xdr:row>
      <xdr:rowOff>27780</xdr:rowOff>
    </xdr:from>
    <xdr:to>
      <xdr:col>4</xdr:col>
      <xdr:colOff>1031874</xdr:colOff>
      <xdr:row>1325</xdr:row>
      <xdr:rowOff>24210</xdr:rowOff>
    </xdr:to>
    <xdr:graphicFrame macro="">
      <xdr:nvGraphicFramePr>
        <xdr:cNvPr id="400" name="Gráfico 399">
          <a:extLst>
            <a:ext uri="{FF2B5EF4-FFF2-40B4-BE49-F238E27FC236}">
              <a16:creationId xmlns="" xmlns:a16="http://schemas.microsoft.com/office/drawing/2014/main" id="{62534649-D2A7-4AF8-A569-D3B9FAFD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1012032</xdr:colOff>
      <xdr:row>1315</xdr:row>
      <xdr:rowOff>0</xdr:rowOff>
    </xdr:from>
    <xdr:to>
      <xdr:col>12</xdr:col>
      <xdr:colOff>960438</xdr:colOff>
      <xdr:row>1325</xdr:row>
      <xdr:rowOff>8335</xdr:rowOff>
    </xdr:to>
    <xdr:graphicFrame macro="">
      <xdr:nvGraphicFramePr>
        <xdr:cNvPr id="401" name="Gráfico 400">
          <a:extLst>
            <a:ext uri="{FF2B5EF4-FFF2-40B4-BE49-F238E27FC236}">
              <a16:creationId xmlns="" xmlns:a16="http://schemas.microsoft.com/office/drawing/2014/main" id="{9576EF3E-0B1E-4B8B-9165-00CF85F9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63500</xdr:colOff>
      <xdr:row>1269</xdr:row>
      <xdr:rowOff>43655</xdr:rowOff>
    </xdr:from>
    <xdr:to>
      <xdr:col>4</xdr:col>
      <xdr:colOff>1016000</xdr:colOff>
      <xdr:row>1279</xdr:row>
      <xdr:rowOff>40085</xdr:rowOff>
    </xdr:to>
    <xdr:graphicFrame macro="">
      <xdr:nvGraphicFramePr>
        <xdr:cNvPr id="402" name="Gráfico 401">
          <a:extLst>
            <a:ext uri="{FF2B5EF4-FFF2-40B4-BE49-F238E27FC236}">
              <a16:creationId xmlns="" xmlns:a16="http://schemas.microsoft.com/office/drawing/2014/main" id="{7CB3B9DF-01EF-4C08-98C7-DE03A0F8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7</xdr:col>
      <xdr:colOff>11907</xdr:colOff>
      <xdr:row>1269</xdr:row>
      <xdr:rowOff>47625</xdr:rowOff>
    </xdr:from>
    <xdr:to>
      <xdr:col>12</xdr:col>
      <xdr:colOff>976313</xdr:colOff>
      <xdr:row>1279</xdr:row>
      <xdr:rowOff>55960</xdr:rowOff>
    </xdr:to>
    <xdr:graphicFrame macro="">
      <xdr:nvGraphicFramePr>
        <xdr:cNvPr id="403" name="Gráfico 402">
          <a:extLst>
            <a:ext uri="{FF2B5EF4-FFF2-40B4-BE49-F238E27FC236}">
              <a16:creationId xmlns="" xmlns:a16="http://schemas.microsoft.com/office/drawing/2014/main" id="{40591417-F6E3-43CF-BC09-69A0975C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47624</xdr:colOff>
      <xdr:row>1237</xdr:row>
      <xdr:rowOff>43655</xdr:rowOff>
    </xdr:from>
    <xdr:to>
      <xdr:col>5</xdr:col>
      <xdr:colOff>47624</xdr:colOff>
      <xdr:row>1247</xdr:row>
      <xdr:rowOff>40085</xdr:rowOff>
    </xdr:to>
    <xdr:graphicFrame macro="">
      <xdr:nvGraphicFramePr>
        <xdr:cNvPr id="404" name="Gráfico 403">
          <a:extLst>
            <a:ext uri="{FF2B5EF4-FFF2-40B4-BE49-F238E27FC236}">
              <a16:creationId xmlns="" xmlns:a16="http://schemas.microsoft.com/office/drawing/2014/main" id="{D5197A84-B10C-4880-9BED-9E316F00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7</xdr:col>
      <xdr:colOff>27782</xdr:colOff>
      <xdr:row>1237</xdr:row>
      <xdr:rowOff>31750</xdr:rowOff>
    </xdr:from>
    <xdr:to>
      <xdr:col>12</xdr:col>
      <xdr:colOff>992188</xdr:colOff>
      <xdr:row>1247</xdr:row>
      <xdr:rowOff>40085</xdr:rowOff>
    </xdr:to>
    <xdr:graphicFrame macro="">
      <xdr:nvGraphicFramePr>
        <xdr:cNvPr id="405" name="Gráfico 404">
          <a:extLst>
            <a:ext uri="{FF2B5EF4-FFF2-40B4-BE49-F238E27FC236}">
              <a16:creationId xmlns="" xmlns:a16="http://schemas.microsoft.com/office/drawing/2014/main" id="{31BD32CF-8C01-4699-A31C-7AA64F9B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 editAs="oneCell">
    <xdr:from>
      <xdr:col>0</xdr:col>
      <xdr:colOff>63499</xdr:colOff>
      <xdr:row>127</xdr:row>
      <xdr:rowOff>76201</xdr:rowOff>
    </xdr:from>
    <xdr:to>
      <xdr:col>13</xdr:col>
      <xdr:colOff>733425</xdr:colOff>
      <xdr:row>274</xdr:row>
      <xdr:rowOff>57150</xdr:rowOff>
    </xdr:to>
    <xdr:pic>
      <xdr:nvPicPr>
        <xdr:cNvPr id="161" name="Imagen 160">
          <a:extLst>
            <a:ext uri="{FF2B5EF4-FFF2-40B4-BE49-F238E27FC236}">
              <a16:creationId xmlns="" xmlns:a16="http://schemas.microsoft.com/office/drawing/2014/main" id="{F6BFB008-4DA0-4952-94F5-80F076BF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2431376"/>
          <a:ext cx="14728826" cy="23783924"/>
        </a:xfrm>
        <a:prstGeom prst="rect">
          <a:avLst/>
        </a:prstGeom>
      </xdr:spPr>
    </xdr:pic>
    <xdr:clientData/>
  </xdr:twoCellAnchor>
  <xdr:twoCellAnchor>
    <xdr:from>
      <xdr:col>7</xdr:col>
      <xdr:colOff>9525</xdr:colOff>
      <xdr:row>1407</xdr:row>
      <xdr:rowOff>23132</xdr:rowOff>
    </xdr:from>
    <xdr:to>
      <xdr:col>13</xdr:col>
      <xdr:colOff>742950</xdr:colOff>
      <xdr:row>1419</xdr:row>
      <xdr:rowOff>9525</xdr:rowOff>
    </xdr:to>
    <xdr:graphicFrame macro="">
      <xdr:nvGraphicFramePr>
        <xdr:cNvPr id="337" name="Gráfico 336">
          <a:extLst>
            <a:ext uri="{FF2B5EF4-FFF2-40B4-BE49-F238E27FC236}">
              <a16:creationId xmlns="" xmlns:a16="http://schemas.microsoft.com/office/drawing/2014/main" id="{EFA30ADA-77A4-4A3C-8039-F82C05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1407</xdr:row>
      <xdr:rowOff>13607</xdr:rowOff>
    </xdr:from>
    <xdr:to>
      <xdr:col>6</xdr:col>
      <xdr:colOff>19049</xdr:colOff>
      <xdr:row>1419</xdr:row>
      <xdr:rowOff>0</xdr:rowOff>
    </xdr:to>
    <xdr:graphicFrame macro="">
      <xdr:nvGraphicFramePr>
        <xdr:cNvPr id="339" name="Gráfico 338">
          <a:extLst>
            <a:ext uri="{FF2B5EF4-FFF2-40B4-BE49-F238E27FC236}">
              <a16:creationId xmlns="" xmlns:a16="http://schemas.microsoft.com/office/drawing/2014/main" id="{1A918F5E-3582-4E22-9A66-738DE824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7</xdr:col>
      <xdr:colOff>9524</xdr:colOff>
      <xdr:row>1484</xdr:row>
      <xdr:rowOff>285750</xdr:rowOff>
    </xdr:from>
    <xdr:to>
      <xdr:col>13</xdr:col>
      <xdr:colOff>742950</xdr:colOff>
      <xdr:row>1496</xdr:row>
      <xdr:rowOff>299357</xdr:rowOff>
    </xdr:to>
    <xdr:graphicFrame macro="">
      <xdr:nvGraphicFramePr>
        <xdr:cNvPr id="340" name="Gráfico 339">
          <a:extLst>
            <a:ext uri="{FF2B5EF4-FFF2-40B4-BE49-F238E27FC236}">
              <a16:creationId xmlns="" xmlns:a16="http://schemas.microsoft.com/office/drawing/2014/main" id="{797D73EB-6EF7-4FB9-B633-39BEB562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0</xdr:colOff>
      <xdr:row>1485</xdr:row>
      <xdr:rowOff>0</xdr:rowOff>
    </xdr:from>
    <xdr:to>
      <xdr:col>5</xdr:col>
      <xdr:colOff>914399</xdr:colOff>
      <xdr:row>1497</xdr:row>
      <xdr:rowOff>13607</xdr:rowOff>
    </xdr:to>
    <xdr:graphicFrame macro="">
      <xdr:nvGraphicFramePr>
        <xdr:cNvPr id="341" name="Gráfico 340">
          <a:extLst>
            <a:ext uri="{FF2B5EF4-FFF2-40B4-BE49-F238E27FC236}">
              <a16:creationId xmlns="" xmlns:a16="http://schemas.microsoft.com/office/drawing/2014/main" id="{28FDF373-5628-49A1-B071-A206E1F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9525</xdr:colOff>
      <xdr:row>1564</xdr:row>
      <xdr:rowOff>0</xdr:rowOff>
    </xdr:from>
    <xdr:to>
      <xdr:col>13</xdr:col>
      <xdr:colOff>723900</xdr:colOff>
      <xdr:row>1576</xdr:row>
      <xdr:rowOff>13607</xdr:rowOff>
    </xdr:to>
    <xdr:graphicFrame macro="">
      <xdr:nvGraphicFramePr>
        <xdr:cNvPr id="342" name="Gráfico 341">
          <a:extLst>
            <a:ext uri="{FF2B5EF4-FFF2-40B4-BE49-F238E27FC236}">
              <a16:creationId xmlns="" xmlns:a16="http://schemas.microsoft.com/office/drawing/2014/main" id="{F8B151C0-04E5-4DA0-B9FD-9ED55AE4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1</xdr:colOff>
      <xdr:row>1564</xdr:row>
      <xdr:rowOff>0</xdr:rowOff>
    </xdr:from>
    <xdr:to>
      <xdr:col>6</xdr:col>
      <xdr:colOff>0</xdr:colOff>
      <xdr:row>1576</xdr:row>
      <xdr:rowOff>13607</xdr:rowOff>
    </xdr:to>
    <xdr:graphicFrame macro="">
      <xdr:nvGraphicFramePr>
        <xdr:cNvPr id="343" name="Gráfico 342">
          <a:extLst>
            <a:ext uri="{FF2B5EF4-FFF2-40B4-BE49-F238E27FC236}">
              <a16:creationId xmlns="" xmlns:a16="http://schemas.microsoft.com/office/drawing/2014/main" id="{44D2EF22-3844-4526-91B8-32127FEC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1000125</xdr:colOff>
      <xdr:row>1643</xdr:row>
      <xdr:rowOff>0</xdr:rowOff>
    </xdr:from>
    <xdr:to>
      <xdr:col>13</xdr:col>
      <xdr:colOff>762000</xdr:colOff>
      <xdr:row>1654</xdr:row>
      <xdr:rowOff>299357</xdr:rowOff>
    </xdr:to>
    <xdr:graphicFrame macro="">
      <xdr:nvGraphicFramePr>
        <xdr:cNvPr id="364" name="Gráfico 363">
          <a:extLst>
            <a:ext uri="{FF2B5EF4-FFF2-40B4-BE49-F238E27FC236}">
              <a16:creationId xmlns="" xmlns:a16="http://schemas.microsoft.com/office/drawing/2014/main" id="{883DAAE7-F7FD-4C3B-B2FE-FA49FFC0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1643</xdr:row>
      <xdr:rowOff>0</xdr:rowOff>
    </xdr:from>
    <xdr:to>
      <xdr:col>5</xdr:col>
      <xdr:colOff>920750</xdr:colOff>
      <xdr:row>1654</xdr:row>
      <xdr:rowOff>299357</xdr:rowOff>
    </xdr:to>
    <xdr:graphicFrame macro="">
      <xdr:nvGraphicFramePr>
        <xdr:cNvPr id="384" name="Gráfico 383">
          <a:extLst>
            <a:ext uri="{FF2B5EF4-FFF2-40B4-BE49-F238E27FC236}">
              <a16:creationId xmlns="" xmlns:a16="http://schemas.microsoft.com/office/drawing/2014/main" id="{98C2B72A-4D0F-4F1E-8AEC-2515FF45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7</xdr:col>
      <xdr:colOff>9525</xdr:colOff>
      <xdr:row>1722</xdr:row>
      <xdr:rowOff>0</xdr:rowOff>
    </xdr:from>
    <xdr:to>
      <xdr:col>13</xdr:col>
      <xdr:colOff>723900</xdr:colOff>
      <xdr:row>1733</xdr:row>
      <xdr:rowOff>299358</xdr:rowOff>
    </xdr:to>
    <xdr:graphicFrame macro="">
      <xdr:nvGraphicFramePr>
        <xdr:cNvPr id="385" name="Gráfico 384">
          <a:extLst>
            <a:ext uri="{FF2B5EF4-FFF2-40B4-BE49-F238E27FC236}">
              <a16:creationId xmlns="" xmlns:a16="http://schemas.microsoft.com/office/drawing/2014/main" id="{0DD1ECEA-B361-4241-804C-6039E0F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0</xdr:colOff>
      <xdr:row>1722</xdr:row>
      <xdr:rowOff>0</xdr:rowOff>
    </xdr:from>
    <xdr:to>
      <xdr:col>5</xdr:col>
      <xdr:colOff>920750</xdr:colOff>
      <xdr:row>1733</xdr:row>
      <xdr:rowOff>299358</xdr:rowOff>
    </xdr:to>
    <xdr:graphicFrame macro="">
      <xdr:nvGraphicFramePr>
        <xdr:cNvPr id="406" name="Gráfico 405">
          <a:extLst>
            <a:ext uri="{FF2B5EF4-FFF2-40B4-BE49-F238E27FC236}">
              <a16:creationId xmlns="" xmlns:a16="http://schemas.microsoft.com/office/drawing/2014/main" id="{BA1B1E13-159C-464A-8CC3-FBC6DFF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6</xdr:col>
      <xdr:colOff>1000125</xdr:colOff>
      <xdr:row>1801</xdr:row>
      <xdr:rowOff>0</xdr:rowOff>
    </xdr:from>
    <xdr:to>
      <xdr:col>13</xdr:col>
      <xdr:colOff>752476</xdr:colOff>
      <xdr:row>1813</xdr:row>
      <xdr:rowOff>4083</xdr:rowOff>
    </xdr:to>
    <xdr:graphicFrame macro="">
      <xdr:nvGraphicFramePr>
        <xdr:cNvPr id="407" name="Gráfico 406">
          <a:extLst>
            <a:ext uri="{FF2B5EF4-FFF2-40B4-BE49-F238E27FC236}">
              <a16:creationId xmlns="" xmlns:a16="http://schemas.microsoft.com/office/drawing/2014/main" id="{DC6374F1-59DA-4DE5-8114-148A2682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0</xdr:colOff>
      <xdr:row>1801</xdr:row>
      <xdr:rowOff>0</xdr:rowOff>
    </xdr:from>
    <xdr:to>
      <xdr:col>5</xdr:col>
      <xdr:colOff>920750</xdr:colOff>
      <xdr:row>1812</xdr:row>
      <xdr:rowOff>299358</xdr:rowOff>
    </xdr:to>
    <xdr:graphicFrame macro="">
      <xdr:nvGraphicFramePr>
        <xdr:cNvPr id="408" name="Gráfico 407">
          <a:extLst>
            <a:ext uri="{FF2B5EF4-FFF2-40B4-BE49-F238E27FC236}">
              <a16:creationId xmlns="" xmlns:a16="http://schemas.microsoft.com/office/drawing/2014/main" id="{0EA82C07-7D33-44A2-BAC5-520A692B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7</xdr:col>
      <xdr:colOff>0</xdr:colOff>
      <xdr:row>1880</xdr:row>
      <xdr:rowOff>0</xdr:rowOff>
    </xdr:from>
    <xdr:to>
      <xdr:col>13</xdr:col>
      <xdr:colOff>723900</xdr:colOff>
      <xdr:row>1891</xdr:row>
      <xdr:rowOff>299358</xdr:rowOff>
    </xdr:to>
    <xdr:graphicFrame macro="">
      <xdr:nvGraphicFramePr>
        <xdr:cNvPr id="409" name="Gráfico 408">
          <a:extLst>
            <a:ext uri="{FF2B5EF4-FFF2-40B4-BE49-F238E27FC236}">
              <a16:creationId xmlns="" xmlns:a16="http://schemas.microsoft.com/office/drawing/2014/main" id="{9F723553-3D43-4AC5-A8BE-E0FD290C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0</xdr:colOff>
      <xdr:row>1880</xdr:row>
      <xdr:rowOff>0</xdr:rowOff>
    </xdr:from>
    <xdr:to>
      <xdr:col>5</xdr:col>
      <xdr:colOff>920750</xdr:colOff>
      <xdr:row>1891</xdr:row>
      <xdr:rowOff>299358</xdr:rowOff>
    </xdr:to>
    <xdr:graphicFrame macro="">
      <xdr:nvGraphicFramePr>
        <xdr:cNvPr id="410" name="Gráfico 409">
          <a:extLst>
            <a:ext uri="{FF2B5EF4-FFF2-40B4-BE49-F238E27FC236}">
              <a16:creationId xmlns="" xmlns:a16="http://schemas.microsoft.com/office/drawing/2014/main" id="{22B9121D-A85B-4A8E-A622-24CE8E3B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0</xdr:colOff>
      <xdr:row>1943</xdr:row>
      <xdr:rowOff>1</xdr:rowOff>
    </xdr:from>
    <xdr:to>
      <xdr:col>5</xdr:col>
      <xdr:colOff>920750</xdr:colOff>
      <xdr:row>1952</xdr:row>
      <xdr:rowOff>13608</xdr:rowOff>
    </xdr:to>
    <xdr:graphicFrame macro="">
      <xdr:nvGraphicFramePr>
        <xdr:cNvPr id="412" name="Gráfico 411">
          <a:extLst>
            <a:ext uri="{FF2B5EF4-FFF2-40B4-BE49-F238E27FC236}">
              <a16:creationId xmlns="" xmlns:a16="http://schemas.microsoft.com/office/drawing/2014/main" id="{BAD37E72-B82D-4597-8943-38958302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0</xdr:colOff>
      <xdr:row>1511</xdr:row>
      <xdr:rowOff>0</xdr:rowOff>
    </xdr:from>
    <xdr:to>
      <xdr:col>11</xdr:col>
      <xdr:colOff>11906</xdr:colOff>
      <xdr:row>1526</xdr:row>
      <xdr:rowOff>285749</xdr:rowOff>
    </xdr:to>
    <xdr:graphicFrame macro="">
      <xdr:nvGraphicFramePr>
        <xdr:cNvPr id="413" name="Gráfico 10">
          <a:extLst>
            <a:ext uri="{FF2B5EF4-FFF2-40B4-BE49-F238E27FC236}">
              <a16:creationId xmlns="" xmlns:a16="http://schemas.microsoft.com/office/drawing/2014/main" id="{561817EF-6024-498B-9A68-135C8C5A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7</xdr:col>
      <xdr:colOff>0</xdr:colOff>
      <xdr:row>1943</xdr:row>
      <xdr:rowOff>0</xdr:rowOff>
    </xdr:from>
    <xdr:to>
      <xdr:col>13</xdr:col>
      <xdr:colOff>704850</xdr:colOff>
      <xdr:row>1952</xdr:row>
      <xdr:rowOff>13607</xdr:rowOff>
    </xdr:to>
    <xdr:graphicFrame macro="">
      <xdr:nvGraphicFramePr>
        <xdr:cNvPr id="419" name="Gráfico 418">
          <a:extLst>
            <a:ext uri="{FF2B5EF4-FFF2-40B4-BE49-F238E27FC236}">
              <a16:creationId xmlns="" xmlns:a16="http://schemas.microsoft.com/office/drawing/2014/main" id="{75538B23-E8D2-47EE-86F9-F39DB3BF9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0</xdr:colOff>
      <xdr:row>1589</xdr:row>
      <xdr:rowOff>0</xdr:rowOff>
    </xdr:from>
    <xdr:to>
      <xdr:col>11</xdr:col>
      <xdr:colOff>11906</xdr:colOff>
      <xdr:row>1604</xdr:row>
      <xdr:rowOff>285749</xdr:rowOff>
    </xdr:to>
    <xdr:graphicFrame macro="">
      <xdr:nvGraphicFramePr>
        <xdr:cNvPr id="420" name="Gráfico 10">
          <a:extLst>
            <a:ext uri="{FF2B5EF4-FFF2-40B4-BE49-F238E27FC236}">
              <a16:creationId xmlns="" xmlns:a16="http://schemas.microsoft.com/office/drawing/2014/main" id="{2E2A6C70-7B76-4649-99E1-724753D9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0</xdr:colOff>
      <xdr:row>1669</xdr:row>
      <xdr:rowOff>0</xdr:rowOff>
    </xdr:from>
    <xdr:to>
      <xdr:col>11</xdr:col>
      <xdr:colOff>11906</xdr:colOff>
      <xdr:row>1684</xdr:row>
      <xdr:rowOff>285749</xdr:rowOff>
    </xdr:to>
    <xdr:graphicFrame macro="">
      <xdr:nvGraphicFramePr>
        <xdr:cNvPr id="421" name="Gráfico 10">
          <a:extLst>
            <a:ext uri="{FF2B5EF4-FFF2-40B4-BE49-F238E27FC236}">
              <a16:creationId xmlns="" xmlns:a16="http://schemas.microsoft.com/office/drawing/2014/main" id="{09BCF711-1429-4436-A4D2-8944CA45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0</xdr:colOff>
      <xdr:row>1747</xdr:row>
      <xdr:rowOff>0</xdr:rowOff>
    </xdr:from>
    <xdr:to>
      <xdr:col>11</xdr:col>
      <xdr:colOff>11906</xdr:colOff>
      <xdr:row>1762</xdr:row>
      <xdr:rowOff>285749</xdr:rowOff>
    </xdr:to>
    <xdr:graphicFrame macro="">
      <xdr:nvGraphicFramePr>
        <xdr:cNvPr id="422" name="Gráfico 10">
          <a:extLst>
            <a:ext uri="{FF2B5EF4-FFF2-40B4-BE49-F238E27FC236}">
              <a16:creationId xmlns="" xmlns:a16="http://schemas.microsoft.com/office/drawing/2014/main" id="{C0FA95F0-17A3-4DB5-B097-D5A01D60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0</xdr:colOff>
      <xdr:row>1826</xdr:row>
      <xdr:rowOff>0</xdr:rowOff>
    </xdr:from>
    <xdr:to>
      <xdr:col>11</xdr:col>
      <xdr:colOff>11906</xdr:colOff>
      <xdr:row>1841</xdr:row>
      <xdr:rowOff>285749</xdr:rowOff>
    </xdr:to>
    <xdr:graphicFrame macro="">
      <xdr:nvGraphicFramePr>
        <xdr:cNvPr id="423" name="Gráfico 10">
          <a:extLst>
            <a:ext uri="{FF2B5EF4-FFF2-40B4-BE49-F238E27FC236}">
              <a16:creationId xmlns="" xmlns:a16="http://schemas.microsoft.com/office/drawing/2014/main" id="{0F7C6151-9CB6-4A61-9A7B-0DB366C1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0</xdr:colOff>
      <xdr:row>1905</xdr:row>
      <xdr:rowOff>0</xdr:rowOff>
    </xdr:from>
    <xdr:to>
      <xdr:col>11</xdr:col>
      <xdr:colOff>11906</xdr:colOff>
      <xdr:row>1920</xdr:row>
      <xdr:rowOff>285749</xdr:rowOff>
    </xdr:to>
    <xdr:graphicFrame macro="">
      <xdr:nvGraphicFramePr>
        <xdr:cNvPr id="424" name="Gráfico 10">
          <a:extLst>
            <a:ext uri="{FF2B5EF4-FFF2-40B4-BE49-F238E27FC236}">
              <a16:creationId xmlns="" xmlns:a16="http://schemas.microsoft.com/office/drawing/2014/main" id="{AB06C995-AF60-4FBA-8B53-E88EF383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0</xdr:colOff>
      <xdr:row>1994</xdr:row>
      <xdr:rowOff>285750</xdr:rowOff>
    </xdr:from>
    <xdr:to>
      <xdr:col>13</xdr:col>
      <xdr:colOff>23812</xdr:colOff>
      <xdr:row>2004</xdr:row>
      <xdr:rowOff>294085</xdr:rowOff>
    </xdr:to>
    <xdr:graphicFrame macro="">
      <xdr:nvGraphicFramePr>
        <xdr:cNvPr id="425" name="Gráfico 424">
          <a:extLst>
            <a:ext uri="{FF2B5EF4-FFF2-40B4-BE49-F238E27FC236}">
              <a16:creationId xmlns="" xmlns:a16="http://schemas.microsoft.com/office/drawing/2014/main" id="{60855A52-E6F3-4109-9322-09C80534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8</xdr:col>
      <xdr:colOff>28575</xdr:colOff>
      <xdr:row>2159</xdr:row>
      <xdr:rowOff>0</xdr:rowOff>
    </xdr:from>
    <xdr:to>
      <xdr:col>13</xdr:col>
      <xdr:colOff>514351</xdr:colOff>
      <xdr:row>2170</xdr:row>
      <xdr:rowOff>299358</xdr:rowOff>
    </xdr:to>
    <xdr:graphicFrame macro="">
      <xdr:nvGraphicFramePr>
        <xdr:cNvPr id="411" name="Gráfico 410">
          <a:extLst>
            <a:ext uri="{FF2B5EF4-FFF2-40B4-BE49-F238E27FC236}">
              <a16:creationId xmlns="" xmlns:a16="http://schemas.microsoft.com/office/drawing/2014/main" id="{1663FBC1-8BF9-4006-84A9-6C77FF36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8</xdr:col>
      <xdr:colOff>38100</xdr:colOff>
      <xdr:row>2185</xdr:row>
      <xdr:rowOff>0</xdr:rowOff>
    </xdr:from>
    <xdr:to>
      <xdr:col>13</xdr:col>
      <xdr:colOff>523875</xdr:colOff>
      <xdr:row>2197</xdr:row>
      <xdr:rowOff>0</xdr:rowOff>
    </xdr:to>
    <xdr:graphicFrame macro="">
      <xdr:nvGraphicFramePr>
        <xdr:cNvPr id="414" name="Gráfico 413">
          <a:extLst>
            <a:ext uri="{FF2B5EF4-FFF2-40B4-BE49-F238E27FC236}">
              <a16:creationId xmlns="" xmlns:a16="http://schemas.microsoft.com/office/drawing/2014/main" id="{762C167D-74C3-4870-96A9-7866B82E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8</xdr:col>
      <xdr:colOff>9525</xdr:colOff>
      <xdr:row>2238</xdr:row>
      <xdr:rowOff>222249</xdr:rowOff>
    </xdr:from>
    <xdr:to>
      <xdr:col>13</xdr:col>
      <xdr:colOff>390525</xdr:colOff>
      <xdr:row>2250</xdr:row>
      <xdr:rowOff>301624</xdr:rowOff>
    </xdr:to>
    <xdr:graphicFrame macro="">
      <xdr:nvGraphicFramePr>
        <xdr:cNvPr id="416" name="Gráfico 415">
          <a:extLst>
            <a:ext uri="{FF2B5EF4-FFF2-40B4-BE49-F238E27FC236}">
              <a16:creationId xmlns="" xmlns:a16="http://schemas.microsoft.com/office/drawing/2014/main" id="{B417DF69-D955-473B-B565-7ED23556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8</xdr:col>
      <xdr:colOff>0</xdr:colOff>
      <xdr:row>2315</xdr:row>
      <xdr:rowOff>0</xdr:rowOff>
    </xdr:from>
    <xdr:to>
      <xdr:col>13</xdr:col>
      <xdr:colOff>390525</xdr:colOff>
      <xdr:row>2327</xdr:row>
      <xdr:rowOff>15875</xdr:rowOff>
    </xdr:to>
    <xdr:graphicFrame macro="">
      <xdr:nvGraphicFramePr>
        <xdr:cNvPr id="417" name="Gráfico 416">
          <a:extLst>
            <a:ext uri="{FF2B5EF4-FFF2-40B4-BE49-F238E27FC236}">
              <a16:creationId xmlns="" xmlns:a16="http://schemas.microsoft.com/office/drawing/2014/main" id="{02BEBD8F-F644-43EA-9794-224672B7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</xdr:col>
      <xdr:colOff>0</xdr:colOff>
      <xdr:row>2354</xdr:row>
      <xdr:rowOff>31750</xdr:rowOff>
    </xdr:from>
    <xdr:to>
      <xdr:col>7</xdr:col>
      <xdr:colOff>0</xdr:colOff>
      <xdr:row>2364</xdr:row>
      <xdr:rowOff>9525</xdr:rowOff>
    </xdr:to>
    <xdr:graphicFrame macro="">
      <xdr:nvGraphicFramePr>
        <xdr:cNvPr id="418" name="Gráfico 417">
          <a:extLst>
            <a:ext uri="{FF2B5EF4-FFF2-40B4-BE49-F238E27FC236}">
              <a16:creationId xmlns="" xmlns:a16="http://schemas.microsoft.com/office/drawing/2014/main" id="{D6368026-2D8B-4CA7-BA79-2B583999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7</xdr:col>
      <xdr:colOff>857250</xdr:colOff>
      <xdr:row>2395</xdr:row>
      <xdr:rowOff>0</xdr:rowOff>
    </xdr:from>
    <xdr:to>
      <xdr:col>13</xdr:col>
      <xdr:colOff>276225</xdr:colOff>
      <xdr:row>2407</xdr:row>
      <xdr:rowOff>15875</xdr:rowOff>
    </xdr:to>
    <xdr:graphicFrame macro="">
      <xdr:nvGraphicFramePr>
        <xdr:cNvPr id="426" name="Gráfico 425">
          <a:extLst>
            <a:ext uri="{FF2B5EF4-FFF2-40B4-BE49-F238E27FC236}">
              <a16:creationId xmlns="" xmlns:a16="http://schemas.microsoft.com/office/drawing/2014/main" id="{2FB64A57-D1F5-4C1E-887F-6A6DB478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8</xdr:col>
      <xdr:colOff>9525</xdr:colOff>
      <xdr:row>2483</xdr:row>
      <xdr:rowOff>9525</xdr:rowOff>
    </xdr:from>
    <xdr:to>
      <xdr:col>13</xdr:col>
      <xdr:colOff>266701</xdr:colOff>
      <xdr:row>2495</xdr:row>
      <xdr:rowOff>63500</xdr:rowOff>
    </xdr:to>
    <xdr:graphicFrame macro="">
      <xdr:nvGraphicFramePr>
        <xdr:cNvPr id="427" name="Gráfico 426">
          <a:extLst>
            <a:ext uri="{FF2B5EF4-FFF2-40B4-BE49-F238E27FC236}">
              <a16:creationId xmlns="" xmlns:a16="http://schemas.microsoft.com/office/drawing/2014/main" id="{E698B1EE-E6A4-4755-9275-4E4174A8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7</xdr:col>
      <xdr:colOff>885824</xdr:colOff>
      <xdr:row>2551</xdr:row>
      <xdr:rowOff>15875</xdr:rowOff>
    </xdr:from>
    <xdr:to>
      <xdr:col>13</xdr:col>
      <xdr:colOff>228600</xdr:colOff>
      <xdr:row>2563</xdr:row>
      <xdr:rowOff>31750</xdr:rowOff>
    </xdr:to>
    <xdr:graphicFrame macro="">
      <xdr:nvGraphicFramePr>
        <xdr:cNvPr id="428" name="Gráfico 427">
          <a:extLst>
            <a:ext uri="{FF2B5EF4-FFF2-40B4-BE49-F238E27FC236}">
              <a16:creationId xmlns="" xmlns:a16="http://schemas.microsoft.com/office/drawing/2014/main" id="{8C859877-0D34-4547-9EE0-FD9AD94E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8</xdr:col>
      <xdr:colOff>9524</xdr:colOff>
      <xdr:row>2629</xdr:row>
      <xdr:rowOff>0</xdr:rowOff>
    </xdr:from>
    <xdr:to>
      <xdr:col>13</xdr:col>
      <xdr:colOff>314325</xdr:colOff>
      <xdr:row>2641</xdr:row>
      <xdr:rowOff>15875</xdr:rowOff>
    </xdr:to>
    <xdr:graphicFrame macro="">
      <xdr:nvGraphicFramePr>
        <xdr:cNvPr id="429" name="Gráfico 428">
          <a:extLst>
            <a:ext uri="{FF2B5EF4-FFF2-40B4-BE49-F238E27FC236}">
              <a16:creationId xmlns="" xmlns:a16="http://schemas.microsoft.com/office/drawing/2014/main" id="{A17E4392-9E98-408F-BE06-5D85B737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8</xdr:col>
      <xdr:colOff>9525</xdr:colOff>
      <xdr:row>2707</xdr:row>
      <xdr:rowOff>31750</xdr:rowOff>
    </xdr:from>
    <xdr:to>
      <xdr:col>13</xdr:col>
      <xdr:colOff>257175</xdr:colOff>
      <xdr:row>2719</xdr:row>
      <xdr:rowOff>47625</xdr:rowOff>
    </xdr:to>
    <xdr:graphicFrame macro="">
      <xdr:nvGraphicFramePr>
        <xdr:cNvPr id="430" name="Gráfico 429">
          <a:extLst>
            <a:ext uri="{FF2B5EF4-FFF2-40B4-BE49-F238E27FC236}">
              <a16:creationId xmlns="" xmlns:a16="http://schemas.microsoft.com/office/drawing/2014/main" id="{029139F2-5C1E-444D-B0CB-DDC100C7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8</xdr:col>
      <xdr:colOff>19050</xdr:colOff>
      <xdr:row>2783</xdr:row>
      <xdr:rowOff>15875</xdr:rowOff>
    </xdr:from>
    <xdr:to>
      <xdr:col>13</xdr:col>
      <xdr:colOff>200026</xdr:colOff>
      <xdr:row>2795</xdr:row>
      <xdr:rowOff>31750</xdr:rowOff>
    </xdr:to>
    <xdr:graphicFrame macro="">
      <xdr:nvGraphicFramePr>
        <xdr:cNvPr id="431" name="Gráfico 430">
          <a:extLst>
            <a:ext uri="{FF2B5EF4-FFF2-40B4-BE49-F238E27FC236}">
              <a16:creationId xmlns="" xmlns:a16="http://schemas.microsoft.com/office/drawing/2014/main" id="{FB41BCBA-1D66-4891-8519-589B6601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8</xdr:col>
      <xdr:colOff>9524</xdr:colOff>
      <xdr:row>2254</xdr:row>
      <xdr:rowOff>15875</xdr:rowOff>
    </xdr:from>
    <xdr:to>
      <xdr:col>13</xdr:col>
      <xdr:colOff>457199</xdr:colOff>
      <xdr:row>2266</xdr:row>
      <xdr:rowOff>0</xdr:rowOff>
    </xdr:to>
    <xdr:graphicFrame macro="">
      <xdr:nvGraphicFramePr>
        <xdr:cNvPr id="432" name="Gráfico 431">
          <a:extLst>
            <a:ext uri="{FF2B5EF4-FFF2-40B4-BE49-F238E27FC236}">
              <a16:creationId xmlns="" xmlns:a16="http://schemas.microsoft.com/office/drawing/2014/main" id="{5CE929DE-E38A-4961-B997-177CB16C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8</xdr:col>
      <xdr:colOff>9524</xdr:colOff>
      <xdr:row>2330</xdr:row>
      <xdr:rowOff>31750</xdr:rowOff>
    </xdr:from>
    <xdr:to>
      <xdr:col>13</xdr:col>
      <xdr:colOff>352425</xdr:colOff>
      <xdr:row>2342</xdr:row>
      <xdr:rowOff>15875</xdr:rowOff>
    </xdr:to>
    <xdr:graphicFrame macro="">
      <xdr:nvGraphicFramePr>
        <xdr:cNvPr id="433" name="Gráfico 432">
          <a:extLst>
            <a:ext uri="{FF2B5EF4-FFF2-40B4-BE49-F238E27FC236}">
              <a16:creationId xmlns="" xmlns:a16="http://schemas.microsoft.com/office/drawing/2014/main" id="{04902FE9-6FD9-47B1-A7E1-296755F8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2371</xdr:row>
      <xdr:rowOff>295275</xdr:rowOff>
    </xdr:from>
    <xdr:to>
      <xdr:col>6</xdr:col>
      <xdr:colOff>1000125</xdr:colOff>
      <xdr:row>2381</xdr:row>
      <xdr:rowOff>314324</xdr:rowOff>
    </xdr:to>
    <xdr:graphicFrame macro="">
      <xdr:nvGraphicFramePr>
        <xdr:cNvPr id="434" name="Gráfico 433">
          <a:extLst>
            <a:ext uri="{FF2B5EF4-FFF2-40B4-BE49-F238E27FC236}">
              <a16:creationId xmlns="" xmlns:a16="http://schemas.microsoft.com/office/drawing/2014/main" id="{E20577AB-82DB-40E4-A1F5-F648A910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8</xdr:col>
      <xdr:colOff>12700</xdr:colOff>
      <xdr:row>2421</xdr:row>
      <xdr:rowOff>0</xdr:rowOff>
    </xdr:from>
    <xdr:to>
      <xdr:col>13</xdr:col>
      <xdr:colOff>285750</xdr:colOff>
      <xdr:row>2433</xdr:row>
      <xdr:rowOff>34925</xdr:rowOff>
    </xdr:to>
    <xdr:graphicFrame macro="">
      <xdr:nvGraphicFramePr>
        <xdr:cNvPr id="435" name="Gráfico 434">
          <a:extLst>
            <a:ext uri="{FF2B5EF4-FFF2-40B4-BE49-F238E27FC236}">
              <a16:creationId xmlns="" xmlns:a16="http://schemas.microsoft.com/office/drawing/2014/main" id="{7EFAFACE-784C-4E60-B63B-D67F44A1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8</xdr:col>
      <xdr:colOff>0</xdr:colOff>
      <xdr:row>2512</xdr:row>
      <xdr:rowOff>31750</xdr:rowOff>
    </xdr:from>
    <xdr:to>
      <xdr:col>13</xdr:col>
      <xdr:colOff>238126</xdr:colOff>
      <xdr:row>2524</xdr:row>
      <xdr:rowOff>15875</xdr:rowOff>
    </xdr:to>
    <xdr:graphicFrame macro="">
      <xdr:nvGraphicFramePr>
        <xdr:cNvPr id="436" name="Gráfico 435">
          <a:extLst>
            <a:ext uri="{FF2B5EF4-FFF2-40B4-BE49-F238E27FC236}">
              <a16:creationId xmlns="" xmlns:a16="http://schemas.microsoft.com/office/drawing/2014/main" id="{F8670F76-B300-4995-83D7-6C5FBA6C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8</xdr:col>
      <xdr:colOff>0</xdr:colOff>
      <xdr:row>2577</xdr:row>
      <xdr:rowOff>0</xdr:rowOff>
    </xdr:from>
    <xdr:to>
      <xdr:col>13</xdr:col>
      <xdr:colOff>180975</xdr:colOff>
      <xdr:row>2588</xdr:row>
      <xdr:rowOff>301625</xdr:rowOff>
    </xdr:to>
    <xdr:graphicFrame macro="">
      <xdr:nvGraphicFramePr>
        <xdr:cNvPr id="437" name="Gráfico 436">
          <a:extLst>
            <a:ext uri="{FF2B5EF4-FFF2-40B4-BE49-F238E27FC236}">
              <a16:creationId xmlns="" xmlns:a16="http://schemas.microsoft.com/office/drawing/2014/main" id="{A0D742D8-1B00-4A52-AAF2-23FCCBD5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7</xdr:col>
      <xdr:colOff>857250</xdr:colOff>
      <xdr:row>2655</xdr:row>
      <xdr:rowOff>15875</xdr:rowOff>
    </xdr:from>
    <xdr:to>
      <xdr:col>13</xdr:col>
      <xdr:colOff>276225</xdr:colOff>
      <xdr:row>2667</xdr:row>
      <xdr:rowOff>0</xdr:rowOff>
    </xdr:to>
    <xdr:graphicFrame macro="">
      <xdr:nvGraphicFramePr>
        <xdr:cNvPr id="438" name="Gráfico 437">
          <a:extLst>
            <a:ext uri="{FF2B5EF4-FFF2-40B4-BE49-F238E27FC236}">
              <a16:creationId xmlns="" xmlns:a16="http://schemas.microsoft.com/office/drawing/2014/main" id="{5AC7DEF6-CCEE-4356-B731-1B556F81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8</xdr:col>
      <xdr:colOff>0</xdr:colOff>
      <xdr:row>2733</xdr:row>
      <xdr:rowOff>15875</xdr:rowOff>
    </xdr:from>
    <xdr:to>
      <xdr:col>13</xdr:col>
      <xdr:colOff>295275</xdr:colOff>
      <xdr:row>2745</xdr:row>
      <xdr:rowOff>0</xdr:rowOff>
    </xdr:to>
    <xdr:graphicFrame macro="">
      <xdr:nvGraphicFramePr>
        <xdr:cNvPr id="439" name="Gráfico 438">
          <a:extLst>
            <a:ext uri="{FF2B5EF4-FFF2-40B4-BE49-F238E27FC236}">
              <a16:creationId xmlns="" xmlns:a16="http://schemas.microsoft.com/office/drawing/2014/main" id="{3B5E1159-E29C-41DE-B4D1-0565C753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8</xdr:col>
      <xdr:colOff>19050</xdr:colOff>
      <xdr:row>2809</xdr:row>
      <xdr:rowOff>0</xdr:rowOff>
    </xdr:from>
    <xdr:to>
      <xdr:col>13</xdr:col>
      <xdr:colOff>257175</xdr:colOff>
      <xdr:row>2820</xdr:row>
      <xdr:rowOff>301625</xdr:rowOff>
    </xdr:to>
    <xdr:graphicFrame macro="">
      <xdr:nvGraphicFramePr>
        <xdr:cNvPr id="440" name="Gráfico 439">
          <a:extLst>
            <a:ext uri="{FF2B5EF4-FFF2-40B4-BE49-F238E27FC236}">
              <a16:creationId xmlns="" xmlns:a16="http://schemas.microsoft.com/office/drawing/2014/main" id="{5E46E43A-9271-4856-BE5F-A97F78F4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2408</xdr:row>
      <xdr:rowOff>0</xdr:rowOff>
    </xdr:from>
    <xdr:to>
      <xdr:col>13</xdr:col>
      <xdr:colOff>0</xdr:colOff>
      <xdr:row>2418</xdr:row>
      <xdr:rowOff>20242</xdr:rowOff>
    </xdr:to>
    <xdr:graphicFrame macro="">
      <xdr:nvGraphicFramePr>
        <xdr:cNvPr id="442" name="Gráfico 441">
          <a:extLst>
            <a:ext uri="{FF2B5EF4-FFF2-40B4-BE49-F238E27FC236}">
              <a16:creationId xmlns="" xmlns:a16="http://schemas.microsoft.com/office/drawing/2014/main" id="{60E75660-846F-47DA-B6E8-D6B2420A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47625</xdr:colOff>
      <xdr:row>2434</xdr:row>
      <xdr:rowOff>285750</xdr:rowOff>
    </xdr:from>
    <xdr:to>
      <xdr:col>12</xdr:col>
      <xdr:colOff>972343</xdr:colOff>
      <xdr:row>2444</xdr:row>
      <xdr:rowOff>305992</xdr:rowOff>
    </xdr:to>
    <xdr:graphicFrame macro="">
      <xdr:nvGraphicFramePr>
        <xdr:cNvPr id="443" name="Gráfico 442">
          <a:extLst>
            <a:ext uri="{FF2B5EF4-FFF2-40B4-BE49-F238E27FC236}">
              <a16:creationId xmlns="" xmlns:a16="http://schemas.microsoft.com/office/drawing/2014/main" id="{35C3A324-EFE0-438A-AAFF-BCCFEBDD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0</xdr:colOff>
      <xdr:row>2564</xdr:row>
      <xdr:rowOff>0</xdr:rowOff>
    </xdr:from>
    <xdr:to>
      <xdr:col>12</xdr:col>
      <xdr:colOff>981075</xdr:colOff>
      <xdr:row>2574</xdr:row>
      <xdr:rowOff>20242</xdr:rowOff>
    </xdr:to>
    <xdr:graphicFrame macro="">
      <xdr:nvGraphicFramePr>
        <xdr:cNvPr id="444" name="Gráfico 443">
          <a:extLst>
            <a:ext uri="{FF2B5EF4-FFF2-40B4-BE49-F238E27FC236}">
              <a16:creationId xmlns="" xmlns:a16="http://schemas.microsoft.com/office/drawing/2014/main" id="{1FCFEA07-36D9-465D-9339-6DEF921E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2590</xdr:row>
      <xdr:rowOff>0</xdr:rowOff>
    </xdr:from>
    <xdr:to>
      <xdr:col>12</xdr:col>
      <xdr:colOff>981075</xdr:colOff>
      <xdr:row>2600</xdr:row>
      <xdr:rowOff>20242</xdr:rowOff>
    </xdr:to>
    <xdr:graphicFrame macro="">
      <xdr:nvGraphicFramePr>
        <xdr:cNvPr id="445" name="Gráfico 444">
          <a:extLst>
            <a:ext uri="{FF2B5EF4-FFF2-40B4-BE49-F238E27FC236}">
              <a16:creationId xmlns="" xmlns:a16="http://schemas.microsoft.com/office/drawing/2014/main" id="{3B2D8AB2-E848-4317-BDB4-83C9C7A75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2642</xdr:row>
      <xdr:rowOff>0</xdr:rowOff>
    </xdr:from>
    <xdr:to>
      <xdr:col>13</xdr:col>
      <xdr:colOff>0</xdr:colOff>
      <xdr:row>2652</xdr:row>
      <xdr:rowOff>20242</xdr:rowOff>
    </xdr:to>
    <xdr:graphicFrame macro="">
      <xdr:nvGraphicFramePr>
        <xdr:cNvPr id="446" name="Gráfico 445">
          <a:extLst>
            <a:ext uri="{FF2B5EF4-FFF2-40B4-BE49-F238E27FC236}">
              <a16:creationId xmlns="" xmlns:a16="http://schemas.microsoft.com/office/drawing/2014/main" id="{89AF1ADA-F7B7-44F6-BFD9-74D5EF54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2668</xdr:row>
      <xdr:rowOff>0</xdr:rowOff>
    </xdr:from>
    <xdr:to>
      <xdr:col>12</xdr:col>
      <xdr:colOff>971550</xdr:colOff>
      <xdr:row>2678</xdr:row>
      <xdr:rowOff>20242</xdr:rowOff>
    </xdr:to>
    <xdr:graphicFrame macro="">
      <xdr:nvGraphicFramePr>
        <xdr:cNvPr id="452" name="Gráfico 451">
          <a:extLst>
            <a:ext uri="{FF2B5EF4-FFF2-40B4-BE49-F238E27FC236}">
              <a16:creationId xmlns="" xmlns:a16="http://schemas.microsoft.com/office/drawing/2014/main" id="{B65B0A4F-84D6-46BC-A8D4-9FBE215F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0</xdr:colOff>
      <xdr:row>2720</xdr:row>
      <xdr:rowOff>0</xdr:rowOff>
    </xdr:from>
    <xdr:to>
      <xdr:col>12</xdr:col>
      <xdr:colOff>990600</xdr:colOff>
      <xdr:row>2730</xdr:row>
      <xdr:rowOff>20242</xdr:rowOff>
    </xdr:to>
    <xdr:graphicFrame macro="">
      <xdr:nvGraphicFramePr>
        <xdr:cNvPr id="453" name="Gráfico 452">
          <a:extLst>
            <a:ext uri="{FF2B5EF4-FFF2-40B4-BE49-F238E27FC236}">
              <a16:creationId xmlns="" xmlns:a16="http://schemas.microsoft.com/office/drawing/2014/main" id="{C0616076-59D1-40F1-BF9C-ED836CE2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0</xdr:colOff>
      <xdr:row>2746</xdr:row>
      <xdr:rowOff>0</xdr:rowOff>
    </xdr:from>
    <xdr:to>
      <xdr:col>12</xdr:col>
      <xdr:colOff>971550</xdr:colOff>
      <xdr:row>2756</xdr:row>
      <xdr:rowOff>20242</xdr:rowOff>
    </xdr:to>
    <xdr:graphicFrame macro="">
      <xdr:nvGraphicFramePr>
        <xdr:cNvPr id="454" name="Gráfico 453">
          <a:extLst>
            <a:ext uri="{FF2B5EF4-FFF2-40B4-BE49-F238E27FC236}">
              <a16:creationId xmlns="" xmlns:a16="http://schemas.microsoft.com/office/drawing/2014/main" id="{92CD6692-24F5-41EC-87D0-1B1EB25E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0</xdr:colOff>
      <xdr:row>2796</xdr:row>
      <xdr:rowOff>0</xdr:rowOff>
    </xdr:from>
    <xdr:to>
      <xdr:col>12</xdr:col>
      <xdr:colOff>981075</xdr:colOff>
      <xdr:row>2806</xdr:row>
      <xdr:rowOff>20242</xdr:rowOff>
    </xdr:to>
    <xdr:graphicFrame macro="">
      <xdr:nvGraphicFramePr>
        <xdr:cNvPr id="455" name="Gráfico 454">
          <a:extLst>
            <a:ext uri="{FF2B5EF4-FFF2-40B4-BE49-F238E27FC236}">
              <a16:creationId xmlns="" xmlns:a16="http://schemas.microsoft.com/office/drawing/2014/main" id="{DB7E21D3-54B3-42AF-8CF5-E7F8C8CF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0</xdr:colOff>
      <xdr:row>2822</xdr:row>
      <xdr:rowOff>0</xdr:rowOff>
    </xdr:from>
    <xdr:to>
      <xdr:col>12</xdr:col>
      <xdr:colOff>981075</xdr:colOff>
      <xdr:row>2832</xdr:row>
      <xdr:rowOff>20242</xdr:rowOff>
    </xdr:to>
    <xdr:graphicFrame macro="">
      <xdr:nvGraphicFramePr>
        <xdr:cNvPr id="456" name="Gráfico 455">
          <a:extLst>
            <a:ext uri="{FF2B5EF4-FFF2-40B4-BE49-F238E27FC236}">
              <a16:creationId xmlns="" xmlns:a16="http://schemas.microsoft.com/office/drawing/2014/main" id="{606D84BE-0D31-4B6F-8ED6-8AA54997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0</xdr:colOff>
      <xdr:row>459</xdr:row>
      <xdr:rowOff>0</xdr:rowOff>
    </xdr:from>
    <xdr:to>
      <xdr:col>13</xdr:col>
      <xdr:colOff>9525</xdr:colOff>
      <xdr:row>468</xdr:row>
      <xdr:rowOff>28575</xdr:rowOff>
    </xdr:to>
    <xdr:graphicFrame macro="">
      <xdr:nvGraphicFramePr>
        <xdr:cNvPr id="325" name="Gráfico 324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0</xdr:colOff>
      <xdr:row>471</xdr:row>
      <xdr:rowOff>0</xdr:rowOff>
    </xdr:from>
    <xdr:to>
      <xdr:col>13</xdr:col>
      <xdr:colOff>9525</xdr:colOff>
      <xdr:row>480</xdr:row>
      <xdr:rowOff>8731</xdr:rowOff>
    </xdr:to>
    <xdr:graphicFrame macro="">
      <xdr:nvGraphicFramePr>
        <xdr:cNvPr id="326" name="Gráfico 325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5</xdr:col>
      <xdr:colOff>0</xdr:colOff>
      <xdr:row>522</xdr:row>
      <xdr:rowOff>0</xdr:rowOff>
    </xdr:from>
    <xdr:to>
      <xdr:col>11</xdr:col>
      <xdr:colOff>927100</xdr:colOff>
      <xdr:row>532</xdr:row>
      <xdr:rowOff>304800</xdr:rowOff>
    </xdr:to>
    <xdr:graphicFrame macro="">
      <xdr:nvGraphicFramePr>
        <xdr:cNvPr id="331" name="Gráfico 330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5</xdr:col>
      <xdr:colOff>0</xdr:colOff>
      <xdr:row>558</xdr:row>
      <xdr:rowOff>0</xdr:rowOff>
    </xdr:from>
    <xdr:to>
      <xdr:col>11</xdr:col>
      <xdr:colOff>927100</xdr:colOff>
      <xdr:row>569</xdr:row>
      <xdr:rowOff>19050</xdr:rowOff>
    </xdr:to>
    <xdr:graphicFrame macro="">
      <xdr:nvGraphicFramePr>
        <xdr:cNvPr id="332" name="Gráfico 331">
          <a:extLst>
            <a:ext uri="{FF2B5EF4-FFF2-40B4-BE49-F238E27FC236}">
              <a16:creationId xmlns:a16="http://schemas.microsoft.com/office/drawing/2014/main" xmlns="" id="{015CF2C5-AEAA-4585-A14F-9FBC9D7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5</xdr:col>
      <xdr:colOff>0</xdr:colOff>
      <xdr:row>598</xdr:row>
      <xdr:rowOff>0</xdr:rowOff>
    </xdr:from>
    <xdr:to>
      <xdr:col>11</xdr:col>
      <xdr:colOff>927100</xdr:colOff>
      <xdr:row>609</xdr:row>
      <xdr:rowOff>19050</xdr:rowOff>
    </xdr:to>
    <xdr:graphicFrame macro="">
      <xdr:nvGraphicFramePr>
        <xdr:cNvPr id="333" name="Gráfico 332">
          <a:extLst>
            <a:ext uri="{FF2B5EF4-FFF2-40B4-BE49-F238E27FC236}">
              <a16:creationId xmlns:a16="http://schemas.microsoft.com/office/drawing/2014/main" xmlns="" id="{3DD0B1E2-E989-42BA-9AE4-D6458CC31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5</xdr:col>
      <xdr:colOff>0</xdr:colOff>
      <xdr:row>634</xdr:row>
      <xdr:rowOff>0</xdr:rowOff>
    </xdr:from>
    <xdr:to>
      <xdr:col>11</xdr:col>
      <xdr:colOff>927100</xdr:colOff>
      <xdr:row>645</xdr:row>
      <xdr:rowOff>19050</xdr:rowOff>
    </xdr:to>
    <xdr:graphicFrame macro="">
      <xdr:nvGraphicFramePr>
        <xdr:cNvPr id="334" name="Gráfico 333">
          <a:extLst>
            <a:ext uri="{FF2B5EF4-FFF2-40B4-BE49-F238E27FC236}">
              <a16:creationId xmlns:a16="http://schemas.microsoft.com/office/drawing/2014/main" xmlns="" id="{F32087B1-3EB4-429A-88E4-78553967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5</xdr:col>
      <xdr:colOff>0</xdr:colOff>
      <xdr:row>676</xdr:row>
      <xdr:rowOff>0</xdr:rowOff>
    </xdr:from>
    <xdr:to>
      <xdr:col>11</xdr:col>
      <xdr:colOff>927100</xdr:colOff>
      <xdr:row>687</xdr:row>
      <xdr:rowOff>19050</xdr:rowOff>
    </xdr:to>
    <xdr:graphicFrame macro="">
      <xdr:nvGraphicFramePr>
        <xdr:cNvPr id="335" name="Gráfico 334">
          <a:extLst>
            <a:ext uri="{FF2B5EF4-FFF2-40B4-BE49-F238E27FC236}">
              <a16:creationId xmlns:a16="http://schemas.microsoft.com/office/drawing/2014/main" xmlns="" id="{04BA1127-C4B3-46EE-B803-0467CD5DC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5</xdr:col>
      <xdr:colOff>0</xdr:colOff>
      <xdr:row>712</xdr:row>
      <xdr:rowOff>0</xdr:rowOff>
    </xdr:from>
    <xdr:to>
      <xdr:col>11</xdr:col>
      <xdr:colOff>927100</xdr:colOff>
      <xdr:row>723</xdr:row>
      <xdr:rowOff>19050</xdr:rowOff>
    </xdr:to>
    <xdr:graphicFrame macro="">
      <xdr:nvGraphicFramePr>
        <xdr:cNvPr id="336" name="Gráfico 335">
          <a:extLst>
            <a:ext uri="{FF2B5EF4-FFF2-40B4-BE49-F238E27FC236}">
              <a16:creationId xmlns:a16="http://schemas.microsoft.com/office/drawing/2014/main" xmlns="" id="{49C7770E-E695-4DAB-B3BB-EFDA5F9A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5</xdr:col>
      <xdr:colOff>0</xdr:colOff>
      <xdr:row>754</xdr:row>
      <xdr:rowOff>0</xdr:rowOff>
    </xdr:from>
    <xdr:to>
      <xdr:col>11</xdr:col>
      <xdr:colOff>927100</xdr:colOff>
      <xdr:row>765</xdr:row>
      <xdr:rowOff>19050</xdr:rowOff>
    </xdr:to>
    <xdr:graphicFrame macro="">
      <xdr:nvGraphicFramePr>
        <xdr:cNvPr id="344" name="Gráfico 343">
          <a:extLst>
            <a:ext uri="{FF2B5EF4-FFF2-40B4-BE49-F238E27FC236}">
              <a16:creationId xmlns:a16="http://schemas.microsoft.com/office/drawing/2014/main" xmlns="" id="{79E84A4D-32E1-4EE7-BE6F-427B855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5</xdr:col>
      <xdr:colOff>0</xdr:colOff>
      <xdr:row>790</xdr:row>
      <xdr:rowOff>0</xdr:rowOff>
    </xdr:from>
    <xdr:to>
      <xdr:col>11</xdr:col>
      <xdr:colOff>927100</xdr:colOff>
      <xdr:row>801</xdr:row>
      <xdr:rowOff>19050</xdr:rowOff>
    </xdr:to>
    <xdr:graphicFrame macro="">
      <xdr:nvGraphicFramePr>
        <xdr:cNvPr id="345" name="Gráfico 344">
          <a:extLst>
            <a:ext uri="{FF2B5EF4-FFF2-40B4-BE49-F238E27FC236}">
              <a16:creationId xmlns:a16="http://schemas.microsoft.com/office/drawing/2014/main" xmlns="" id="{CC4D33D7-1917-4B6E-B701-251D767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5</xdr:col>
      <xdr:colOff>0</xdr:colOff>
      <xdr:row>832</xdr:row>
      <xdr:rowOff>0</xdr:rowOff>
    </xdr:from>
    <xdr:to>
      <xdr:col>11</xdr:col>
      <xdr:colOff>927100</xdr:colOff>
      <xdr:row>843</xdr:row>
      <xdr:rowOff>19050</xdr:rowOff>
    </xdr:to>
    <xdr:graphicFrame macro="">
      <xdr:nvGraphicFramePr>
        <xdr:cNvPr id="347" name="Gráfico 346">
          <a:extLst>
            <a:ext uri="{FF2B5EF4-FFF2-40B4-BE49-F238E27FC236}">
              <a16:creationId xmlns:a16="http://schemas.microsoft.com/office/drawing/2014/main" xmlns="" id="{923DB4A4-C265-43C6-B5F6-73D75A12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3</xdr:col>
      <xdr:colOff>333375</xdr:colOff>
      <xdr:row>2012</xdr:row>
      <xdr:rowOff>0</xdr:rowOff>
    </xdr:from>
    <xdr:to>
      <xdr:col>13</xdr:col>
      <xdr:colOff>714375</xdr:colOff>
      <xdr:row>2032</xdr:row>
      <xdr:rowOff>345282</xdr:rowOff>
    </xdr:to>
    <xdr:graphicFrame macro="">
      <xdr:nvGraphicFramePr>
        <xdr:cNvPr id="322" name="Gráfico 321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3</xdr:col>
      <xdr:colOff>295275</xdr:colOff>
      <xdr:row>2039</xdr:row>
      <xdr:rowOff>0</xdr:rowOff>
    </xdr:from>
    <xdr:to>
      <xdr:col>13</xdr:col>
      <xdr:colOff>628651</xdr:colOff>
      <xdr:row>2056</xdr:row>
      <xdr:rowOff>9525</xdr:rowOff>
    </xdr:to>
    <xdr:graphicFrame macro="">
      <xdr:nvGraphicFramePr>
        <xdr:cNvPr id="327" name="Gráfico 326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19049</xdr:colOff>
      <xdr:row>3552</xdr:row>
      <xdr:rowOff>0</xdr:rowOff>
    </xdr:from>
    <xdr:to>
      <xdr:col>6</xdr:col>
      <xdr:colOff>581025</xdr:colOff>
      <xdr:row>3564</xdr:row>
      <xdr:rowOff>46039</xdr:rowOff>
    </xdr:to>
    <xdr:graphicFrame macro="">
      <xdr:nvGraphicFramePr>
        <xdr:cNvPr id="348" name="Gráfico 4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1</xdr:colOff>
      <xdr:row>3552</xdr:row>
      <xdr:rowOff>0</xdr:rowOff>
    </xdr:from>
    <xdr:to>
      <xdr:col>13</xdr:col>
      <xdr:colOff>485776</xdr:colOff>
      <xdr:row>3564</xdr:row>
      <xdr:rowOff>30162</xdr:rowOff>
    </xdr:to>
    <xdr:graphicFrame macro="">
      <xdr:nvGraphicFramePr>
        <xdr:cNvPr id="354" name="Gráfico 2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0</xdr:colOff>
      <xdr:row>3566</xdr:row>
      <xdr:rowOff>0</xdr:rowOff>
    </xdr:from>
    <xdr:to>
      <xdr:col>6</xdr:col>
      <xdr:colOff>581024</xdr:colOff>
      <xdr:row>3578</xdr:row>
      <xdr:rowOff>28575</xdr:rowOff>
    </xdr:to>
    <xdr:graphicFrame macro="">
      <xdr:nvGraphicFramePr>
        <xdr:cNvPr id="355" name="Gráfico 4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0</xdr:colOff>
      <xdr:row>3566</xdr:row>
      <xdr:rowOff>1</xdr:rowOff>
    </xdr:from>
    <xdr:to>
      <xdr:col>13</xdr:col>
      <xdr:colOff>552450</xdr:colOff>
      <xdr:row>3578</xdr:row>
      <xdr:rowOff>1</xdr:rowOff>
    </xdr:to>
    <xdr:graphicFrame macro="">
      <xdr:nvGraphicFramePr>
        <xdr:cNvPr id="356" name="Gráfico 4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28576</xdr:colOff>
      <xdr:row>3580</xdr:row>
      <xdr:rowOff>0</xdr:rowOff>
    </xdr:from>
    <xdr:to>
      <xdr:col>6</xdr:col>
      <xdr:colOff>600075</xdr:colOff>
      <xdr:row>3592</xdr:row>
      <xdr:rowOff>22225</xdr:rowOff>
    </xdr:to>
    <xdr:graphicFrame macro="">
      <xdr:nvGraphicFramePr>
        <xdr:cNvPr id="357" name="Gráfico 4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3629</xdr:row>
      <xdr:rowOff>0</xdr:rowOff>
    </xdr:from>
    <xdr:to>
      <xdr:col>6</xdr:col>
      <xdr:colOff>601661</xdr:colOff>
      <xdr:row>3639</xdr:row>
      <xdr:rowOff>47625</xdr:rowOff>
    </xdr:to>
    <xdr:graphicFrame macro="">
      <xdr:nvGraphicFramePr>
        <xdr:cNvPr id="358" name="Gráfico 12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7</xdr:col>
      <xdr:colOff>0</xdr:colOff>
      <xdr:row>3629</xdr:row>
      <xdr:rowOff>0</xdr:rowOff>
    </xdr:from>
    <xdr:to>
      <xdr:col>13</xdr:col>
      <xdr:colOff>495300</xdr:colOff>
      <xdr:row>3639</xdr:row>
      <xdr:rowOff>31750</xdr:rowOff>
    </xdr:to>
    <xdr:graphicFrame macro="">
      <xdr:nvGraphicFramePr>
        <xdr:cNvPr id="359" name="Gráfico 6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0</xdr:colOff>
      <xdr:row>3641</xdr:row>
      <xdr:rowOff>0</xdr:rowOff>
    </xdr:from>
    <xdr:to>
      <xdr:col>6</xdr:col>
      <xdr:colOff>625475</xdr:colOff>
      <xdr:row>3651</xdr:row>
      <xdr:rowOff>23814</xdr:rowOff>
    </xdr:to>
    <xdr:graphicFrame macro="">
      <xdr:nvGraphicFramePr>
        <xdr:cNvPr id="360" name="Gráfico 12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7</xdr:col>
      <xdr:colOff>1</xdr:colOff>
      <xdr:row>3641</xdr:row>
      <xdr:rowOff>0</xdr:rowOff>
    </xdr:from>
    <xdr:to>
      <xdr:col>13</xdr:col>
      <xdr:colOff>504826</xdr:colOff>
      <xdr:row>3651</xdr:row>
      <xdr:rowOff>31749</xdr:rowOff>
    </xdr:to>
    <xdr:graphicFrame macro="">
      <xdr:nvGraphicFramePr>
        <xdr:cNvPr id="366" name="Gráfico 8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0</xdr:colOff>
      <xdr:row>3653</xdr:row>
      <xdr:rowOff>0</xdr:rowOff>
    </xdr:from>
    <xdr:to>
      <xdr:col>6</xdr:col>
      <xdr:colOff>609600</xdr:colOff>
      <xdr:row>3663</xdr:row>
      <xdr:rowOff>31750</xdr:rowOff>
    </xdr:to>
    <xdr:graphicFrame macro="">
      <xdr:nvGraphicFramePr>
        <xdr:cNvPr id="367" name="Gráfico 8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962025</xdr:colOff>
      <xdr:row>3668</xdr:row>
      <xdr:rowOff>0</xdr:rowOff>
    </xdr:from>
    <xdr:to>
      <xdr:col>13</xdr:col>
      <xdr:colOff>38101</xdr:colOff>
      <xdr:row>3682</xdr:row>
      <xdr:rowOff>20638</xdr:rowOff>
    </xdr:to>
    <xdr:graphicFrame macro="">
      <xdr:nvGraphicFramePr>
        <xdr:cNvPr id="368" name="Gráfico 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933450</xdr:colOff>
      <xdr:row>3684</xdr:row>
      <xdr:rowOff>0</xdr:rowOff>
    </xdr:from>
    <xdr:to>
      <xdr:col>12</xdr:col>
      <xdr:colOff>981076</xdr:colOff>
      <xdr:row>3698</xdr:row>
      <xdr:rowOff>44450</xdr:rowOff>
    </xdr:to>
    <xdr:graphicFrame macro="">
      <xdr:nvGraphicFramePr>
        <xdr:cNvPr id="369" name="Gráfico 1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923926</xdr:colOff>
      <xdr:row>3706</xdr:row>
      <xdr:rowOff>0</xdr:rowOff>
    </xdr:from>
    <xdr:to>
      <xdr:col>13</xdr:col>
      <xdr:colOff>9526</xdr:colOff>
      <xdr:row>3720</xdr:row>
      <xdr:rowOff>12699</xdr:rowOff>
    </xdr:to>
    <xdr:graphicFrame macro="">
      <xdr:nvGraphicFramePr>
        <xdr:cNvPr id="370" name="Gráfico 1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8</xdr:col>
      <xdr:colOff>19051</xdr:colOff>
      <xdr:row>3091</xdr:row>
      <xdr:rowOff>271462</xdr:rowOff>
    </xdr:from>
    <xdr:to>
      <xdr:col>13</xdr:col>
      <xdr:colOff>342901</xdr:colOff>
      <xdr:row>3103</xdr:row>
      <xdr:rowOff>292100</xdr:rowOff>
    </xdr:to>
    <xdr:graphicFrame macro="">
      <xdr:nvGraphicFramePr>
        <xdr:cNvPr id="318" name="Gráfico 2">
          <a:extLst>
            <a:ext uri="{FF2B5EF4-FFF2-40B4-BE49-F238E27FC236}">
              <a16:creationId xmlns="" xmlns:a16="http://schemas.microsoft.com/office/drawing/2014/main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9525</xdr:colOff>
      <xdr:row>3106</xdr:row>
      <xdr:rowOff>0</xdr:rowOff>
    </xdr:from>
    <xdr:to>
      <xdr:col>13</xdr:col>
      <xdr:colOff>0</xdr:colOff>
      <xdr:row>3118</xdr:row>
      <xdr:rowOff>295275</xdr:rowOff>
    </xdr:to>
    <xdr:graphicFrame macro="">
      <xdr:nvGraphicFramePr>
        <xdr:cNvPr id="319" name="Gráfico 4">
          <a:extLst>
            <a:ext uri="{FF2B5EF4-FFF2-40B4-BE49-F238E27FC236}">
              <a16:creationId xmlns="" xmlns:a16="http://schemas.microsoft.com/office/drawing/2014/main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31749</xdr:colOff>
      <xdr:row>3135</xdr:row>
      <xdr:rowOff>31750</xdr:rowOff>
    </xdr:from>
    <xdr:to>
      <xdr:col>13</xdr:col>
      <xdr:colOff>333374</xdr:colOff>
      <xdr:row>3147</xdr:row>
      <xdr:rowOff>295275</xdr:rowOff>
    </xdr:to>
    <xdr:graphicFrame macro="">
      <xdr:nvGraphicFramePr>
        <xdr:cNvPr id="330" name="Gráfico 329">
          <a:extLst>
            <a:ext uri="{FF2B5EF4-FFF2-40B4-BE49-F238E27FC236}">
              <a16:creationId xmlns="" xmlns:a16="http://schemas.microsoft.com/office/drawing/2014/main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3</xdr:col>
      <xdr:colOff>50799</xdr:colOff>
      <xdr:row>3150</xdr:row>
      <xdr:rowOff>23812</xdr:rowOff>
    </xdr:from>
    <xdr:to>
      <xdr:col>10</xdr:col>
      <xdr:colOff>476249</xdr:colOff>
      <xdr:row>3162</xdr:row>
      <xdr:rowOff>28575</xdr:rowOff>
    </xdr:to>
    <xdr:graphicFrame macro="">
      <xdr:nvGraphicFramePr>
        <xdr:cNvPr id="338" name="Gráfico 2">
          <a:extLst>
            <a:ext uri="{FF2B5EF4-FFF2-40B4-BE49-F238E27FC236}">
              <a16:creationId xmlns="" xmlns:a16="http://schemas.microsoft.com/office/drawing/2014/main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0</xdr:colOff>
      <xdr:row>3179</xdr:row>
      <xdr:rowOff>314324</xdr:rowOff>
    </xdr:from>
    <xdr:to>
      <xdr:col>12</xdr:col>
      <xdr:colOff>971550</xdr:colOff>
      <xdr:row>3192</xdr:row>
      <xdr:rowOff>314324</xdr:rowOff>
    </xdr:to>
    <xdr:graphicFrame macro="">
      <xdr:nvGraphicFramePr>
        <xdr:cNvPr id="352" name="Gráfico 351">
          <a:extLst>
            <a:ext uri="{FF2B5EF4-FFF2-40B4-BE49-F238E27FC236}">
              <a16:creationId xmlns="" xmlns:a16="http://schemas.microsoft.com/office/drawing/2014/main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3</xdr:col>
      <xdr:colOff>38099</xdr:colOff>
      <xdr:row>3194</xdr:row>
      <xdr:rowOff>19050</xdr:rowOff>
    </xdr:from>
    <xdr:to>
      <xdr:col>10</xdr:col>
      <xdr:colOff>180975</xdr:colOff>
      <xdr:row>3206</xdr:row>
      <xdr:rowOff>9525</xdr:rowOff>
    </xdr:to>
    <xdr:graphicFrame macro="">
      <xdr:nvGraphicFramePr>
        <xdr:cNvPr id="353" name="Gráfico 2">
          <a:extLst>
            <a:ext uri="{FF2B5EF4-FFF2-40B4-BE49-F238E27FC236}">
              <a16:creationId xmlns="" xmlns:a16="http://schemas.microsoft.com/office/drawing/2014/main" id="{D9015322-8F9E-41D6-9F28-ABCBFA1C7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3</xdr:col>
      <xdr:colOff>339725</xdr:colOff>
      <xdr:row>3248</xdr:row>
      <xdr:rowOff>298450</xdr:rowOff>
    </xdr:from>
    <xdr:to>
      <xdr:col>9</xdr:col>
      <xdr:colOff>831850</xdr:colOff>
      <xdr:row>3259</xdr:row>
      <xdr:rowOff>0</xdr:rowOff>
    </xdr:to>
    <xdr:graphicFrame macro="">
      <xdr:nvGraphicFramePr>
        <xdr:cNvPr id="415" name="Gráfico 2">
          <a:extLst>
            <a:ext uri="{FF2B5EF4-FFF2-40B4-BE49-F238E27FC236}">
              <a16:creationId xmlns="" xmlns:a16="http://schemas.microsoft.com/office/drawing/2014/main" id="{33BCC788-6760-4E05-BF19-A8B47D8E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38100</xdr:colOff>
      <xdr:row>3260</xdr:row>
      <xdr:rowOff>1</xdr:rowOff>
    </xdr:from>
    <xdr:to>
      <xdr:col>12</xdr:col>
      <xdr:colOff>990600</xdr:colOff>
      <xdr:row>3271</xdr:row>
      <xdr:rowOff>0</xdr:rowOff>
    </xdr:to>
    <xdr:graphicFrame macro="">
      <xdr:nvGraphicFramePr>
        <xdr:cNvPr id="441" name="Gráfico 440">
          <a:extLst>
            <a:ext uri="{FF2B5EF4-FFF2-40B4-BE49-F238E27FC236}">
              <a16:creationId xmlns="" xmlns:a16="http://schemas.microsoft.com/office/drawing/2014/main" id="{C5980D54-27F2-4CE2-99B5-F6AAE206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0</xdr:colOff>
      <xdr:row>3481</xdr:row>
      <xdr:rowOff>15874</xdr:rowOff>
    </xdr:from>
    <xdr:to>
      <xdr:col>6</xdr:col>
      <xdr:colOff>15875</xdr:colOff>
      <xdr:row>3492</xdr:row>
      <xdr:rowOff>31749</xdr:rowOff>
    </xdr:to>
    <xdr:graphicFrame macro="">
      <xdr:nvGraphicFramePr>
        <xdr:cNvPr id="451" name="Gráfico 450">
          <a:extLst>
            <a:ext uri="{FF2B5EF4-FFF2-40B4-BE49-F238E27FC236}">
              <a16:creationId xmlns="" xmlns:a16="http://schemas.microsoft.com/office/drawing/2014/main" id="{D4EE9642-D9BE-4643-B811-A09A931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6</xdr:col>
      <xdr:colOff>936625</xdr:colOff>
      <xdr:row>3480</xdr:row>
      <xdr:rowOff>301625</xdr:rowOff>
    </xdr:from>
    <xdr:to>
      <xdr:col>13</xdr:col>
      <xdr:colOff>581025</xdr:colOff>
      <xdr:row>3492</xdr:row>
      <xdr:rowOff>0</xdr:rowOff>
    </xdr:to>
    <xdr:graphicFrame macro="">
      <xdr:nvGraphicFramePr>
        <xdr:cNvPr id="457" name="Gráfico 456">
          <a:extLst>
            <a:ext uri="{FF2B5EF4-FFF2-40B4-BE49-F238E27FC236}">
              <a16:creationId xmlns="" xmlns:a16="http://schemas.microsoft.com/office/drawing/2014/main" id="{3B8775C5-0492-4475-8F9A-E79B22B2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6</xdr:col>
      <xdr:colOff>1000125</xdr:colOff>
      <xdr:row>3511</xdr:row>
      <xdr:rowOff>31750</xdr:rowOff>
    </xdr:from>
    <xdr:to>
      <xdr:col>13</xdr:col>
      <xdr:colOff>400049</xdr:colOff>
      <xdr:row>3523</xdr:row>
      <xdr:rowOff>0</xdr:rowOff>
    </xdr:to>
    <xdr:graphicFrame macro="">
      <xdr:nvGraphicFramePr>
        <xdr:cNvPr id="459" name="Gráfico 2">
          <a:extLst>
            <a:ext uri="{FF2B5EF4-FFF2-40B4-BE49-F238E27FC236}">
              <a16:creationId xmlns="" xmlns:a16="http://schemas.microsoft.com/office/drawing/2014/main" id="{08B62AD2-1986-431D-8B17-674D0509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6</xdr:col>
      <xdr:colOff>1000126</xdr:colOff>
      <xdr:row>3527</xdr:row>
      <xdr:rowOff>295275</xdr:rowOff>
    </xdr:from>
    <xdr:to>
      <xdr:col>13</xdr:col>
      <xdr:colOff>485775</xdr:colOff>
      <xdr:row>3539</xdr:row>
      <xdr:rowOff>304800</xdr:rowOff>
    </xdr:to>
    <xdr:graphicFrame macro="">
      <xdr:nvGraphicFramePr>
        <xdr:cNvPr id="461" name="Gráfico 2">
          <a:extLst>
            <a:ext uri="{FF2B5EF4-FFF2-40B4-BE49-F238E27FC236}">
              <a16:creationId xmlns="" xmlns:a16="http://schemas.microsoft.com/office/drawing/2014/main" id="{F38127C6-E7AD-49AC-9D0C-2E6870D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1</xdr:colOff>
      <xdr:row>3511</xdr:row>
      <xdr:rowOff>0</xdr:rowOff>
    </xdr:from>
    <xdr:to>
      <xdr:col>6</xdr:col>
      <xdr:colOff>438150</xdr:colOff>
      <xdr:row>3522</xdr:row>
      <xdr:rowOff>304800</xdr:rowOff>
    </xdr:to>
    <xdr:graphicFrame macro="">
      <xdr:nvGraphicFramePr>
        <xdr:cNvPr id="346" name="Gráfico 345">
          <a:extLst>
            <a:ext uri="{FF2B5EF4-FFF2-40B4-BE49-F238E27FC236}">
              <a16:creationId xmlns:a16="http://schemas.microsoft.com/office/drawing/2014/main" xmlns="" id="{69BFEC18-54F4-4640-95BB-976C25E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0</xdr:colOff>
      <xdr:row>3528</xdr:row>
      <xdr:rowOff>1</xdr:rowOff>
    </xdr:from>
    <xdr:to>
      <xdr:col>6</xdr:col>
      <xdr:colOff>352424</xdr:colOff>
      <xdr:row>3540</xdr:row>
      <xdr:rowOff>1</xdr:rowOff>
    </xdr:to>
    <xdr:graphicFrame macro="">
      <xdr:nvGraphicFramePr>
        <xdr:cNvPr id="350" name="Gráfico 349">
          <a:extLst>
            <a:ext uri="{FF2B5EF4-FFF2-40B4-BE49-F238E27FC236}">
              <a16:creationId xmlns:a16="http://schemas.microsoft.com/office/drawing/2014/main" xmlns="" id="{21CCE218-7575-4995-A57A-FD30DA3B3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5</xdr:col>
      <xdr:colOff>0</xdr:colOff>
      <xdr:row>2940</xdr:row>
      <xdr:rowOff>0</xdr:rowOff>
    </xdr:from>
    <xdr:to>
      <xdr:col>11</xdr:col>
      <xdr:colOff>581025</xdr:colOff>
      <xdr:row>2953</xdr:row>
      <xdr:rowOff>17463</xdr:rowOff>
    </xdr:to>
    <xdr:graphicFrame macro="">
      <xdr:nvGraphicFramePr>
        <xdr:cNvPr id="351" name="Gráfico 2">
          <a:extLst>
            <a:ext uri="{FF2B5EF4-FFF2-40B4-BE49-F238E27FC236}">
              <a16:creationId xmlns:a16="http://schemas.microsoft.com/office/drawing/2014/main" xmlns="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0</xdr:colOff>
      <xdr:row>2955</xdr:row>
      <xdr:rowOff>0</xdr:rowOff>
    </xdr:from>
    <xdr:to>
      <xdr:col>13</xdr:col>
      <xdr:colOff>19050</xdr:colOff>
      <xdr:row>2967</xdr:row>
      <xdr:rowOff>304800</xdr:rowOff>
    </xdr:to>
    <xdr:graphicFrame macro="">
      <xdr:nvGraphicFramePr>
        <xdr:cNvPr id="371" name="Gráfico 4">
          <a:extLst>
            <a:ext uri="{FF2B5EF4-FFF2-40B4-BE49-F238E27FC236}">
              <a16:creationId xmlns:a16="http://schemas.microsoft.com/office/drawing/2014/main" xmlns="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0</xdr:colOff>
      <xdr:row>2983</xdr:row>
      <xdr:rowOff>0</xdr:rowOff>
    </xdr:from>
    <xdr:to>
      <xdr:col>13</xdr:col>
      <xdr:colOff>9525</xdr:colOff>
      <xdr:row>2995</xdr:row>
      <xdr:rowOff>304800</xdr:rowOff>
    </xdr:to>
    <xdr:graphicFrame macro="">
      <xdr:nvGraphicFramePr>
        <xdr:cNvPr id="372" name="Gráfico 371">
          <a:extLst>
            <a:ext uri="{FF2B5EF4-FFF2-40B4-BE49-F238E27FC236}">
              <a16:creationId xmlns:a16="http://schemas.microsoft.com/office/drawing/2014/main" xmlns="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3</xdr:col>
      <xdr:colOff>200025</xdr:colOff>
      <xdr:row>2997</xdr:row>
      <xdr:rowOff>9525</xdr:rowOff>
    </xdr:from>
    <xdr:to>
      <xdr:col>9</xdr:col>
      <xdr:colOff>622300</xdr:colOff>
      <xdr:row>3009</xdr:row>
      <xdr:rowOff>0</xdr:rowOff>
    </xdr:to>
    <xdr:graphicFrame macro="">
      <xdr:nvGraphicFramePr>
        <xdr:cNvPr id="373" name="Gráfico 2">
          <a:extLst>
            <a:ext uri="{FF2B5EF4-FFF2-40B4-BE49-F238E27FC236}">
              <a16:creationId xmlns:a16="http://schemas.microsoft.com/office/drawing/2014/main" xmlns="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0</xdr:colOff>
      <xdr:row>3025</xdr:row>
      <xdr:rowOff>0</xdr:rowOff>
    </xdr:from>
    <xdr:to>
      <xdr:col>13</xdr:col>
      <xdr:colOff>28575</xdr:colOff>
      <xdr:row>3037</xdr:row>
      <xdr:rowOff>304800</xdr:rowOff>
    </xdr:to>
    <xdr:graphicFrame macro="">
      <xdr:nvGraphicFramePr>
        <xdr:cNvPr id="458" name="Gráfico 457">
          <a:extLst>
            <a:ext uri="{FF2B5EF4-FFF2-40B4-BE49-F238E27FC236}">
              <a16:creationId xmlns:a16="http://schemas.microsoft.com/office/drawing/2014/main" xmlns="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19050</xdr:colOff>
      <xdr:row>2869</xdr:row>
      <xdr:rowOff>23811</xdr:rowOff>
    </xdr:from>
    <xdr:to>
      <xdr:col>12</xdr:col>
      <xdr:colOff>981075</xdr:colOff>
      <xdr:row>2879</xdr:row>
      <xdr:rowOff>9524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28574</xdr:colOff>
      <xdr:row>2906</xdr:row>
      <xdr:rowOff>309561</xdr:rowOff>
    </xdr:from>
    <xdr:to>
      <xdr:col>12</xdr:col>
      <xdr:colOff>990600</xdr:colOff>
      <xdr:row>2917</xdr:row>
      <xdr:rowOff>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23811</xdr:colOff>
      <xdr:row>2886</xdr:row>
      <xdr:rowOff>4762</xdr:rowOff>
    </xdr:from>
    <xdr:to>
      <xdr:col>13</xdr:col>
      <xdr:colOff>9524</xdr:colOff>
      <xdr:row>2896</xdr:row>
      <xdr:rowOff>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14287</xdr:colOff>
      <xdr:row>2924</xdr:row>
      <xdr:rowOff>14287</xdr:rowOff>
    </xdr:from>
    <xdr:to>
      <xdr:col>13</xdr:col>
      <xdr:colOff>9525</xdr:colOff>
      <xdr:row>2934</xdr:row>
      <xdr:rowOff>9525</xdr:rowOff>
    </xdr:to>
    <xdr:graphicFrame macro="">
      <xdr:nvGraphicFramePr>
        <xdr:cNvPr id="162" name="Gráfico 1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3</xdr:col>
      <xdr:colOff>552450</xdr:colOff>
      <xdr:row>3286</xdr:row>
      <xdr:rowOff>80962</xdr:rowOff>
    </xdr:from>
    <xdr:to>
      <xdr:col>8</xdr:col>
      <xdr:colOff>171450</xdr:colOff>
      <xdr:row>3294</xdr:row>
      <xdr:rowOff>309562</xdr:rowOff>
    </xdr:to>
    <xdr:graphicFrame macro="">
      <xdr:nvGraphicFramePr>
        <xdr:cNvPr id="166" name="Gráfico 1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19049</xdr:colOff>
      <xdr:row>3284</xdr:row>
      <xdr:rowOff>14287</xdr:rowOff>
    </xdr:from>
    <xdr:to>
      <xdr:col>12</xdr:col>
      <xdr:colOff>971549</xdr:colOff>
      <xdr:row>3294</xdr:row>
      <xdr:rowOff>295275</xdr:rowOff>
    </xdr:to>
    <xdr:graphicFrame macro="">
      <xdr:nvGraphicFramePr>
        <xdr:cNvPr id="167" name="Gráfico 1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23811</xdr:colOff>
      <xdr:row>3307</xdr:row>
      <xdr:rowOff>300037</xdr:rowOff>
    </xdr:from>
    <xdr:to>
      <xdr:col>12</xdr:col>
      <xdr:colOff>990599</xdr:colOff>
      <xdr:row>3318</xdr:row>
      <xdr:rowOff>276225</xdr:rowOff>
    </xdr:to>
    <xdr:graphicFrame macro="">
      <xdr:nvGraphicFramePr>
        <xdr:cNvPr id="168" name="Gráfico 1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19050</xdr:colOff>
      <xdr:row>3331</xdr:row>
      <xdr:rowOff>14287</xdr:rowOff>
    </xdr:from>
    <xdr:to>
      <xdr:col>12</xdr:col>
      <xdr:colOff>981075</xdr:colOff>
      <xdr:row>3342</xdr:row>
      <xdr:rowOff>0</xdr:rowOff>
    </xdr:to>
    <xdr:graphicFrame macro="">
      <xdr:nvGraphicFramePr>
        <xdr:cNvPr id="169" name="Gráfico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0</xdr:colOff>
      <xdr:row>3356</xdr:row>
      <xdr:rowOff>23811</xdr:rowOff>
    </xdr:from>
    <xdr:to>
      <xdr:col>12</xdr:col>
      <xdr:colOff>990600</xdr:colOff>
      <xdr:row>3366</xdr:row>
      <xdr:rowOff>304800</xdr:rowOff>
    </xdr:to>
    <xdr:graphicFrame macro="">
      <xdr:nvGraphicFramePr>
        <xdr:cNvPr id="170" name="Gráfico 1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9525</xdr:colOff>
      <xdr:row>3406</xdr:row>
      <xdr:rowOff>14287</xdr:rowOff>
    </xdr:from>
    <xdr:to>
      <xdr:col>12</xdr:col>
      <xdr:colOff>990600</xdr:colOff>
      <xdr:row>3417</xdr:row>
      <xdr:rowOff>0</xdr:rowOff>
    </xdr:to>
    <xdr:graphicFrame macro="">
      <xdr:nvGraphicFramePr>
        <xdr:cNvPr id="172" name="Gráfico 1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0</xdr:colOff>
      <xdr:row>3431</xdr:row>
      <xdr:rowOff>14287</xdr:rowOff>
    </xdr:from>
    <xdr:to>
      <xdr:col>12</xdr:col>
      <xdr:colOff>990600</xdr:colOff>
      <xdr:row>3441</xdr:row>
      <xdr:rowOff>295275</xdr:rowOff>
    </xdr:to>
    <xdr:graphicFrame macro="">
      <xdr:nvGraphicFramePr>
        <xdr:cNvPr id="174" name="Gráfico 1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BOLETINES\3.-%20MARZO\3.-%20MARZ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1.-%20INFORMES/1.-%20ESTUDIO%20GENERAL%20TELECYL/A&#209;O%202019/4.-%20ANUAL/BC%20ANUAL%202019_v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1.-%20INFORMES/1.-%20ESTUDIO%20GENERAL%20TELECYL/A&#209;O%202019/4.-%20ANUAL/BC%20ANUAL%20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13.-%20ANUAL\BOLETIN%20ANU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BOLETIN%20ANUAL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2/13.-%20BOLETIN%20AN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4/B.C.%20ANUAL%20AVANC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4/B.C.%20ANUAL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3.-%20B.C.%20ANUAL%2020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9/13.-%20BC%20ANUAL%202019_V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buefl\AppData\Local\Microsoft\Windows\INetCache\Content.Outlook\25KGIFTR\BC%20ANUAL%202019_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1">
          <cell r="B21" t="str">
            <v>Melilla</v>
          </cell>
          <cell r="C21">
            <v>8.7839821278331285E-4</v>
          </cell>
        </row>
        <row r="22">
          <cell r="B22" t="str">
            <v>Ceuta</v>
          </cell>
          <cell r="C22">
            <v>9.0014134275506784E-4</v>
          </cell>
        </row>
        <row r="23">
          <cell r="B23" t="str">
            <v>Baleares (Islas)</v>
          </cell>
          <cell r="C23">
            <v>8.6631259441059469E-3</v>
          </cell>
        </row>
        <row r="24">
          <cell r="B24" t="str">
            <v>Canarias</v>
          </cell>
          <cell r="C24">
            <v>9.5846991841299651E-3</v>
          </cell>
        </row>
        <row r="25">
          <cell r="B25" t="str">
            <v>Rioja (La)</v>
          </cell>
          <cell r="C25">
            <v>1.1303765517829795E-2</v>
          </cell>
        </row>
        <row r="26">
          <cell r="B26" t="str">
            <v>Murcia (Región de)</v>
          </cell>
          <cell r="C26">
            <v>1.2160730353846025E-2</v>
          </cell>
        </row>
        <row r="27">
          <cell r="B27" t="str">
            <v>Navarra (Comunidad Foral de)</v>
          </cell>
          <cell r="C27">
            <v>1.6234167570789135E-2</v>
          </cell>
        </row>
        <row r="28">
          <cell r="B28" t="str">
            <v>Extremadura</v>
          </cell>
          <cell r="C28">
            <v>2.1373223422586015E-2</v>
          </cell>
        </row>
        <row r="29">
          <cell r="B29" t="str">
            <v>Aragón</v>
          </cell>
          <cell r="C29">
            <v>2.1956199173234971E-2</v>
          </cell>
        </row>
        <row r="30">
          <cell r="B30" t="str">
            <v>Cantabria</v>
          </cell>
          <cell r="C30">
            <v>2.854247552332425E-2</v>
          </cell>
        </row>
        <row r="31">
          <cell r="B31" t="str">
            <v>Comunidad Valenciana</v>
          </cell>
          <cell r="C31">
            <v>3.894428153454467E-2</v>
          </cell>
        </row>
        <row r="32">
          <cell r="B32" t="str">
            <v>Asturias (Principado de)</v>
          </cell>
          <cell r="C32">
            <v>4.1259110850697139E-2</v>
          </cell>
        </row>
        <row r="33">
          <cell r="B33" t="str">
            <v>Castilla - La Mancha</v>
          </cell>
          <cell r="C33">
            <v>4.1311589350758571E-2</v>
          </cell>
        </row>
        <row r="34">
          <cell r="B34" t="str">
            <v>Andalucía</v>
          </cell>
          <cell r="C34">
            <v>5.1963641152434438E-2</v>
          </cell>
        </row>
        <row r="35">
          <cell r="B35" t="str">
            <v>País Vasco</v>
          </cell>
          <cell r="C35">
            <v>5.6291946763994967E-2</v>
          </cell>
        </row>
        <row r="36">
          <cell r="B36" t="str">
            <v>Cataluña</v>
          </cell>
          <cell r="C36">
            <v>6.103321868414293E-2</v>
          </cell>
        </row>
        <row r="37">
          <cell r="B37" t="str">
            <v>Galicia</v>
          </cell>
          <cell r="C37">
            <v>7.1063145979747236E-2</v>
          </cell>
        </row>
        <row r="38">
          <cell r="B38" t="str">
            <v>Castilla y León</v>
          </cell>
          <cell r="C38">
            <v>0.17643667488755541</v>
          </cell>
        </row>
        <row r="39">
          <cell r="B39" t="str">
            <v>Madrid (Comunidad de)</v>
          </cell>
          <cell r="C39">
            <v>0.33009946455074013</v>
          </cell>
        </row>
        <row r="46">
          <cell r="B46" t="str">
            <v>Resto de América</v>
          </cell>
          <cell r="C46">
            <v>5.0844738830172785E-2</v>
          </cell>
        </row>
        <row r="47">
          <cell r="B47" t="str">
            <v>Resto del mundo</v>
          </cell>
          <cell r="C47">
            <v>4.84529081048325E-2</v>
          </cell>
        </row>
        <row r="48">
          <cell r="B48" t="str">
            <v>Resto de Europa</v>
          </cell>
          <cell r="C48">
            <v>0.10505681169044685</v>
          </cell>
        </row>
        <row r="49">
          <cell r="B49" t="str">
            <v>Canadá</v>
          </cell>
          <cell r="C49">
            <v>8.1416416683812217E-3</v>
          </cell>
        </row>
        <row r="50">
          <cell r="B50" t="str">
            <v>Méjico</v>
          </cell>
          <cell r="C50">
            <v>9.1413083466514323E-3</v>
          </cell>
        </row>
        <row r="51">
          <cell r="B51" t="str">
            <v>China</v>
          </cell>
          <cell r="C51">
            <v>1.1558855136845176E-2</v>
          </cell>
        </row>
        <row r="52">
          <cell r="B52" t="str">
            <v>Brasil</v>
          </cell>
          <cell r="C52">
            <v>1.717291884003385E-2</v>
          </cell>
        </row>
        <row r="53">
          <cell r="B53" t="str">
            <v>Japón</v>
          </cell>
          <cell r="C53">
            <v>3.0362893874226509E-2</v>
          </cell>
        </row>
        <row r="54">
          <cell r="B54" t="str">
            <v>EEUU</v>
          </cell>
          <cell r="C54">
            <v>5.5756920210720609E-2</v>
          </cell>
        </row>
        <row r="55">
          <cell r="B55" t="str">
            <v>Italia</v>
          </cell>
          <cell r="C55">
            <v>6.1980060597804143E-2</v>
          </cell>
        </row>
        <row r="56">
          <cell r="B56" t="str">
            <v>Alemania</v>
          </cell>
          <cell r="C56">
            <v>6.9456946470248151E-2</v>
          </cell>
        </row>
        <row r="57">
          <cell r="B57" t="str">
            <v>Benelux (Bélgica, Holanda y Luxemburgo)</v>
          </cell>
          <cell r="C57">
            <v>6.9799710791300554E-2</v>
          </cell>
        </row>
        <row r="58">
          <cell r="B58" t="str">
            <v>Reino Unido</v>
          </cell>
          <cell r="C58">
            <v>0.13083755485148268</v>
          </cell>
        </row>
        <row r="59">
          <cell r="B59" t="str">
            <v>Portugal</v>
          </cell>
          <cell r="C59">
            <v>0.13530035876795066</v>
          </cell>
        </row>
        <row r="60">
          <cell r="B60" t="str">
            <v>Francia</v>
          </cell>
          <cell r="C60">
            <v>0.19613637181890289</v>
          </cell>
        </row>
        <row r="68">
          <cell r="C68" t="str">
            <v>Ávila</v>
          </cell>
          <cell r="D68" t="str">
            <v>Burgos</v>
          </cell>
          <cell r="E68" t="str">
            <v>León</v>
          </cell>
          <cell r="F68" t="str">
            <v>Palencia</v>
          </cell>
          <cell r="G68" t="str">
            <v>Salamanca</v>
          </cell>
          <cell r="H68" t="str">
            <v>Segovia</v>
          </cell>
          <cell r="I68" t="str">
            <v>Soria</v>
          </cell>
          <cell r="J68" t="str">
            <v>Valladolid</v>
          </cell>
          <cell r="K68" t="str">
            <v>Zamora</v>
          </cell>
        </row>
        <row r="69">
          <cell r="A69" t="str">
            <v>Nº de viajeros</v>
          </cell>
          <cell r="C69">
            <v>38468</v>
          </cell>
          <cell r="D69">
            <v>62093</v>
          </cell>
          <cell r="E69">
            <v>66576</v>
          </cell>
          <cell r="F69">
            <v>20606</v>
          </cell>
          <cell r="G69">
            <v>80885</v>
          </cell>
          <cell r="H69">
            <v>41904</v>
          </cell>
          <cell r="I69">
            <v>21381</v>
          </cell>
          <cell r="J69">
            <v>52638</v>
          </cell>
          <cell r="K69">
            <v>22851</v>
          </cell>
        </row>
        <row r="72">
          <cell r="A72" t="str">
            <v>Nº de pernoctaciones</v>
          </cell>
          <cell r="C72">
            <v>61590</v>
          </cell>
          <cell r="D72">
            <v>97674</v>
          </cell>
          <cell r="E72">
            <v>112109</v>
          </cell>
          <cell r="F72">
            <v>38045</v>
          </cell>
          <cell r="G72">
            <v>133320</v>
          </cell>
          <cell r="H72">
            <v>63120</v>
          </cell>
          <cell r="I72">
            <v>35616</v>
          </cell>
          <cell r="J72">
            <v>88148</v>
          </cell>
          <cell r="K72">
            <v>34439</v>
          </cell>
        </row>
        <row r="235">
          <cell r="D235" t="str">
            <v>Total viajeros</v>
          </cell>
          <cell r="G235" t="str">
            <v>Total pernoct.</v>
          </cell>
        </row>
        <row r="236">
          <cell r="A236" t="str">
            <v>Ávila</v>
          </cell>
          <cell r="D236">
            <v>24097</v>
          </cell>
          <cell r="G236">
            <v>35300</v>
          </cell>
        </row>
        <row r="237">
          <cell r="A237" t="str">
            <v>Burgos</v>
          </cell>
          <cell r="D237">
            <v>52771</v>
          </cell>
          <cell r="G237">
            <v>79368</v>
          </cell>
        </row>
        <row r="238">
          <cell r="A238" t="str">
            <v>León</v>
          </cell>
          <cell r="D238">
            <v>55914</v>
          </cell>
          <cell r="G238">
            <v>88075</v>
          </cell>
        </row>
        <row r="239">
          <cell r="A239" t="str">
            <v>Palencia</v>
          </cell>
          <cell r="D239">
            <v>16323</v>
          </cell>
          <cell r="G239">
            <v>29050</v>
          </cell>
        </row>
        <row r="240">
          <cell r="A240" t="str">
            <v>Salamanca</v>
          </cell>
          <cell r="D240">
            <v>71143</v>
          </cell>
          <cell r="G240">
            <v>113824</v>
          </cell>
        </row>
        <row r="241">
          <cell r="A241" t="str">
            <v>Segovia</v>
          </cell>
          <cell r="D241">
            <v>29841</v>
          </cell>
          <cell r="G241">
            <v>42710</v>
          </cell>
        </row>
        <row r="242">
          <cell r="A242" t="str">
            <v>Soria</v>
          </cell>
          <cell r="D242">
            <v>15737</v>
          </cell>
          <cell r="G242">
            <v>24440</v>
          </cell>
        </row>
        <row r="243">
          <cell r="A243" t="str">
            <v>Valladolid</v>
          </cell>
          <cell r="D243">
            <v>47058</v>
          </cell>
          <cell r="G243">
            <v>77527</v>
          </cell>
        </row>
        <row r="244">
          <cell r="A244" t="str">
            <v>Zamora</v>
          </cell>
          <cell r="D244">
            <v>18173</v>
          </cell>
          <cell r="G244">
            <v>26138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13071</v>
          </cell>
          <cell r="G369">
            <v>23689</v>
          </cell>
        </row>
        <row r="370">
          <cell r="A370" t="str">
            <v>Burgos</v>
          </cell>
          <cell r="D370">
            <v>7614</v>
          </cell>
          <cell r="G370">
            <v>13243</v>
          </cell>
        </row>
        <row r="371">
          <cell r="A371" t="str">
            <v>León</v>
          </cell>
          <cell r="D371">
            <v>7938</v>
          </cell>
          <cell r="G371">
            <v>15452</v>
          </cell>
        </row>
        <row r="372">
          <cell r="A372" t="str">
            <v>Palencia</v>
          </cell>
          <cell r="D372">
            <v>3753</v>
          </cell>
          <cell r="G372">
            <v>7801</v>
          </cell>
        </row>
        <row r="373">
          <cell r="A373" t="str">
            <v>Salamanca</v>
          </cell>
          <cell r="D373">
            <v>7646</v>
          </cell>
          <cell r="G373">
            <v>15163</v>
          </cell>
        </row>
        <row r="374">
          <cell r="A374" t="str">
            <v>Segovia</v>
          </cell>
          <cell r="D374">
            <v>10102</v>
          </cell>
          <cell r="G374">
            <v>17153</v>
          </cell>
        </row>
        <row r="375">
          <cell r="A375" t="str">
            <v>Soria</v>
          </cell>
          <cell r="D375">
            <v>5449</v>
          </cell>
          <cell r="G375">
            <v>10412</v>
          </cell>
        </row>
        <row r="376">
          <cell r="A376" t="str">
            <v>Valladolid</v>
          </cell>
          <cell r="D376">
            <v>4091</v>
          </cell>
          <cell r="G376">
            <v>6371</v>
          </cell>
        </row>
        <row r="377">
          <cell r="A377" t="str">
            <v>Zamora</v>
          </cell>
          <cell r="D377">
            <v>4040</v>
          </cell>
          <cell r="G377">
            <v>6742</v>
          </cell>
        </row>
        <row r="406">
          <cell r="B406" t="str">
            <v>Enero</v>
          </cell>
          <cell r="C406" t="str">
            <v>Febrero</v>
          </cell>
          <cell r="D406" t="str">
            <v>Marzo</v>
          </cell>
          <cell r="E406" t="str">
            <v>Abril</v>
          </cell>
          <cell r="F406" t="str">
            <v>Mayo</v>
          </cell>
          <cell r="G406" t="str">
            <v>Junio</v>
          </cell>
          <cell r="H406" t="str">
            <v>Julio</v>
          </cell>
          <cell r="I406" t="str">
            <v>Agosto</v>
          </cell>
          <cell r="J406" t="str">
            <v>Septiembre</v>
          </cell>
        </row>
        <row r="407">
          <cell r="A407" t="str">
            <v>AÑO 2011</v>
          </cell>
          <cell r="B407">
            <v>29721</v>
          </cell>
          <cell r="C407">
            <v>44066</v>
          </cell>
          <cell r="D407">
            <v>60203</v>
          </cell>
          <cell r="E407">
            <v>88538</v>
          </cell>
          <cell r="F407">
            <v>70684</v>
          </cell>
          <cell r="G407">
            <v>64338</v>
          </cell>
          <cell r="H407">
            <v>90398</v>
          </cell>
          <cell r="I407">
            <v>109675</v>
          </cell>
          <cell r="J407">
            <v>67619</v>
          </cell>
        </row>
        <row r="408">
          <cell r="A408" t="str">
            <v>AÑO 2012</v>
          </cell>
          <cell r="B408">
            <v>31670</v>
          </cell>
          <cell r="C408">
            <v>45429</v>
          </cell>
          <cell r="D408">
            <v>63704</v>
          </cell>
        </row>
        <row r="409">
          <cell r="B409" t="str">
            <v>Octubre</v>
          </cell>
          <cell r="C409" t="str">
            <v>Noviembre</v>
          </cell>
          <cell r="D409" t="str">
            <v>Diciembre</v>
          </cell>
        </row>
        <row r="410">
          <cell r="B410">
            <v>85859</v>
          </cell>
          <cell r="C410">
            <v>60871</v>
          </cell>
          <cell r="D410">
            <v>72030</v>
          </cell>
        </row>
        <row r="428">
          <cell r="B428" t="str">
            <v>Enero</v>
          </cell>
          <cell r="C428" t="str">
            <v>Febrero</v>
          </cell>
          <cell r="D428" t="str">
            <v>Marzo</v>
          </cell>
          <cell r="E428" t="str">
            <v>Abril</v>
          </cell>
          <cell r="F428" t="str">
            <v>Mayo</v>
          </cell>
          <cell r="G428" t="str">
            <v>Junio</v>
          </cell>
          <cell r="H428" t="str">
            <v>Julio</v>
          </cell>
          <cell r="I428" t="str">
            <v>Agosto</v>
          </cell>
          <cell r="J428" t="str">
            <v>Septiembre</v>
          </cell>
        </row>
        <row r="429">
          <cell r="A429" t="str">
            <v>AÑO 2011</v>
          </cell>
          <cell r="B429">
            <v>57455</v>
          </cell>
          <cell r="C429">
            <v>81206</v>
          </cell>
          <cell r="D429">
            <v>112243</v>
          </cell>
          <cell r="E429">
            <v>191706</v>
          </cell>
          <cell r="F429">
            <v>130947</v>
          </cell>
          <cell r="G429">
            <v>119934</v>
          </cell>
          <cell r="H429">
            <v>193634</v>
          </cell>
          <cell r="I429">
            <v>306461</v>
          </cell>
          <cell r="J429">
            <v>124339</v>
          </cell>
        </row>
        <row r="430">
          <cell r="A430" t="str">
            <v>AÑO 2012</v>
          </cell>
          <cell r="B430">
            <v>58075</v>
          </cell>
          <cell r="C430">
            <v>80573</v>
          </cell>
          <cell r="D430">
            <v>116026</v>
          </cell>
        </row>
        <row r="431">
          <cell r="B431" t="str">
            <v>Octubre</v>
          </cell>
          <cell r="C431" t="str">
            <v>Noviembre</v>
          </cell>
          <cell r="D431" t="str">
            <v>Diciembre</v>
          </cell>
        </row>
        <row r="432">
          <cell r="B432">
            <v>172713</v>
          </cell>
          <cell r="C432">
            <v>110164</v>
          </cell>
          <cell r="D432">
            <v>152369</v>
          </cell>
        </row>
        <row r="466">
          <cell r="A466" t="str">
            <v>Ávila</v>
          </cell>
          <cell r="D466">
            <v>1195</v>
          </cell>
          <cell r="G466">
            <v>2275</v>
          </cell>
        </row>
        <row r="467">
          <cell r="A467" t="str">
            <v>Burgos</v>
          </cell>
          <cell r="D467">
            <v>705</v>
          </cell>
          <cell r="G467">
            <v>936</v>
          </cell>
        </row>
        <row r="468">
          <cell r="A468" t="str">
            <v>León</v>
          </cell>
          <cell r="D468">
            <v>570</v>
          </cell>
          <cell r="G468">
            <v>1140</v>
          </cell>
        </row>
        <row r="470">
          <cell r="A470" t="str">
            <v>Salamanca</v>
          </cell>
          <cell r="D470">
            <v>1201</v>
          </cell>
          <cell r="G470">
            <v>1860</v>
          </cell>
        </row>
        <row r="471">
          <cell r="A471" t="str">
            <v>Segovia</v>
          </cell>
          <cell r="D471">
            <v>687</v>
          </cell>
          <cell r="G471">
            <v>1149</v>
          </cell>
        </row>
        <row r="472">
          <cell r="A472" t="str">
            <v>Soria</v>
          </cell>
          <cell r="D472">
            <v>81</v>
          </cell>
          <cell r="G472">
            <v>134</v>
          </cell>
        </row>
        <row r="473">
          <cell r="A473" t="str">
            <v>Valladolid</v>
          </cell>
          <cell r="D473">
            <v>92</v>
          </cell>
          <cell r="G473">
            <v>136</v>
          </cell>
        </row>
        <row r="474">
          <cell r="A474" t="str">
            <v>Zamora</v>
          </cell>
          <cell r="D474">
            <v>22</v>
          </cell>
          <cell r="G474">
            <v>22</v>
          </cell>
        </row>
        <row r="506">
          <cell r="B506" t="str">
            <v>Enero</v>
          </cell>
          <cell r="C506" t="str">
            <v>Febrero</v>
          </cell>
          <cell r="D506" t="str">
            <v>Marzo</v>
          </cell>
          <cell r="E506" t="str">
            <v>Abril</v>
          </cell>
          <cell r="F506" t="str">
            <v>Mayo</v>
          </cell>
          <cell r="G506" t="str">
            <v>Junio</v>
          </cell>
          <cell r="H506" t="str">
            <v>Julio</v>
          </cell>
          <cell r="I506" t="str">
            <v>Agosto</v>
          </cell>
          <cell r="J506" t="str">
            <v>Septiembre</v>
          </cell>
        </row>
        <row r="507">
          <cell r="A507" t="str">
            <v>AÑO 2011</v>
          </cell>
          <cell r="B507">
            <v>1918</v>
          </cell>
          <cell r="C507">
            <v>2406</v>
          </cell>
          <cell r="D507">
            <v>4854</v>
          </cell>
          <cell r="E507">
            <v>20044</v>
          </cell>
          <cell r="F507">
            <v>18086</v>
          </cell>
          <cell r="G507">
            <v>26255</v>
          </cell>
          <cell r="H507">
            <v>54523</v>
          </cell>
          <cell r="I507">
            <v>107348</v>
          </cell>
          <cell r="J507">
            <v>19399</v>
          </cell>
        </row>
        <row r="508">
          <cell r="A508" t="str">
            <v>AÑO 2012</v>
          </cell>
          <cell r="B508">
            <v>2108</v>
          </cell>
          <cell r="C508">
            <v>2585</v>
          </cell>
          <cell r="D508">
            <v>4553</v>
          </cell>
        </row>
        <row r="509">
          <cell r="B509" t="str">
            <v>Octubre</v>
          </cell>
          <cell r="C509" t="str">
            <v>Noviembre</v>
          </cell>
          <cell r="D509" t="str">
            <v>Diciembre</v>
          </cell>
        </row>
        <row r="510">
          <cell r="B510">
            <v>9683</v>
          </cell>
          <cell r="C510">
            <v>2928</v>
          </cell>
          <cell r="D510">
            <v>821</v>
          </cell>
        </row>
        <row r="527">
          <cell r="B527" t="str">
            <v>Enero</v>
          </cell>
          <cell r="C527" t="str">
            <v>Febrero</v>
          </cell>
          <cell r="D527" t="str">
            <v>Marzo</v>
          </cell>
          <cell r="E527" t="str">
            <v>Abril</v>
          </cell>
          <cell r="F527" t="str">
            <v>Mayo</v>
          </cell>
          <cell r="G527" t="str">
            <v>Junio</v>
          </cell>
          <cell r="H527" t="str">
            <v>Julio</v>
          </cell>
          <cell r="I527" t="str">
            <v>Agosto</v>
          </cell>
          <cell r="J527" t="str">
            <v>Septiembre</v>
          </cell>
        </row>
        <row r="528">
          <cell r="A528" t="str">
            <v>AÑO 2011</v>
          </cell>
          <cell r="B528">
            <v>3400</v>
          </cell>
          <cell r="C528">
            <v>4595</v>
          </cell>
          <cell r="D528">
            <v>8483</v>
          </cell>
          <cell r="E528">
            <v>45238</v>
          </cell>
          <cell r="F528">
            <v>35206</v>
          </cell>
          <cell r="G528">
            <v>57924</v>
          </cell>
          <cell r="H528">
            <v>135003</v>
          </cell>
          <cell r="I528">
            <v>297503</v>
          </cell>
          <cell r="J528">
            <v>38692</v>
          </cell>
        </row>
        <row r="529">
          <cell r="A529" t="str">
            <v>AÑO 2012</v>
          </cell>
          <cell r="B529">
            <v>3468</v>
          </cell>
          <cell r="C529">
            <v>3766</v>
          </cell>
          <cell r="D529">
            <v>7652</v>
          </cell>
        </row>
        <row r="530">
          <cell r="B530" t="str">
            <v>Octubre</v>
          </cell>
          <cell r="C530" t="str">
            <v>Noviembre</v>
          </cell>
          <cell r="D530" t="str">
            <v>Diciembre</v>
          </cell>
        </row>
        <row r="531">
          <cell r="B531">
            <v>17303</v>
          </cell>
          <cell r="C531">
            <v>4784</v>
          </cell>
          <cell r="D531">
            <v>1873</v>
          </cell>
        </row>
      </sheetData>
      <sheetData sheetId="1"/>
      <sheetData sheetId="2">
        <row r="36">
          <cell r="B36" t="str">
            <v>Hoteles</v>
          </cell>
          <cell r="D36" t="str">
            <v>Hostales</v>
          </cell>
          <cell r="F36" t="str">
            <v>Pensiones</v>
          </cell>
        </row>
        <row r="37">
          <cell r="I37" t="str">
            <v>Plazas</v>
          </cell>
        </row>
        <row r="38">
          <cell r="A38" t="str">
            <v>Ávila</v>
          </cell>
          <cell r="B38">
            <v>50</v>
          </cell>
          <cell r="D38">
            <v>79</v>
          </cell>
          <cell r="F38">
            <v>15</v>
          </cell>
          <cell r="I38">
            <v>5656</v>
          </cell>
        </row>
        <row r="39">
          <cell r="A39" t="str">
            <v>Burgos</v>
          </cell>
          <cell r="B39">
            <v>129</v>
          </cell>
          <cell r="D39">
            <v>107</v>
          </cell>
          <cell r="F39">
            <v>74</v>
          </cell>
          <cell r="I39">
            <v>11256</v>
          </cell>
        </row>
        <row r="40">
          <cell r="A40" t="str">
            <v>León</v>
          </cell>
          <cell r="B40">
            <v>92</v>
          </cell>
          <cell r="D40">
            <v>183</v>
          </cell>
          <cell r="F40">
            <v>113</v>
          </cell>
          <cell r="I40">
            <v>12983</v>
          </cell>
        </row>
        <row r="41">
          <cell r="A41" t="str">
            <v>Palencia</v>
          </cell>
          <cell r="B41">
            <v>36</v>
          </cell>
          <cell r="D41">
            <v>61</v>
          </cell>
          <cell r="F41">
            <v>28</v>
          </cell>
          <cell r="I41">
            <v>4020</v>
          </cell>
        </row>
        <row r="42">
          <cell r="A42" t="str">
            <v>Salamanca</v>
          </cell>
          <cell r="B42">
            <v>106</v>
          </cell>
          <cell r="D42">
            <v>111</v>
          </cell>
          <cell r="F42">
            <v>54</v>
          </cell>
          <cell r="I42">
            <v>12331</v>
          </cell>
        </row>
        <row r="43">
          <cell r="A43" t="str">
            <v>Segovia</v>
          </cell>
          <cell r="B43">
            <v>57</v>
          </cell>
          <cell r="D43">
            <v>75</v>
          </cell>
          <cell r="F43">
            <v>34</v>
          </cell>
          <cell r="I43">
            <v>6355</v>
          </cell>
        </row>
        <row r="44">
          <cell r="A44" t="str">
            <v>Soria</v>
          </cell>
          <cell r="B44">
            <v>39</v>
          </cell>
          <cell r="D44">
            <v>84</v>
          </cell>
          <cell r="F44">
            <v>23</v>
          </cell>
          <cell r="I44">
            <v>4407</v>
          </cell>
        </row>
        <row r="45">
          <cell r="A45" t="str">
            <v>Valladolid</v>
          </cell>
          <cell r="B45">
            <v>76</v>
          </cell>
          <cell r="D45">
            <v>58</v>
          </cell>
          <cell r="F45">
            <v>57</v>
          </cell>
          <cell r="I45">
            <v>9279</v>
          </cell>
        </row>
        <row r="46">
          <cell r="A46" t="str">
            <v>Zamora</v>
          </cell>
          <cell r="B46">
            <v>45</v>
          </cell>
          <cell r="D46">
            <v>60</v>
          </cell>
          <cell r="F46">
            <v>18</v>
          </cell>
          <cell r="I46">
            <v>3912</v>
          </cell>
        </row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14</v>
          </cell>
          <cell r="C75">
            <v>18</v>
          </cell>
          <cell r="D75">
            <v>37</v>
          </cell>
          <cell r="E75">
            <v>5</v>
          </cell>
          <cell r="F75">
            <v>20</v>
          </cell>
          <cell r="G75">
            <v>5</v>
          </cell>
          <cell r="H75">
            <v>9</v>
          </cell>
          <cell r="I75">
            <v>4</v>
          </cell>
          <cell r="J75">
            <v>8</v>
          </cell>
        </row>
        <row r="94">
          <cell r="B94" t="str">
            <v>Ávila</v>
          </cell>
          <cell r="C94" t="str">
            <v>Burgos</v>
          </cell>
          <cell r="D94" t="str">
            <v>León</v>
          </cell>
          <cell r="E94" t="str">
            <v>Palencia</v>
          </cell>
          <cell r="F94" t="str">
            <v>Salamanca</v>
          </cell>
          <cell r="G94" t="str">
            <v>Segovia</v>
          </cell>
          <cell r="H94" t="str">
            <v>Soria</v>
          </cell>
          <cell r="I94" t="str">
            <v>Valladolid</v>
          </cell>
          <cell r="J94" t="str">
            <v>Zamora</v>
          </cell>
        </row>
        <row r="95">
          <cell r="A95" t="str">
            <v>1ª Categoría</v>
          </cell>
          <cell r="B95">
            <v>528</v>
          </cell>
          <cell r="C95">
            <v>2769</v>
          </cell>
          <cell r="D95">
            <v>1135</v>
          </cell>
          <cell r="E95">
            <v>0</v>
          </cell>
          <cell r="F95">
            <v>894</v>
          </cell>
          <cell r="G95">
            <v>1687</v>
          </cell>
          <cell r="H95">
            <v>3876</v>
          </cell>
          <cell r="I95">
            <v>1248</v>
          </cell>
          <cell r="J95">
            <v>248</v>
          </cell>
        </row>
        <row r="96">
          <cell r="A96" t="str">
            <v>2ª Categoría</v>
          </cell>
          <cell r="B96">
            <v>6130</v>
          </cell>
          <cell r="C96">
            <v>4534</v>
          </cell>
          <cell r="D96">
            <v>8522</v>
          </cell>
          <cell r="E96">
            <v>1544</v>
          </cell>
          <cell r="F96">
            <v>4616</v>
          </cell>
          <cell r="G96">
            <v>513</v>
          </cell>
          <cell r="H96">
            <v>888</v>
          </cell>
          <cell r="I96">
            <v>38</v>
          </cell>
          <cell r="J96">
            <v>3672</v>
          </cell>
        </row>
        <row r="97">
          <cell r="A97" t="str">
            <v>Lujo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C.T.R.</v>
          </cell>
        </row>
        <row r="107">
          <cell r="A107" t="str">
            <v>Ávila</v>
          </cell>
          <cell r="B107">
            <v>19</v>
          </cell>
          <cell r="D107">
            <v>809</v>
          </cell>
          <cell r="F107">
            <v>27</v>
          </cell>
          <cell r="H107">
            <v>58</v>
          </cell>
          <cell r="K107">
            <v>6743</v>
          </cell>
        </row>
        <row r="108">
          <cell r="A108" t="str">
            <v>Burgos</v>
          </cell>
          <cell r="B108">
            <v>62</v>
          </cell>
          <cell r="D108">
            <v>272</v>
          </cell>
          <cell r="F108">
            <v>20</v>
          </cell>
          <cell r="H108">
            <v>86</v>
          </cell>
          <cell r="K108">
            <v>4433</v>
          </cell>
        </row>
        <row r="109">
          <cell r="A109" t="str">
            <v>León</v>
          </cell>
          <cell r="B109">
            <v>58</v>
          </cell>
          <cell r="D109">
            <v>355</v>
          </cell>
          <cell r="F109">
            <v>8</v>
          </cell>
          <cell r="H109">
            <v>122</v>
          </cell>
          <cell r="K109">
            <v>4818</v>
          </cell>
        </row>
        <row r="110">
          <cell r="A110" t="str">
            <v>Palencia</v>
          </cell>
          <cell r="B110">
            <v>10</v>
          </cell>
          <cell r="D110">
            <v>211</v>
          </cell>
          <cell r="F110">
            <v>7</v>
          </cell>
          <cell r="H110">
            <v>32</v>
          </cell>
          <cell r="K110">
            <v>2252</v>
          </cell>
        </row>
        <row r="111">
          <cell r="A111" t="str">
            <v>Salamanca</v>
          </cell>
          <cell r="B111">
            <v>28</v>
          </cell>
          <cell r="D111">
            <v>451</v>
          </cell>
          <cell r="F111">
            <v>10</v>
          </cell>
          <cell r="H111">
            <v>57</v>
          </cell>
          <cell r="K111">
            <v>4412</v>
          </cell>
        </row>
        <row r="112">
          <cell r="A112" t="str">
            <v>Segovia</v>
          </cell>
          <cell r="B112">
            <v>29</v>
          </cell>
          <cell r="D112">
            <v>323</v>
          </cell>
          <cell r="F112">
            <v>24</v>
          </cell>
          <cell r="H112">
            <v>51</v>
          </cell>
          <cell r="K112">
            <v>3905</v>
          </cell>
        </row>
        <row r="113">
          <cell r="A113" t="str">
            <v>Soria</v>
          </cell>
          <cell r="B113">
            <v>42</v>
          </cell>
          <cell r="D113">
            <v>237</v>
          </cell>
          <cell r="F113">
            <v>16</v>
          </cell>
          <cell r="H113">
            <v>36</v>
          </cell>
          <cell r="K113">
            <v>3154</v>
          </cell>
        </row>
        <row r="114">
          <cell r="A114" t="str">
            <v>Valladolid</v>
          </cell>
          <cell r="B114">
            <v>8</v>
          </cell>
          <cell r="D114">
            <v>130</v>
          </cell>
          <cell r="F114">
            <v>15</v>
          </cell>
          <cell r="H114">
            <v>33</v>
          </cell>
          <cell r="K114">
            <v>1955</v>
          </cell>
        </row>
        <row r="115">
          <cell r="A115" t="str">
            <v>Zamora</v>
          </cell>
          <cell r="B115">
            <v>19</v>
          </cell>
          <cell r="D115">
            <v>139</v>
          </cell>
          <cell r="F115">
            <v>17</v>
          </cell>
          <cell r="H115">
            <v>62</v>
          </cell>
          <cell r="K115">
            <v>2632</v>
          </cell>
        </row>
        <row r="116">
          <cell r="C116">
            <v>2169</v>
          </cell>
          <cell r="E116">
            <v>18559</v>
          </cell>
          <cell r="G116">
            <v>2986</v>
          </cell>
          <cell r="I116">
            <v>10590</v>
          </cell>
        </row>
        <row r="159">
          <cell r="B159" t="str">
            <v>Ávila</v>
          </cell>
          <cell r="C159" t="str">
            <v>Burgos</v>
          </cell>
          <cell r="D159" t="str">
            <v>León</v>
          </cell>
          <cell r="E159" t="str">
            <v>Palencia</v>
          </cell>
          <cell r="F159" t="str">
            <v>Salamanca</v>
          </cell>
          <cell r="G159" t="str">
            <v>Segovia</v>
          </cell>
          <cell r="H159" t="str">
            <v>Soria</v>
          </cell>
          <cell r="I159" t="str">
            <v>Valladolid</v>
          </cell>
          <cell r="J159" t="str">
            <v>Zamora</v>
          </cell>
        </row>
        <row r="160">
          <cell r="A160" t="str">
            <v>Establecimientos</v>
          </cell>
          <cell r="B160">
            <v>512</v>
          </cell>
          <cell r="C160">
            <v>716</v>
          </cell>
          <cell r="D160">
            <v>1055</v>
          </cell>
          <cell r="E160">
            <v>296</v>
          </cell>
          <cell r="F160">
            <v>570</v>
          </cell>
          <cell r="G160">
            <v>496</v>
          </cell>
          <cell r="H160">
            <v>300</v>
          </cell>
          <cell r="I160">
            <v>768</v>
          </cell>
          <cell r="J160">
            <v>333</v>
          </cell>
        </row>
        <row r="161">
          <cell r="B161">
            <v>50563</v>
          </cell>
          <cell r="C161">
            <v>60444</v>
          </cell>
          <cell r="D161">
            <v>73843</v>
          </cell>
          <cell r="E161">
            <v>29045</v>
          </cell>
          <cell r="F161">
            <v>46823</v>
          </cell>
          <cell r="G161">
            <v>54940</v>
          </cell>
          <cell r="H161">
            <v>23035</v>
          </cell>
          <cell r="I161">
            <v>79468</v>
          </cell>
          <cell r="J161">
            <v>28990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0">
          <cell r="B30" t="str">
            <v>HOSTELERÍA 2018</v>
          </cell>
          <cell r="C30" t="str">
            <v>HOSTELERÍA 2019</v>
          </cell>
        </row>
        <row r="31">
          <cell r="A31" t="str">
            <v>ÁVILA</v>
          </cell>
          <cell r="B31">
            <v>5225</v>
          </cell>
          <cell r="C31">
            <v>5271</v>
          </cell>
        </row>
        <row r="32">
          <cell r="A32" t="str">
            <v>BURGOS</v>
          </cell>
          <cell r="B32">
            <v>11101</v>
          </cell>
          <cell r="C32">
            <v>11296</v>
          </cell>
        </row>
        <row r="33">
          <cell r="A33" t="str">
            <v>LEÓN</v>
          </cell>
          <cell r="B33">
            <v>13177</v>
          </cell>
          <cell r="C33">
            <v>13242</v>
          </cell>
        </row>
        <row r="34">
          <cell r="A34" t="str">
            <v>PALENCIA</v>
          </cell>
          <cell r="B34">
            <v>4275</v>
          </cell>
          <cell r="C34">
            <v>4308</v>
          </cell>
        </row>
        <row r="35">
          <cell r="A35" t="str">
            <v>SALAMANCA</v>
          </cell>
          <cell r="B35">
            <v>10059</v>
          </cell>
          <cell r="C35">
            <v>10294</v>
          </cell>
        </row>
        <row r="36">
          <cell r="A36" t="str">
            <v>SEGOVIA</v>
          </cell>
          <cell r="B36">
            <v>5723</v>
          </cell>
          <cell r="C36">
            <v>5915</v>
          </cell>
        </row>
        <row r="37">
          <cell r="A37" t="str">
            <v>SORIA</v>
          </cell>
          <cell r="B37">
            <v>2860</v>
          </cell>
          <cell r="C37">
            <v>2914</v>
          </cell>
        </row>
        <row r="38">
          <cell r="A38" t="str">
            <v>VALLADOLID</v>
          </cell>
          <cell r="B38">
            <v>14797</v>
          </cell>
          <cell r="C38">
            <v>14998</v>
          </cell>
        </row>
        <row r="39">
          <cell r="A39" t="str">
            <v>ZAMORA</v>
          </cell>
          <cell r="B39">
            <v>4727</v>
          </cell>
          <cell r="C39">
            <v>4744</v>
          </cell>
        </row>
        <row r="73">
          <cell r="B73" t="str">
            <v>AGENCIAS DE VIAJES 2018</v>
          </cell>
          <cell r="C73" t="str">
            <v>AGENCIAS DE VIAJES 2019</v>
          </cell>
        </row>
        <row r="74">
          <cell r="A74" t="str">
            <v>ÁVILA</v>
          </cell>
          <cell r="B74">
            <v>75</v>
          </cell>
          <cell r="C74">
            <v>75</v>
          </cell>
        </row>
        <row r="75">
          <cell r="A75" t="str">
            <v>BURGOS</v>
          </cell>
          <cell r="B75">
            <v>259</v>
          </cell>
          <cell r="C75">
            <v>262</v>
          </cell>
        </row>
        <row r="76">
          <cell r="A76" t="str">
            <v>LEÓN</v>
          </cell>
          <cell r="B76">
            <v>226</v>
          </cell>
          <cell r="C76">
            <v>226</v>
          </cell>
        </row>
        <row r="77">
          <cell r="A77" t="str">
            <v>PALENCIA</v>
          </cell>
          <cell r="B77">
            <v>120</v>
          </cell>
          <cell r="C77">
            <v>94</v>
          </cell>
        </row>
        <row r="78">
          <cell r="A78" t="str">
            <v>SALAMANCA</v>
          </cell>
          <cell r="B78">
            <v>214</v>
          </cell>
          <cell r="C78">
            <v>204</v>
          </cell>
        </row>
        <row r="79">
          <cell r="A79" t="str">
            <v>SEGOVIA</v>
          </cell>
          <cell r="B79">
            <v>131</v>
          </cell>
          <cell r="C79">
            <v>130</v>
          </cell>
        </row>
        <row r="80">
          <cell r="A80" t="str">
            <v>SORIA</v>
          </cell>
          <cell r="B80">
            <v>40</v>
          </cell>
          <cell r="C80">
            <v>40</v>
          </cell>
        </row>
        <row r="81">
          <cell r="A81" t="str">
            <v>VALLADOLID</v>
          </cell>
          <cell r="B81">
            <v>355</v>
          </cell>
          <cell r="C81">
            <v>371</v>
          </cell>
        </row>
        <row r="82">
          <cell r="A82" t="str">
            <v>ZAMORA</v>
          </cell>
          <cell r="B82">
            <v>78</v>
          </cell>
          <cell r="C82">
            <v>76</v>
          </cell>
        </row>
      </sheetData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>
        <row r="2537">
          <cell r="A2537" t="str">
            <v>GASTO EN ALOJAMIENTO</v>
          </cell>
          <cell r="D2537">
            <v>566090106.40999997</v>
          </cell>
        </row>
        <row r="2538">
          <cell r="A2538" t="str">
            <v>GASTO EN RESTAURANTES</v>
          </cell>
          <cell r="D2538">
            <v>629831716.75</v>
          </cell>
        </row>
        <row r="2539">
          <cell r="A2539" t="str">
            <v>GASTO EN ALIMENTACIÓN FUERA DE RESTAURANTES</v>
          </cell>
          <cell r="D2539">
            <v>185368556.62</v>
          </cell>
        </row>
        <row r="2540">
          <cell r="A2540" t="str">
            <v>GASTO EN DESPLAZAMIENTOS / TRANSPORTE</v>
          </cell>
          <cell r="D2540">
            <v>377549421.25999999</v>
          </cell>
        </row>
        <row r="2541">
          <cell r="A2541" t="str">
            <v>GASTO EN CULTURA Y OCIO</v>
          </cell>
          <cell r="D2541">
            <v>177405196.44999999</v>
          </cell>
        </row>
        <row r="2542">
          <cell r="A2542" t="str">
            <v>GASTO EN COMPRAS</v>
          </cell>
          <cell r="D2542">
            <v>173248315.25</v>
          </cell>
        </row>
        <row r="2543">
          <cell r="A2543" t="str">
            <v>OTROS GASTOS</v>
          </cell>
          <cell r="D2543">
            <v>48279056.409999996</v>
          </cell>
        </row>
        <row r="2586">
          <cell r="B2586" t="str">
            <v>AVILA</v>
          </cell>
          <cell r="C2586" t="str">
            <v>BURGOS</v>
          </cell>
          <cell r="D2586" t="str">
            <v xml:space="preserve">LEÓN </v>
          </cell>
          <cell r="E2586" t="str">
            <v>PALENCIA</v>
          </cell>
          <cell r="F2586" t="str">
            <v>SALAMANCA</v>
          </cell>
          <cell r="G2586" t="str">
            <v>SEGOVIA</v>
          </cell>
          <cell r="H2586" t="str">
            <v>SORIA</v>
          </cell>
          <cell r="I2586" t="str">
            <v>VALLADOLID</v>
          </cell>
          <cell r="J2586" t="str">
            <v>ZAMORA</v>
          </cell>
        </row>
        <row r="2587">
          <cell r="A2587" t="str">
            <v>GASTO EN ALOJAMIENTO</v>
          </cell>
          <cell r="B2587">
            <v>64089867.530000001</v>
          </cell>
          <cell r="C2587">
            <v>72863423.560000002</v>
          </cell>
          <cell r="D2587">
            <v>76180264.939999998</v>
          </cell>
          <cell r="E2587">
            <v>27029265.98</v>
          </cell>
          <cell r="F2587">
            <v>110905283.11</v>
          </cell>
          <cell r="G2587">
            <v>65270072.600000001</v>
          </cell>
          <cell r="H2587">
            <v>50415148.350000001</v>
          </cell>
          <cell r="I2587">
            <v>66452656.18</v>
          </cell>
          <cell r="J2587">
            <v>32884124.149999999</v>
          </cell>
        </row>
        <row r="2588">
          <cell r="A2588" t="str">
            <v>GASTO EN RESTAURANTES</v>
          </cell>
          <cell r="B2588">
            <v>55888259.380000003</v>
          </cell>
          <cell r="C2588">
            <v>72369790.439999998</v>
          </cell>
          <cell r="D2588">
            <v>109459082.39</v>
          </cell>
          <cell r="E2588">
            <v>25669340.02</v>
          </cell>
          <cell r="F2588">
            <v>175710643.46000001</v>
          </cell>
          <cell r="G2588">
            <v>79299740.859999999</v>
          </cell>
          <cell r="H2588">
            <v>32340285.370000001</v>
          </cell>
          <cell r="I2588">
            <v>51577768.259999998</v>
          </cell>
          <cell r="J2588">
            <v>27516806.59</v>
          </cell>
        </row>
        <row r="2589">
          <cell r="A2589" t="str">
            <v>GASTO EN ALIMENTACIÓN FUERA DE RESTAURANTES</v>
          </cell>
          <cell r="B2589">
            <v>18857758.02</v>
          </cell>
          <cell r="C2589">
            <v>46452654.340000004</v>
          </cell>
          <cell r="D2589">
            <v>27805087.82</v>
          </cell>
          <cell r="E2589">
            <v>10606956.560000001</v>
          </cell>
          <cell r="F2589">
            <v>32880868.420000002</v>
          </cell>
          <cell r="G2589">
            <v>24493353.140000001</v>
          </cell>
          <cell r="H2589">
            <v>8032622.8499999996</v>
          </cell>
          <cell r="I2589">
            <v>10032161.66</v>
          </cell>
          <cell r="J2589">
            <v>6207093.8099999996</v>
          </cell>
        </row>
        <row r="2590">
          <cell r="A2590" t="str">
            <v>GASTO EN DESPLAZAMIENTOS / TRANSPORTE</v>
          </cell>
          <cell r="B2590">
            <v>38188286.759999998</v>
          </cell>
          <cell r="C2590">
            <v>75066973.870000005</v>
          </cell>
          <cell r="D2590">
            <v>48210424.579999998</v>
          </cell>
          <cell r="E2590">
            <v>13204076.27</v>
          </cell>
          <cell r="F2590">
            <v>86252143.819999993</v>
          </cell>
          <cell r="G2590">
            <v>51352043.770000003</v>
          </cell>
          <cell r="H2590">
            <v>14028666.140000001</v>
          </cell>
          <cell r="I2590">
            <v>31334423.050000001</v>
          </cell>
          <cell r="J2590">
            <v>19912382.989999998</v>
          </cell>
        </row>
        <row r="2591">
          <cell r="A2591" t="str">
            <v>GASTO EN CULTURA Y OCIO</v>
          </cell>
          <cell r="B2591">
            <v>13065407.949999999</v>
          </cell>
          <cell r="C2591">
            <v>19279880.260000002</v>
          </cell>
          <cell r="D2591">
            <v>30206129.870000001</v>
          </cell>
          <cell r="E2591">
            <v>12658999.16</v>
          </cell>
          <cell r="F2591">
            <v>37765348.560000002</v>
          </cell>
          <cell r="G2591">
            <v>22496518.440000001</v>
          </cell>
          <cell r="H2591">
            <v>7272749.0999999996</v>
          </cell>
          <cell r="I2591">
            <v>21402714.859999999</v>
          </cell>
          <cell r="J2591">
            <v>13257448.25</v>
          </cell>
        </row>
        <row r="2592">
          <cell r="A2592" t="str">
            <v>GASTO EN COMPRAS</v>
          </cell>
          <cell r="B2592">
            <v>11218410.310000001</v>
          </cell>
          <cell r="C2592">
            <v>36203705.189999998</v>
          </cell>
          <cell r="D2592">
            <v>17256234.210000001</v>
          </cell>
          <cell r="E2592">
            <v>8538386.9399999995</v>
          </cell>
          <cell r="F2592">
            <v>31704226.34</v>
          </cell>
          <cell r="G2592">
            <v>23941953.93</v>
          </cell>
          <cell r="H2592">
            <v>9701201.5600000005</v>
          </cell>
          <cell r="I2592">
            <v>17334258.59</v>
          </cell>
          <cell r="J2592">
            <v>17349938.170000002</v>
          </cell>
        </row>
        <row r="2593">
          <cell r="A2593" t="str">
            <v>OTROS GASTOS</v>
          </cell>
          <cell r="B2593">
            <v>3357050.43</v>
          </cell>
          <cell r="C2593">
            <v>1471366.31</v>
          </cell>
          <cell r="D2593">
            <v>2500284.9</v>
          </cell>
          <cell r="E2593">
            <v>1932573.59</v>
          </cell>
          <cell r="F2593">
            <v>3753935.05</v>
          </cell>
          <cell r="G2593">
            <v>6171171.2800000003</v>
          </cell>
          <cell r="H2593">
            <v>1594695.61</v>
          </cell>
          <cell r="I2593">
            <v>26940056.300000001</v>
          </cell>
          <cell r="J2593">
            <v>557922.93999999994</v>
          </cell>
        </row>
        <row r="2594">
          <cell r="B2594">
            <v>204665040.38</v>
          </cell>
          <cell r="C2594">
            <v>323707793.97000003</v>
          </cell>
          <cell r="D2594">
            <v>311617508.70999992</v>
          </cell>
          <cell r="E2594">
            <v>99639598.519999996</v>
          </cell>
          <cell r="F2594">
            <v>478972448.75999999</v>
          </cell>
          <cell r="G2594">
            <v>273024854.02000004</v>
          </cell>
          <cell r="H2594">
            <v>123385368.97999999</v>
          </cell>
          <cell r="I2594">
            <v>225074038.90000001</v>
          </cell>
          <cell r="J2594">
            <v>117685716.89999999</v>
          </cell>
        </row>
        <row r="2689">
          <cell r="B2689" t="str">
            <v>ENERO</v>
          </cell>
          <cell r="C2689" t="str">
            <v>FEBRERO</v>
          </cell>
          <cell r="D2689" t="str">
            <v>MARZO</v>
          </cell>
          <cell r="E2689" t="str">
            <v>ABRIL</v>
          </cell>
          <cell r="F2689" t="str">
            <v>MAYO</v>
          </cell>
          <cell r="G2689" t="str">
            <v>JUNIO</v>
          </cell>
          <cell r="H2689" t="str">
            <v>JULIO</v>
          </cell>
          <cell r="I2689" t="str">
            <v xml:space="preserve">AGOSTO </v>
          </cell>
          <cell r="J2689" t="str">
            <v>SEPTIEM</v>
          </cell>
          <cell r="K2689" t="str">
            <v>OCTUBRE</v>
          </cell>
          <cell r="L2689" t="str">
            <v>NOVIEMB</v>
          </cell>
          <cell r="M2689" t="str">
            <v>DICIEMBRE</v>
          </cell>
        </row>
        <row r="2690">
          <cell r="A2690" t="str">
            <v>GASTO EN ALOJAMIENTO</v>
          </cell>
          <cell r="B2690">
            <v>26017495.151649997</v>
          </cell>
          <cell r="C2690">
            <v>30481385.850611787</v>
          </cell>
          <cell r="D2690">
            <v>40442587.135726161</v>
          </cell>
          <cell r="E2690">
            <v>52409897.407752983</v>
          </cell>
          <cell r="F2690">
            <v>46423461.282204166</v>
          </cell>
          <cell r="G2690">
            <v>49025854.393864579</v>
          </cell>
          <cell r="H2690">
            <v>56988742.016292065</v>
          </cell>
          <cell r="I2690">
            <v>80449767.652730927</v>
          </cell>
          <cell r="J2690">
            <v>55249813.404050171</v>
          </cell>
          <cell r="K2690">
            <v>48561445.670683935</v>
          </cell>
          <cell r="L2690">
            <v>40080261.577006683</v>
          </cell>
          <cell r="M2690">
            <v>39959394.868024722</v>
          </cell>
        </row>
        <row r="2691">
          <cell r="A2691" t="str">
            <v>GASTO EN RESTAURANTES</v>
          </cell>
          <cell r="B2691">
            <v>28733284.967082374</v>
          </cell>
          <cell r="C2691">
            <v>33307314.983339787</v>
          </cell>
          <cell r="D2691">
            <v>43685999.533947811</v>
          </cell>
          <cell r="E2691">
            <v>59300253.340487912</v>
          </cell>
          <cell r="F2691">
            <v>61589816.400146276</v>
          </cell>
          <cell r="G2691">
            <v>67879048.261729062</v>
          </cell>
          <cell r="H2691">
            <v>60603844.112423465</v>
          </cell>
          <cell r="I2691">
            <v>84555183.025922388</v>
          </cell>
          <cell r="J2691">
            <v>60311071.885759905</v>
          </cell>
          <cell r="K2691">
            <v>49334390.25718721</v>
          </cell>
          <cell r="L2691">
            <v>40538785.18415077</v>
          </cell>
          <cell r="M2691">
            <v>39992724.798868462</v>
          </cell>
        </row>
        <row r="2692">
          <cell r="A2692" t="str">
            <v>GASTO EN ALIMENTACIÓN FUERA DE RESTAURANTES</v>
          </cell>
          <cell r="B2692">
            <v>15993916.383321457</v>
          </cell>
          <cell r="C2692">
            <v>18280917.633120835</v>
          </cell>
          <cell r="D2692">
            <v>25005676.986744504</v>
          </cell>
          <cell r="E2692">
            <v>33146276.045770265</v>
          </cell>
          <cell r="F2692">
            <v>27551135.825353574</v>
          </cell>
          <cell r="G2692">
            <v>29865401.442736268</v>
          </cell>
          <cell r="H2692">
            <v>44680713.373844326</v>
          </cell>
          <cell r="I2692">
            <v>62362380.974611051</v>
          </cell>
          <cell r="J2692">
            <v>44639250.271148577</v>
          </cell>
          <cell r="K2692">
            <v>28883574.146239862</v>
          </cell>
          <cell r="L2692">
            <v>23772852.316415519</v>
          </cell>
          <cell r="M2692">
            <v>23367325.855898235</v>
          </cell>
        </row>
        <row r="2693">
          <cell r="A2693" t="str">
            <v>GASTO EN DESPLAZAMIENTOS / TRANSPORTE</v>
          </cell>
          <cell r="B2693">
            <v>5706443.9146431684</v>
          </cell>
          <cell r="C2693">
            <v>6632179.5002155937</v>
          </cell>
          <cell r="D2693">
            <v>9153570.0007103886</v>
          </cell>
          <cell r="E2693">
            <v>12901030.919691827</v>
          </cell>
          <cell r="F2693">
            <v>11167547.436248986</v>
          </cell>
          <cell r="G2693">
            <v>12319288.748822218</v>
          </cell>
          <cell r="H2693">
            <v>23617006.106556784</v>
          </cell>
          <cell r="I2693">
            <v>34115569.711750261</v>
          </cell>
          <cell r="J2693">
            <v>21633339.176863935</v>
          </cell>
          <cell r="K2693">
            <v>18335890.684016202</v>
          </cell>
          <cell r="L2693">
            <v>15002746.613835774</v>
          </cell>
          <cell r="M2693">
            <v>14783943.80173631</v>
          </cell>
        </row>
        <row r="2694">
          <cell r="A2694" t="str">
            <v>GASTO EN CULTURA Y OCIO</v>
          </cell>
          <cell r="B2694">
            <v>6585907.3300315877</v>
          </cell>
          <cell r="C2694">
            <v>7284380.6243522502</v>
          </cell>
          <cell r="D2694">
            <v>9836414.6713029668</v>
          </cell>
          <cell r="E2694">
            <v>12284324.418466471</v>
          </cell>
          <cell r="F2694">
            <v>11257434.08264336</v>
          </cell>
          <cell r="G2694">
            <v>11950054.914683377</v>
          </cell>
          <cell r="H2694">
            <v>22192995.576061532</v>
          </cell>
          <cell r="I2694">
            <v>31982905.1346872</v>
          </cell>
          <cell r="J2694">
            <v>22498974.888229609</v>
          </cell>
          <cell r="K2694">
            <v>13953526.066260025</v>
          </cell>
          <cell r="L2694">
            <v>11816137.609303476</v>
          </cell>
          <cell r="M2694">
            <v>11605259.93478407</v>
          </cell>
        </row>
        <row r="2695">
          <cell r="A2695" t="str">
            <v>GASTO EN COMPRAS</v>
          </cell>
          <cell r="B2695">
            <v>7629334.481761191</v>
          </cell>
          <cell r="C2695">
            <v>8233485.5195628712</v>
          </cell>
          <cell r="D2695">
            <v>10373434.634192204</v>
          </cell>
          <cell r="E2695">
            <v>14064385.162937647</v>
          </cell>
          <cell r="F2695">
            <v>15589020.600683395</v>
          </cell>
          <cell r="G2695">
            <v>17514129.970831674</v>
          </cell>
          <cell r="H2695">
            <v>19626671.233260829</v>
          </cell>
          <cell r="I2695">
            <v>27282232.476348396</v>
          </cell>
          <cell r="J2695">
            <v>18854992.080796555</v>
          </cell>
          <cell r="K2695">
            <v>14205629.136546139</v>
          </cell>
          <cell r="L2695">
            <v>12290906.896155985</v>
          </cell>
          <cell r="M2695">
            <v>11740974.260654099</v>
          </cell>
        </row>
        <row r="2696">
          <cell r="A2696" t="str">
            <v>OTROS GASTOS</v>
          </cell>
          <cell r="B2696">
            <v>4912750.6071577519</v>
          </cell>
          <cell r="C2696">
            <v>4582018.0795100331</v>
          </cell>
          <cell r="D2696">
            <v>5448124.5842000293</v>
          </cell>
          <cell r="E2696">
            <v>6816102.7644963376</v>
          </cell>
          <cell r="F2696">
            <v>5092120.6813601609</v>
          </cell>
          <cell r="G2696">
            <v>5292044.3791660499</v>
          </cell>
          <cell r="H2696">
            <v>3780491.9332763241</v>
          </cell>
          <cell r="I2696">
            <v>5175159.5249734605</v>
          </cell>
          <cell r="J2696">
            <v>4177667.8312471174</v>
          </cell>
          <cell r="K2696">
            <v>1070333.4071190564</v>
          </cell>
          <cell r="L2696">
            <v>962462.39949851157</v>
          </cell>
          <cell r="M2696">
            <v>969780.22072466067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3">
          <cell r="A103" t="str">
            <v>OTROS GASTOS</v>
          </cell>
          <cell r="B103">
            <v>48279056.409999996</v>
          </cell>
        </row>
        <row r="104">
          <cell r="A104" t="str">
            <v>GASTO EN COMPRAS</v>
          </cell>
          <cell r="B104">
            <v>173248315.25</v>
          </cell>
        </row>
        <row r="105">
          <cell r="A105" t="str">
            <v>GASTO EN CULTURA Y OCIO</v>
          </cell>
          <cell r="B105">
            <v>177405196.44999999</v>
          </cell>
        </row>
        <row r="106">
          <cell r="A106" t="str">
            <v>GASTO EN ALIMENTACIÓN FUERA DE RESTAURANTES</v>
          </cell>
          <cell r="B106">
            <v>185368556.62</v>
          </cell>
        </row>
        <row r="107">
          <cell r="A107" t="str">
            <v>GASTO EN DESPLAZAMIENTOS / TRANSPORTE</v>
          </cell>
          <cell r="B107">
            <v>377549421.25999999</v>
          </cell>
        </row>
        <row r="108">
          <cell r="A108" t="str">
            <v>GASTO EN ALOJAMIENTO</v>
          </cell>
          <cell r="B108">
            <v>566090106.40999997</v>
          </cell>
        </row>
        <row r="109">
          <cell r="A109" t="str">
            <v>GASTO EN RESTAURANTES</v>
          </cell>
          <cell r="B109">
            <v>629831716.75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>
        <row r="23">
          <cell r="C23" t="str">
            <v>ÁVILA</v>
          </cell>
          <cell r="D23" t="str">
            <v>BURGOS</v>
          </cell>
          <cell r="E23" t="str">
            <v>LEÓN</v>
          </cell>
          <cell r="F23" t="str">
            <v>PALENCIA</v>
          </cell>
          <cell r="G23" t="str">
            <v>SALAMANCA</v>
          </cell>
          <cell r="H23" t="str">
            <v>SEGOVIA</v>
          </cell>
          <cell r="I23" t="str">
            <v>SORIA</v>
          </cell>
          <cell r="J23" t="str">
            <v>VALLADOLID</v>
          </cell>
          <cell r="K23" t="str">
            <v>ZAMORA</v>
          </cell>
        </row>
        <row r="24">
          <cell r="A24" t="str">
            <v>VIAJEROS</v>
          </cell>
          <cell r="C24">
            <v>568414</v>
          </cell>
          <cell r="D24">
            <v>1052790</v>
          </cell>
          <cell r="E24">
            <v>1057152</v>
          </cell>
          <cell r="F24">
            <v>330018</v>
          </cell>
          <cell r="G24">
            <v>1119462</v>
          </cell>
          <cell r="H24">
            <v>581496</v>
          </cell>
          <cell r="I24">
            <v>336575</v>
          </cell>
          <cell r="J24">
            <v>725646</v>
          </cell>
          <cell r="K24">
            <v>362141</v>
          </cell>
        </row>
        <row r="27">
          <cell r="A27" t="str">
            <v>PERNOCTACIONES</v>
          </cell>
          <cell r="C27">
            <v>1017716</v>
          </cell>
          <cell r="D27">
            <v>1690612</v>
          </cell>
          <cell r="E27">
            <v>1768438</v>
          </cell>
          <cell r="F27">
            <v>587494</v>
          </cell>
          <cell r="G27">
            <v>1954046</v>
          </cell>
          <cell r="H27">
            <v>943313</v>
          </cell>
          <cell r="I27">
            <v>645617</v>
          </cell>
          <cell r="J27">
            <v>1235684</v>
          </cell>
          <cell r="K27">
            <v>594932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</row>
        <row r="57">
          <cell r="A57" t="str">
            <v>VIAJEROS</v>
          </cell>
          <cell r="C57">
            <v>266086</v>
          </cell>
          <cell r="D57">
            <v>325379</v>
          </cell>
          <cell r="E57">
            <v>407436</v>
          </cell>
          <cell r="F57">
            <v>568837</v>
          </cell>
          <cell r="G57">
            <v>553088</v>
          </cell>
          <cell r="H57">
            <v>557255</v>
          </cell>
          <cell r="I57">
            <v>625879</v>
          </cell>
          <cell r="J57">
            <v>849014</v>
          </cell>
          <cell r="K57">
            <v>599911</v>
          </cell>
          <cell r="L57">
            <v>602519</v>
          </cell>
          <cell r="M57">
            <v>395026</v>
          </cell>
          <cell r="N57">
            <v>383264</v>
          </cell>
        </row>
        <row r="60">
          <cell r="A60" t="str">
            <v>PERNOCTACIONES</v>
          </cell>
          <cell r="C60">
            <v>452021</v>
          </cell>
          <cell r="D60">
            <v>524212</v>
          </cell>
          <cell r="E60">
            <v>676323</v>
          </cell>
          <cell r="F60">
            <v>969416</v>
          </cell>
          <cell r="G60">
            <v>916206</v>
          </cell>
          <cell r="H60">
            <v>902900</v>
          </cell>
          <cell r="I60">
            <v>1080472</v>
          </cell>
          <cell r="J60">
            <v>1623216</v>
          </cell>
          <cell r="K60">
            <v>983912</v>
          </cell>
          <cell r="L60">
            <v>999533</v>
          </cell>
          <cell r="M60">
            <v>660201</v>
          </cell>
          <cell r="N60">
            <v>649440</v>
          </cell>
        </row>
      </sheetData>
      <sheetData sheetId="1">
        <row r="37">
          <cell r="C37" t="str">
            <v>ENERO</v>
          </cell>
          <cell r="D37" t="str">
            <v>FEBRERO</v>
          </cell>
          <cell r="E37" t="str">
            <v>MARZO</v>
          </cell>
          <cell r="F37" t="str">
            <v>ABRIL</v>
          </cell>
          <cell r="G37" t="str">
            <v>MAYO</v>
          </cell>
          <cell r="H37" t="str">
            <v>JUNIO</v>
          </cell>
          <cell r="I37" t="str">
            <v>JULIO</v>
          </cell>
          <cell r="J37" t="str">
            <v>AGOSTO</v>
          </cell>
          <cell r="K37" t="str">
            <v>SEPTIEMBRE</v>
          </cell>
          <cell r="L37" t="str">
            <v>OCTUBRE</v>
          </cell>
          <cell r="M37" t="str">
            <v>NOVIEMBRE</v>
          </cell>
          <cell r="N37" t="str">
            <v>DICIEMBRE</v>
          </cell>
        </row>
        <row r="38">
          <cell r="C38">
            <v>24975</v>
          </cell>
          <cell r="D38">
            <v>32785</v>
          </cell>
          <cell r="E38">
            <v>35672</v>
          </cell>
          <cell r="F38">
            <v>55933</v>
          </cell>
          <cell r="G38">
            <v>47995</v>
          </cell>
          <cell r="H38">
            <v>49322</v>
          </cell>
          <cell r="I38">
            <v>64062</v>
          </cell>
          <cell r="J38">
            <v>73018</v>
          </cell>
          <cell r="K38">
            <v>52135</v>
          </cell>
          <cell r="L38">
            <v>59224</v>
          </cell>
          <cell r="M38">
            <v>34724</v>
          </cell>
          <cell r="N38">
            <v>38569</v>
          </cell>
        </row>
        <row r="39">
          <cell r="C39">
            <v>45340</v>
          </cell>
          <cell r="D39">
            <v>54344</v>
          </cell>
          <cell r="E39">
            <v>58497</v>
          </cell>
          <cell r="F39">
            <v>100937</v>
          </cell>
          <cell r="G39">
            <v>85584</v>
          </cell>
          <cell r="H39">
            <v>85045</v>
          </cell>
          <cell r="I39">
            <v>114798</v>
          </cell>
          <cell r="J39">
            <v>156351</v>
          </cell>
          <cell r="K39">
            <v>86720</v>
          </cell>
          <cell r="L39">
            <v>102177</v>
          </cell>
          <cell r="M39">
            <v>58596</v>
          </cell>
          <cell r="N39">
            <v>69327</v>
          </cell>
        </row>
        <row r="94">
          <cell r="C94" t="str">
            <v>ENERO</v>
          </cell>
          <cell r="D94" t="str">
            <v>FEBRERO</v>
          </cell>
          <cell r="E94" t="str">
            <v>MARZO</v>
          </cell>
          <cell r="F94" t="str">
            <v>ABRIL</v>
          </cell>
          <cell r="G94" t="str">
            <v>MAYO</v>
          </cell>
          <cell r="H94" t="str">
            <v>JUNIO</v>
          </cell>
          <cell r="I94" t="str">
            <v>JULIO</v>
          </cell>
          <cell r="J94" t="str">
            <v>AGOSTO</v>
          </cell>
          <cell r="K94" t="str">
            <v>SEPTIEMBRE</v>
          </cell>
          <cell r="L94" t="str">
            <v>OCTUBRE</v>
          </cell>
          <cell r="M94" t="str">
            <v>NOVIEMBRE</v>
          </cell>
          <cell r="N94" t="str">
            <v>DICIEMBRE</v>
          </cell>
        </row>
        <row r="95">
          <cell r="C95">
            <v>42799</v>
          </cell>
          <cell r="D95">
            <v>45175</v>
          </cell>
          <cell r="E95">
            <v>66951</v>
          </cell>
          <cell r="F95">
            <v>93319</v>
          </cell>
          <cell r="G95">
            <v>95017</v>
          </cell>
          <cell r="H95">
            <v>94817</v>
          </cell>
          <cell r="I95">
            <v>118525</v>
          </cell>
          <cell r="J95">
            <v>167484</v>
          </cell>
          <cell r="K95">
            <v>106380</v>
          </cell>
          <cell r="L95">
            <v>102695</v>
          </cell>
          <cell r="M95">
            <v>60494</v>
          </cell>
          <cell r="N95">
            <v>59134</v>
          </cell>
        </row>
        <row r="96">
          <cell r="C96">
            <v>68963</v>
          </cell>
          <cell r="D96">
            <v>70071</v>
          </cell>
          <cell r="E96">
            <v>103589</v>
          </cell>
          <cell r="F96">
            <v>150311</v>
          </cell>
          <cell r="G96">
            <v>146522</v>
          </cell>
          <cell r="H96">
            <v>152163</v>
          </cell>
          <cell r="I96">
            <v>194526</v>
          </cell>
          <cell r="J96">
            <v>284281</v>
          </cell>
          <cell r="K96">
            <v>162284</v>
          </cell>
          <cell r="L96">
            <v>163487</v>
          </cell>
          <cell r="M96">
            <v>98160</v>
          </cell>
          <cell r="N96">
            <v>96255</v>
          </cell>
        </row>
        <row r="152">
          <cell r="C152" t="str">
            <v>ENERO</v>
          </cell>
          <cell r="D152" t="str">
            <v>FEBRERO</v>
          </cell>
          <cell r="E152" t="str">
            <v>MARZO</v>
          </cell>
          <cell r="F152" t="str">
            <v>ABRIL</v>
          </cell>
          <cell r="G152" t="str">
            <v>MAYO</v>
          </cell>
          <cell r="H152" t="str">
            <v>JUNIO</v>
          </cell>
          <cell r="I152" t="str">
            <v>JULIO</v>
          </cell>
          <cell r="J152" t="str">
            <v>AGOSTO</v>
          </cell>
          <cell r="K152" t="str">
            <v>SEPTIEMBRE</v>
          </cell>
          <cell r="L152" t="str">
            <v>OCTUBRE</v>
          </cell>
          <cell r="M152" t="str">
            <v>NOVIEMBRE</v>
          </cell>
          <cell r="N152" t="str">
            <v>DICIEMBRE</v>
          </cell>
        </row>
        <row r="153">
          <cell r="C153">
            <v>47220</v>
          </cell>
          <cell r="D153">
            <v>50687</v>
          </cell>
          <cell r="E153">
            <v>71114</v>
          </cell>
          <cell r="F153">
            <v>95073</v>
          </cell>
          <cell r="G153">
            <v>103527</v>
          </cell>
          <cell r="H153">
            <v>99112</v>
          </cell>
          <cell r="I153">
            <v>114636</v>
          </cell>
          <cell r="J153">
            <v>158387</v>
          </cell>
          <cell r="K153">
            <v>93311</v>
          </cell>
          <cell r="L153">
            <v>99082</v>
          </cell>
          <cell r="M153">
            <v>64582</v>
          </cell>
          <cell r="N153">
            <v>60421</v>
          </cell>
        </row>
        <row r="154">
          <cell r="C154">
            <v>85042</v>
          </cell>
          <cell r="D154">
            <v>85884</v>
          </cell>
          <cell r="E154">
            <v>114119</v>
          </cell>
          <cell r="F154">
            <v>156290</v>
          </cell>
          <cell r="G154">
            <v>154386</v>
          </cell>
          <cell r="H154">
            <v>147223</v>
          </cell>
          <cell r="I154">
            <v>190603</v>
          </cell>
          <cell r="J154">
            <v>316908</v>
          </cell>
          <cell r="K154">
            <v>146607</v>
          </cell>
          <cell r="L154">
            <v>162033</v>
          </cell>
          <cell r="M154">
            <v>100221</v>
          </cell>
          <cell r="N154">
            <v>101922</v>
          </cell>
        </row>
        <row r="199">
          <cell r="D199" t="str">
            <v>ALOJ. HOTELEROS</v>
          </cell>
          <cell r="E199" t="str">
            <v>CAMPAMENTOS</v>
          </cell>
          <cell r="F199" t="str">
            <v>TURISMO RURAL</v>
          </cell>
        </row>
        <row r="210">
          <cell r="C210" t="str">
            <v>ENERO</v>
          </cell>
          <cell r="D210" t="str">
            <v>FEBRERO</v>
          </cell>
          <cell r="E210" t="str">
            <v>MARZO</v>
          </cell>
          <cell r="F210" t="str">
            <v>ABRIL</v>
          </cell>
          <cell r="G210" t="str">
            <v>MAYO</v>
          </cell>
          <cell r="H210" t="str">
            <v>JUNIO</v>
          </cell>
          <cell r="I210" t="str">
            <v>JULIO</v>
          </cell>
          <cell r="J210" t="str">
            <v>AGOSTO</v>
          </cell>
          <cell r="K210" t="str">
            <v>SEPTIEMBRE</v>
          </cell>
          <cell r="L210" t="str">
            <v>OCTUBRE</v>
          </cell>
          <cell r="M210" t="str">
            <v>NOVIEMBRE</v>
          </cell>
          <cell r="N210" t="str">
            <v>DICIEMBRE</v>
          </cell>
        </row>
        <row r="211">
          <cell r="C211">
            <v>14329</v>
          </cell>
          <cell r="D211">
            <v>18558</v>
          </cell>
          <cell r="E211">
            <v>22874</v>
          </cell>
          <cell r="F211">
            <v>30419</v>
          </cell>
          <cell r="G211">
            <v>34231</v>
          </cell>
          <cell r="H211">
            <v>29580</v>
          </cell>
          <cell r="I211">
            <v>32696</v>
          </cell>
          <cell r="J211">
            <v>44268</v>
          </cell>
          <cell r="K211">
            <v>34651</v>
          </cell>
          <cell r="L211">
            <v>30016</v>
          </cell>
          <cell r="M211">
            <v>20285</v>
          </cell>
          <cell r="N211">
            <v>18111</v>
          </cell>
        </row>
        <row r="212">
          <cell r="C212">
            <v>25012</v>
          </cell>
          <cell r="D212">
            <v>32669</v>
          </cell>
          <cell r="E212">
            <v>42288</v>
          </cell>
          <cell r="F212">
            <v>53643</v>
          </cell>
          <cell r="G212">
            <v>55821</v>
          </cell>
          <cell r="H212">
            <v>48301</v>
          </cell>
          <cell r="I212">
            <v>58860</v>
          </cell>
          <cell r="J212">
            <v>85073</v>
          </cell>
          <cell r="K212">
            <v>56547</v>
          </cell>
          <cell r="L212">
            <v>55410</v>
          </cell>
          <cell r="M212">
            <v>37218</v>
          </cell>
          <cell r="N212">
            <v>36652</v>
          </cell>
        </row>
        <row r="270">
          <cell r="C270" t="str">
            <v>ENERO</v>
          </cell>
          <cell r="D270" t="str">
            <v>FEBRERO</v>
          </cell>
          <cell r="E270" t="str">
            <v>MARZO</v>
          </cell>
          <cell r="F270" t="str">
            <v>ABRIL</v>
          </cell>
          <cell r="G270" t="str">
            <v>MAYO</v>
          </cell>
          <cell r="H270" t="str">
            <v>JUNIO</v>
          </cell>
          <cell r="I270" t="str">
            <v>JULIO</v>
          </cell>
          <cell r="J270" t="str">
            <v>AGOSTO</v>
          </cell>
          <cell r="K270" t="str">
            <v>SEPTIEMBRE</v>
          </cell>
          <cell r="L270" t="str">
            <v>OCTUBRE</v>
          </cell>
          <cell r="M270" t="str">
            <v>NOVIEMBRE</v>
          </cell>
          <cell r="N270" t="str">
            <v>DICIEMBRE</v>
          </cell>
        </row>
        <row r="271">
          <cell r="C271">
            <v>49478</v>
          </cell>
          <cell r="D271">
            <v>66502</v>
          </cell>
          <cell r="E271">
            <v>76125</v>
          </cell>
          <cell r="F271">
            <v>104745</v>
          </cell>
          <cell r="G271">
            <v>95354</v>
          </cell>
          <cell r="H271">
            <v>107924</v>
          </cell>
          <cell r="I271">
            <v>96473</v>
          </cell>
          <cell r="J271">
            <v>143178</v>
          </cell>
          <cell r="K271">
            <v>111706</v>
          </cell>
          <cell r="L271">
            <v>112208</v>
          </cell>
          <cell r="M271">
            <v>77749</v>
          </cell>
          <cell r="N271">
            <v>78020</v>
          </cell>
        </row>
        <row r="272">
          <cell r="C272">
            <v>80406</v>
          </cell>
          <cell r="D272">
            <v>103641</v>
          </cell>
          <cell r="E272">
            <v>131971</v>
          </cell>
          <cell r="F272">
            <v>180189</v>
          </cell>
          <cell r="G272">
            <v>185204</v>
          </cell>
          <cell r="H272">
            <v>173553</v>
          </cell>
          <cell r="I272">
            <v>179035</v>
          </cell>
          <cell r="J272">
            <v>268459</v>
          </cell>
          <cell r="K272">
            <v>208550</v>
          </cell>
          <cell r="L272">
            <v>178485</v>
          </cell>
          <cell r="M272">
            <v>133939</v>
          </cell>
          <cell r="N272">
            <v>130614</v>
          </cell>
        </row>
        <row r="331">
          <cell r="C331" t="str">
            <v>ENERO</v>
          </cell>
          <cell r="D331" t="str">
            <v>FEBRERO</v>
          </cell>
          <cell r="E331" t="str">
            <v>MARZO</v>
          </cell>
          <cell r="F331" t="str">
            <v>ABRIL</v>
          </cell>
          <cell r="G331" t="str">
            <v>MAYO</v>
          </cell>
          <cell r="H331" t="str">
            <v>JUNIO</v>
          </cell>
          <cell r="I331" t="str">
            <v>JULIO</v>
          </cell>
          <cell r="J331" t="str">
            <v>AGOSTO</v>
          </cell>
          <cell r="K331" t="str">
            <v>SEPTIEMBRE</v>
          </cell>
          <cell r="L331" t="str">
            <v>OCTUBRE</v>
          </cell>
          <cell r="M331" t="str">
            <v>NOVIEMBRE</v>
          </cell>
          <cell r="N331" t="str">
            <v>DICIEMBRE</v>
          </cell>
        </row>
        <row r="332">
          <cell r="C332">
            <v>21217</v>
          </cell>
          <cell r="D332">
            <v>34897</v>
          </cell>
          <cell r="E332">
            <v>41105</v>
          </cell>
          <cell r="F332">
            <v>54871</v>
          </cell>
          <cell r="G332">
            <v>50417</v>
          </cell>
          <cell r="H332">
            <v>53325</v>
          </cell>
          <cell r="I332">
            <v>60967</v>
          </cell>
          <cell r="J332">
            <v>65757</v>
          </cell>
          <cell r="K332">
            <v>59189</v>
          </cell>
          <cell r="L332">
            <v>60243</v>
          </cell>
          <cell r="M332">
            <v>38088</v>
          </cell>
          <cell r="N332">
            <v>41420</v>
          </cell>
        </row>
        <row r="333">
          <cell r="C333">
            <v>35786</v>
          </cell>
          <cell r="D333">
            <v>53634</v>
          </cell>
          <cell r="E333">
            <v>64851</v>
          </cell>
          <cell r="F333">
            <v>89589</v>
          </cell>
          <cell r="G333">
            <v>79099</v>
          </cell>
          <cell r="H333">
            <v>83045</v>
          </cell>
          <cell r="I333">
            <v>96730</v>
          </cell>
          <cell r="J333">
            <v>124557</v>
          </cell>
          <cell r="K333">
            <v>89233</v>
          </cell>
          <cell r="L333">
            <v>100078</v>
          </cell>
          <cell r="M333">
            <v>60934</v>
          </cell>
          <cell r="N333">
            <v>65777</v>
          </cell>
        </row>
        <row r="389">
          <cell r="C389" t="str">
            <v>ENERO</v>
          </cell>
          <cell r="D389" t="str">
            <v>FEBRERO</v>
          </cell>
          <cell r="E389" t="str">
            <v>MARZO</v>
          </cell>
          <cell r="F389" t="str">
            <v>ABRIL</v>
          </cell>
          <cell r="G389" t="str">
            <v>MAYO</v>
          </cell>
          <cell r="H389" t="str">
            <v>JUNIO</v>
          </cell>
          <cell r="I389" t="str">
            <v>JULIO</v>
          </cell>
          <cell r="J389" t="str">
            <v>AGOSTO</v>
          </cell>
          <cell r="K389" t="str">
            <v>SEPTIEMBRE</v>
          </cell>
          <cell r="L389" t="str">
            <v>OCTUBRE</v>
          </cell>
          <cell r="M389" t="str">
            <v>NOVIEMBRE</v>
          </cell>
          <cell r="N389" t="str">
            <v>DICIEMBRE</v>
          </cell>
        </row>
        <row r="390">
          <cell r="C390">
            <v>12811</v>
          </cell>
          <cell r="D390">
            <v>15590</v>
          </cell>
          <cell r="E390">
            <v>20431</v>
          </cell>
          <cell r="F390">
            <v>32964</v>
          </cell>
          <cell r="G390">
            <v>26771</v>
          </cell>
          <cell r="H390">
            <v>26819</v>
          </cell>
          <cell r="I390">
            <v>37338</v>
          </cell>
          <cell r="J390">
            <v>57232</v>
          </cell>
          <cell r="K390">
            <v>31986</v>
          </cell>
          <cell r="L390">
            <v>32603</v>
          </cell>
          <cell r="M390">
            <v>22846</v>
          </cell>
          <cell r="N390">
            <v>19184</v>
          </cell>
        </row>
        <row r="391">
          <cell r="C391">
            <v>22979</v>
          </cell>
          <cell r="D391">
            <v>25378</v>
          </cell>
          <cell r="E391">
            <v>34724</v>
          </cell>
          <cell r="F391">
            <v>62505</v>
          </cell>
          <cell r="G391">
            <v>47559</v>
          </cell>
          <cell r="H391">
            <v>47783</v>
          </cell>
          <cell r="I391">
            <v>72980</v>
          </cell>
          <cell r="J391">
            <v>144293</v>
          </cell>
          <cell r="K391">
            <v>54098</v>
          </cell>
          <cell r="L391">
            <v>58291</v>
          </cell>
          <cell r="M391">
            <v>39036</v>
          </cell>
          <cell r="N391">
            <v>35991</v>
          </cell>
        </row>
        <row r="449">
          <cell r="C449" t="str">
            <v>ENERO</v>
          </cell>
          <cell r="D449" t="str">
            <v>FEBRERO</v>
          </cell>
          <cell r="E449" t="str">
            <v>MARZO</v>
          </cell>
          <cell r="F449" t="str">
            <v>ABRIL</v>
          </cell>
          <cell r="G449" t="str">
            <v>MAYO</v>
          </cell>
          <cell r="H449" t="str">
            <v>JUNIO</v>
          </cell>
          <cell r="I449" t="str">
            <v>JULIO</v>
          </cell>
          <cell r="J449" t="str">
            <v>AGOSTO</v>
          </cell>
          <cell r="K449" t="str">
            <v>SEPTIEMBRE</v>
          </cell>
          <cell r="L449" t="str">
            <v>OCTUBRE</v>
          </cell>
          <cell r="M449" t="str">
            <v>NOVIEMBRE</v>
          </cell>
          <cell r="N449" t="str">
            <v>DICIEMBRE</v>
          </cell>
        </row>
        <row r="450">
          <cell r="C450">
            <v>37683</v>
          </cell>
          <cell r="D450">
            <v>43072</v>
          </cell>
          <cell r="E450">
            <v>51600</v>
          </cell>
          <cell r="F450">
            <v>65060</v>
          </cell>
          <cell r="G450">
            <v>69416</v>
          </cell>
          <cell r="H450">
            <v>65579</v>
          </cell>
          <cell r="I450">
            <v>63660</v>
          </cell>
          <cell r="J450">
            <v>79907</v>
          </cell>
          <cell r="K450">
            <v>75985</v>
          </cell>
          <cell r="L450">
            <v>72993</v>
          </cell>
          <cell r="M450">
            <v>54296</v>
          </cell>
          <cell r="N450">
            <v>46395</v>
          </cell>
        </row>
        <row r="451">
          <cell r="C451">
            <v>65016</v>
          </cell>
          <cell r="D451">
            <v>71907</v>
          </cell>
          <cell r="E451">
            <v>91713</v>
          </cell>
          <cell r="F451">
            <v>114733</v>
          </cell>
          <cell r="G451">
            <v>116413</v>
          </cell>
          <cell r="H451">
            <v>109354</v>
          </cell>
          <cell r="I451">
            <v>108338</v>
          </cell>
          <cell r="J451">
            <v>133136</v>
          </cell>
          <cell r="K451">
            <v>123310</v>
          </cell>
          <cell r="L451">
            <v>125567</v>
          </cell>
          <cell r="M451">
            <v>96790</v>
          </cell>
          <cell r="N451">
            <v>79407</v>
          </cell>
        </row>
        <row r="503">
          <cell r="D503">
            <v>0.76927495091690801</v>
          </cell>
          <cell r="E503">
            <v>3.8971008529826781E-2</v>
          </cell>
          <cell r="F503">
            <v>0.19175404055326517</v>
          </cell>
        </row>
        <row r="507">
          <cell r="C507" t="str">
            <v>ENERO</v>
          </cell>
          <cell r="D507" t="str">
            <v>FEBRERO</v>
          </cell>
          <cell r="E507" t="str">
            <v>MARZO</v>
          </cell>
          <cell r="F507" t="str">
            <v>ABRIL</v>
          </cell>
          <cell r="G507" t="str">
            <v>MAYO</v>
          </cell>
          <cell r="H507" t="str">
            <v>JUNIO</v>
          </cell>
          <cell r="I507" t="str">
            <v>JULIO</v>
          </cell>
          <cell r="J507" t="str">
            <v>AGOSTO</v>
          </cell>
          <cell r="K507" t="str">
            <v>SEPTIEMBRE</v>
          </cell>
          <cell r="L507" t="str">
            <v>OCTUBRE</v>
          </cell>
          <cell r="M507" t="str">
            <v>NOVIEMBRE</v>
          </cell>
          <cell r="N507" t="str">
            <v>DICIEMBRE</v>
          </cell>
        </row>
        <row r="508">
          <cell r="C508">
            <v>15574</v>
          </cell>
          <cell r="D508">
            <v>18113</v>
          </cell>
          <cell r="E508">
            <v>21564</v>
          </cell>
          <cell r="F508">
            <v>36453</v>
          </cell>
          <cell r="G508">
            <v>30360</v>
          </cell>
          <cell r="H508">
            <v>30777</v>
          </cell>
          <cell r="I508">
            <v>37522</v>
          </cell>
          <cell r="J508">
            <v>59783</v>
          </cell>
          <cell r="K508">
            <v>34568</v>
          </cell>
          <cell r="L508">
            <v>33455</v>
          </cell>
          <cell r="M508">
            <v>21962</v>
          </cell>
          <cell r="N508">
            <v>22010</v>
          </cell>
        </row>
        <row r="509">
          <cell r="C509">
            <v>23477</v>
          </cell>
          <cell r="D509">
            <v>26684</v>
          </cell>
          <cell r="E509">
            <v>34571</v>
          </cell>
          <cell r="F509">
            <v>61219</v>
          </cell>
          <cell r="G509">
            <v>45618</v>
          </cell>
          <cell r="H509">
            <v>49233</v>
          </cell>
          <cell r="I509">
            <v>64602</v>
          </cell>
          <cell r="J509">
            <v>110158</v>
          </cell>
          <cell r="K509">
            <v>56563</v>
          </cell>
          <cell r="L509">
            <v>54005</v>
          </cell>
          <cell r="M509">
            <v>35307</v>
          </cell>
          <cell r="N509">
            <v>33495</v>
          </cell>
        </row>
      </sheetData>
      <sheetData sheetId="2">
        <row r="7">
          <cell r="C7" t="str">
            <v>MEDIA ANUAL</v>
          </cell>
          <cell r="D7" t="str">
            <v>ENERO</v>
          </cell>
        </row>
        <row r="8">
          <cell r="A8" t="str">
            <v>TOTAL VIAJEROS</v>
          </cell>
          <cell r="C8">
            <v>511141.16666666669</v>
          </cell>
          <cell r="D8">
            <v>266086</v>
          </cell>
        </row>
        <row r="9">
          <cell r="A9" t="str">
            <v xml:space="preserve">     V. ESPAÑOLES</v>
          </cell>
          <cell r="C9">
            <v>418232.08333333331</v>
          </cell>
          <cell r="D9">
            <v>232951</v>
          </cell>
        </row>
        <row r="10">
          <cell r="A10" t="str">
            <v xml:space="preserve">     V. EXTRANJEROS</v>
          </cell>
          <cell r="C10">
            <v>92909.083333333328</v>
          </cell>
          <cell r="D10">
            <v>33135</v>
          </cell>
        </row>
        <row r="11">
          <cell r="A11" t="str">
            <v>TOTAL PERNOCT.</v>
          </cell>
          <cell r="C11">
            <v>869821</v>
          </cell>
          <cell r="D11">
            <v>452021</v>
          </cell>
        </row>
        <row r="12">
          <cell r="A12" t="str">
            <v xml:space="preserve">     P. ESPAÑOLES</v>
          </cell>
          <cell r="C12">
            <v>727502.58333333337</v>
          </cell>
          <cell r="D12">
            <v>394144</v>
          </cell>
        </row>
        <row r="13">
          <cell r="A13" t="str">
            <v xml:space="preserve">     P. EXTRANJEROS</v>
          </cell>
          <cell r="C13">
            <v>142318.41666666666</v>
          </cell>
          <cell r="D13">
            <v>57877</v>
          </cell>
        </row>
        <row r="25">
          <cell r="C25" t="str">
            <v>MEDIA ANUAL</v>
          </cell>
          <cell r="D25" t="str">
            <v>FEBRERO</v>
          </cell>
        </row>
        <row r="26">
          <cell r="A26" t="str">
            <v>TOTAL VIAJEROS</v>
          </cell>
          <cell r="C26">
            <v>511141.16666666669</v>
          </cell>
          <cell r="D26">
            <v>325379</v>
          </cell>
        </row>
        <row r="27">
          <cell r="A27" t="str">
            <v xml:space="preserve">     V. ESPAÑOLES</v>
          </cell>
          <cell r="C27">
            <v>418232.08333333331</v>
          </cell>
          <cell r="D27">
            <v>289393</v>
          </cell>
        </row>
        <row r="28">
          <cell r="A28" t="str">
            <v xml:space="preserve">     V. EXTRANJEROS</v>
          </cell>
          <cell r="C28">
            <v>92909.083333333328</v>
          </cell>
          <cell r="D28">
            <v>35986</v>
          </cell>
        </row>
        <row r="29">
          <cell r="A29" t="str">
            <v>TOTAL PERNOCT.</v>
          </cell>
          <cell r="C29">
            <v>869821</v>
          </cell>
          <cell r="D29">
            <v>524212</v>
          </cell>
        </row>
        <row r="30">
          <cell r="A30" t="str">
            <v xml:space="preserve">     P. ESPAÑOLES</v>
          </cell>
          <cell r="C30">
            <v>727502.58333333337</v>
          </cell>
          <cell r="D30">
            <v>464898</v>
          </cell>
        </row>
        <row r="31">
          <cell r="A31" t="str">
            <v xml:space="preserve">     P. EXTRANJEROS</v>
          </cell>
          <cell r="C31">
            <v>142318.41666666666</v>
          </cell>
          <cell r="D31">
            <v>59314</v>
          </cell>
        </row>
        <row r="43">
          <cell r="C43" t="str">
            <v>MEDIA ANUAL</v>
          </cell>
          <cell r="D43" t="str">
            <v>MARZO</v>
          </cell>
        </row>
        <row r="44">
          <cell r="A44" t="str">
            <v>TOTAL VIAJEROS</v>
          </cell>
          <cell r="C44">
            <v>511141.16666666669</v>
          </cell>
          <cell r="D44">
            <v>407436</v>
          </cell>
        </row>
        <row r="45">
          <cell r="A45" t="str">
            <v xml:space="preserve">     V. ESPAÑOLES</v>
          </cell>
          <cell r="C45">
            <v>418232.08333333331</v>
          </cell>
          <cell r="D45">
            <v>353895</v>
          </cell>
        </row>
        <row r="46">
          <cell r="A46" t="str">
            <v xml:space="preserve">     V. EXTRANJEROS</v>
          </cell>
          <cell r="C46">
            <v>92909.083333333328</v>
          </cell>
          <cell r="D46">
            <v>53541</v>
          </cell>
        </row>
        <row r="47">
          <cell r="A47" t="str">
            <v>TOTAL PERNOCT.</v>
          </cell>
          <cell r="C47">
            <v>869821</v>
          </cell>
          <cell r="D47">
            <v>676323</v>
          </cell>
        </row>
        <row r="48">
          <cell r="A48" t="str">
            <v xml:space="preserve">     P. ESPAÑOLES</v>
          </cell>
          <cell r="C48">
            <v>727502.58333333337</v>
          </cell>
          <cell r="D48">
            <v>594001</v>
          </cell>
        </row>
        <row r="49">
          <cell r="A49" t="str">
            <v xml:space="preserve">     P. EXTRANJEROS</v>
          </cell>
          <cell r="C49">
            <v>142318.41666666666</v>
          </cell>
          <cell r="D49">
            <v>82322</v>
          </cell>
        </row>
        <row r="61">
          <cell r="C61" t="str">
            <v>MEDIA ANUAL</v>
          </cell>
          <cell r="D61" t="str">
            <v>ABRIL</v>
          </cell>
        </row>
        <row r="62">
          <cell r="A62" t="str">
            <v>TOTAL VIAJEROS</v>
          </cell>
          <cell r="C62">
            <v>511141.16666666669</v>
          </cell>
          <cell r="D62">
            <v>568837</v>
          </cell>
        </row>
        <row r="63">
          <cell r="A63" t="str">
            <v xml:space="preserve">     V. ESPAÑOLES</v>
          </cell>
          <cell r="C63">
            <v>418232.08333333331</v>
          </cell>
          <cell r="D63">
            <v>472272</v>
          </cell>
        </row>
        <row r="64">
          <cell r="A64" t="str">
            <v xml:space="preserve">     V. EXTRANJEROS</v>
          </cell>
          <cell r="C64">
            <v>92909.083333333328</v>
          </cell>
          <cell r="D64">
            <v>96565</v>
          </cell>
        </row>
        <row r="65">
          <cell r="A65" t="str">
            <v>TOTAL PERNOCT.</v>
          </cell>
          <cell r="C65">
            <v>869821</v>
          </cell>
          <cell r="D65">
            <v>969416</v>
          </cell>
        </row>
        <row r="66">
          <cell r="A66" t="str">
            <v xml:space="preserve">     P. ESPAÑOLES</v>
          </cell>
          <cell r="C66">
            <v>727502.58333333337</v>
          </cell>
          <cell r="D66">
            <v>831203</v>
          </cell>
        </row>
        <row r="67">
          <cell r="A67" t="str">
            <v xml:space="preserve">     P. EXTRANJEROS</v>
          </cell>
          <cell r="C67">
            <v>142318.41666666666</v>
          </cell>
          <cell r="D67">
            <v>138213</v>
          </cell>
        </row>
        <row r="79">
          <cell r="C79" t="str">
            <v>MEDIA ANUAL</v>
          </cell>
          <cell r="D79" t="str">
            <v>MAYO</v>
          </cell>
        </row>
        <row r="80">
          <cell r="A80" t="str">
            <v>TOTAL VIAJEROS</v>
          </cell>
          <cell r="C80">
            <v>511141.16666666669</v>
          </cell>
          <cell r="D80">
            <v>553088</v>
          </cell>
        </row>
        <row r="81">
          <cell r="A81" t="str">
            <v xml:space="preserve">     V. ESPAÑOLES</v>
          </cell>
          <cell r="C81">
            <v>418232.08333333331</v>
          </cell>
          <cell r="D81">
            <v>420974</v>
          </cell>
        </row>
        <row r="82">
          <cell r="A82" t="str">
            <v xml:space="preserve">     V. EXTRANJEROS</v>
          </cell>
          <cell r="C82">
            <v>92909.083333333328</v>
          </cell>
          <cell r="D82">
            <v>132114</v>
          </cell>
        </row>
        <row r="83">
          <cell r="A83" t="str">
            <v>TOTAL PERNOCT.</v>
          </cell>
          <cell r="C83">
            <v>869821</v>
          </cell>
          <cell r="D83">
            <v>916206</v>
          </cell>
        </row>
        <row r="84">
          <cell r="A84" t="str">
            <v xml:space="preserve">     P. ESPAÑOLES</v>
          </cell>
          <cell r="C84">
            <v>727502.58333333337</v>
          </cell>
          <cell r="D84">
            <v>725449</v>
          </cell>
        </row>
        <row r="85">
          <cell r="A85" t="str">
            <v xml:space="preserve">     P. EXTRANJEROS</v>
          </cell>
          <cell r="C85">
            <v>142318.41666666666</v>
          </cell>
          <cell r="D85">
            <v>190757</v>
          </cell>
        </row>
        <row r="97">
          <cell r="C97" t="str">
            <v>MEDIA ANUAL</v>
          </cell>
          <cell r="D97" t="str">
            <v>JUNIO</v>
          </cell>
        </row>
        <row r="98">
          <cell r="A98" t="str">
            <v>TOTAL VIAJEROS</v>
          </cell>
          <cell r="C98">
            <v>511141.16666666669</v>
          </cell>
          <cell r="D98">
            <v>557255</v>
          </cell>
        </row>
        <row r="99">
          <cell r="A99" t="str">
            <v xml:space="preserve">     V. ESPAÑOLES</v>
          </cell>
          <cell r="C99">
            <v>418232.08333333331</v>
          </cell>
          <cell r="D99">
            <v>431324</v>
          </cell>
        </row>
        <row r="100">
          <cell r="A100" t="str">
            <v xml:space="preserve">     V. EXTRANJEROS</v>
          </cell>
          <cell r="C100">
            <v>92909.083333333328</v>
          </cell>
          <cell r="D100">
            <v>125931</v>
          </cell>
        </row>
        <row r="101">
          <cell r="A101" t="str">
            <v>TOTAL PERNOCT.</v>
          </cell>
          <cell r="C101">
            <v>869821</v>
          </cell>
          <cell r="D101">
            <v>902900</v>
          </cell>
        </row>
        <row r="102">
          <cell r="A102" t="str">
            <v xml:space="preserve">     P. ESPAÑOLES</v>
          </cell>
          <cell r="C102">
            <v>727502.58333333337</v>
          </cell>
          <cell r="D102">
            <v>717766</v>
          </cell>
        </row>
        <row r="103">
          <cell r="A103" t="str">
            <v xml:space="preserve">     P. EXTRANJEROS</v>
          </cell>
          <cell r="C103">
            <v>142318.41666666666</v>
          </cell>
          <cell r="D103">
            <v>185134</v>
          </cell>
        </row>
        <row r="115">
          <cell r="C115" t="str">
            <v>MEDIA ANUAL</v>
          </cell>
          <cell r="D115" t="str">
            <v>JULIO</v>
          </cell>
        </row>
        <row r="116">
          <cell r="A116" t="str">
            <v>TOTAL VIAJEROS</v>
          </cell>
          <cell r="C116">
            <v>511141.16666666669</v>
          </cell>
          <cell r="D116">
            <v>625879</v>
          </cell>
        </row>
        <row r="117">
          <cell r="A117" t="str">
            <v xml:space="preserve">     V. ESPAÑOLES</v>
          </cell>
          <cell r="C117">
            <v>418232.08333333331</v>
          </cell>
          <cell r="D117">
            <v>498719</v>
          </cell>
        </row>
        <row r="118">
          <cell r="A118" t="str">
            <v xml:space="preserve">     V. EXTRANJEROS</v>
          </cell>
          <cell r="C118">
            <v>92909.083333333328</v>
          </cell>
          <cell r="D118">
            <v>127160</v>
          </cell>
        </row>
        <row r="119">
          <cell r="A119" t="str">
            <v>TOTAL PERNOCT.</v>
          </cell>
          <cell r="C119">
            <v>869821</v>
          </cell>
          <cell r="D119">
            <v>1080472</v>
          </cell>
        </row>
        <row r="120">
          <cell r="A120" t="str">
            <v xml:space="preserve">     P. ESPAÑOLES</v>
          </cell>
          <cell r="C120">
            <v>727502.58333333337</v>
          </cell>
          <cell r="D120">
            <v>880260</v>
          </cell>
        </row>
        <row r="121">
          <cell r="A121" t="str">
            <v xml:space="preserve">     P. EXTRANJEROS</v>
          </cell>
          <cell r="C121">
            <v>142318.41666666666</v>
          </cell>
          <cell r="D121">
            <v>200212</v>
          </cell>
        </row>
        <row r="133">
          <cell r="C133" t="str">
            <v>MEDIA ANUAL</v>
          </cell>
          <cell r="D133" t="str">
            <v>AGOSTO</v>
          </cell>
        </row>
        <row r="134">
          <cell r="A134" t="str">
            <v>TOTAL VIAJEROS</v>
          </cell>
          <cell r="C134">
            <v>511141.16666666669</v>
          </cell>
          <cell r="D134">
            <v>849014</v>
          </cell>
        </row>
        <row r="135">
          <cell r="A135" t="str">
            <v xml:space="preserve">     V. ESPAÑOLES</v>
          </cell>
          <cell r="C135">
            <v>418232.08333333331</v>
          </cell>
          <cell r="D135">
            <v>661345</v>
          </cell>
        </row>
        <row r="136">
          <cell r="A136" t="str">
            <v xml:space="preserve">     V. EXTRANJEROS</v>
          </cell>
          <cell r="C136">
            <v>92909.083333333328</v>
          </cell>
          <cell r="D136">
            <v>187669</v>
          </cell>
        </row>
        <row r="137">
          <cell r="A137" t="str">
            <v>TOTAL PERNOCT.</v>
          </cell>
          <cell r="C137">
            <v>869821</v>
          </cell>
          <cell r="D137">
            <v>1623216</v>
          </cell>
        </row>
        <row r="138">
          <cell r="A138" t="str">
            <v xml:space="preserve">     P. ESPAÑOLES</v>
          </cell>
          <cell r="C138">
            <v>727502.58333333337</v>
          </cell>
          <cell r="D138">
            <v>1332840</v>
          </cell>
        </row>
        <row r="139">
          <cell r="A139" t="str">
            <v xml:space="preserve">     P. EXTRANJEROS</v>
          </cell>
          <cell r="C139">
            <v>142318.41666666666</v>
          </cell>
          <cell r="D139">
            <v>290376</v>
          </cell>
        </row>
        <row r="151">
          <cell r="C151" t="str">
            <v>MEDIA ANUAL</v>
          </cell>
          <cell r="D151" t="str">
            <v>SEPTIEMBRE</v>
          </cell>
        </row>
        <row r="152">
          <cell r="A152" t="str">
            <v>TOTAL VIAJEROS</v>
          </cell>
          <cell r="C152">
            <v>511141.16666666669</v>
          </cell>
          <cell r="D152">
            <v>599911</v>
          </cell>
        </row>
        <row r="153">
          <cell r="A153" t="str">
            <v xml:space="preserve">     V. ESPAÑOLES</v>
          </cell>
          <cell r="C153">
            <v>418232.08333333331</v>
          </cell>
          <cell r="D153">
            <v>469455</v>
          </cell>
        </row>
        <row r="154">
          <cell r="A154" t="str">
            <v xml:space="preserve">     V. EXTRANJEROS</v>
          </cell>
          <cell r="C154">
            <v>92909.083333333328</v>
          </cell>
          <cell r="D154">
            <v>130456</v>
          </cell>
        </row>
        <row r="155">
          <cell r="A155" t="str">
            <v>TOTAL PERNOCT.</v>
          </cell>
          <cell r="C155">
            <v>869821</v>
          </cell>
          <cell r="D155">
            <v>983912</v>
          </cell>
        </row>
        <row r="156">
          <cell r="A156" t="str">
            <v xml:space="preserve">     P. ESPAÑOLES</v>
          </cell>
          <cell r="C156">
            <v>727502.58333333337</v>
          </cell>
          <cell r="D156">
            <v>787482</v>
          </cell>
        </row>
        <row r="157">
          <cell r="A157" t="str">
            <v xml:space="preserve">     P. EXTRANJEROS</v>
          </cell>
          <cell r="C157">
            <v>142318.41666666666</v>
          </cell>
          <cell r="D157">
            <v>196430</v>
          </cell>
        </row>
        <row r="169">
          <cell r="C169" t="str">
            <v>MEDIA ANUAL</v>
          </cell>
          <cell r="D169" t="str">
            <v>OCTUBRE</v>
          </cell>
        </row>
        <row r="170">
          <cell r="A170" t="str">
            <v>TOTAL VIAJEROS</v>
          </cell>
          <cell r="C170">
            <v>511141.16666666669</v>
          </cell>
          <cell r="D170">
            <v>602519</v>
          </cell>
        </row>
        <row r="171">
          <cell r="A171" t="str">
            <v xml:space="preserve">     V. ESPAÑOLES</v>
          </cell>
          <cell r="C171">
            <v>418232.08333333331</v>
          </cell>
          <cell r="D171">
            <v>501865</v>
          </cell>
        </row>
        <row r="172">
          <cell r="A172" t="str">
            <v xml:space="preserve">     V. EXTRANJEROS</v>
          </cell>
          <cell r="C172">
            <v>92909.083333333328</v>
          </cell>
          <cell r="D172">
            <v>100654</v>
          </cell>
        </row>
        <row r="173">
          <cell r="A173" t="str">
            <v>TOTAL PERNOCT.</v>
          </cell>
          <cell r="C173">
            <v>869821</v>
          </cell>
          <cell r="D173">
            <v>999533</v>
          </cell>
        </row>
        <row r="174">
          <cell r="A174" t="str">
            <v xml:space="preserve">     P. ESPAÑOLES</v>
          </cell>
          <cell r="C174">
            <v>727502.58333333337</v>
          </cell>
          <cell r="D174">
            <v>844734</v>
          </cell>
        </row>
        <row r="175">
          <cell r="A175" t="str">
            <v xml:space="preserve">     P. EXTRANJEROS</v>
          </cell>
          <cell r="C175">
            <v>142318.41666666666</v>
          </cell>
          <cell r="D175">
            <v>154799</v>
          </cell>
        </row>
        <row r="187">
          <cell r="C187" t="str">
            <v>MEDIA ANUAL</v>
          </cell>
          <cell r="D187" t="str">
            <v>NOVIEMBRE</v>
          </cell>
        </row>
        <row r="188">
          <cell r="A188" t="str">
            <v>TOTAL VIAJEROS</v>
          </cell>
          <cell r="C188">
            <v>511141.16666666669</v>
          </cell>
          <cell r="D188">
            <v>395026</v>
          </cell>
        </row>
        <row r="189">
          <cell r="A189" t="str">
            <v xml:space="preserve">     V. ESPAÑOLES</v>
          </cell>
          <cell r="C189">
            <v>418232.08333333331</v>
          </cell>
          <cell r="D189">
            <v>346830</v>
          </cell>
        </row>
        <row r="190">
          <cell r="A190" t="str">
            <v xml:space="preserve">     V. EXTRANJEROS</v>
          </cell>
          <cell r="C190">
            <v>92909.083333333328</v>
          </cell>
          <cell r="D190">
            <v>48196</v>
          </cell>
        </row>
        <row r="191">
          <cell r="A191" t="str">
            <v>TOTAL PERNOCT.</v>
          </cell>
          <cell r="C191">
            <v>869821</v>
          </cell>
          <cell r="D191">
            <v>660201</v>
          </cell>
        </row>
        <row r="192">
          <cell r="A192" t="str">
            <v xml:space="preserve">     P. ESPAÑOLES</v>
          </cell>
          <cell r="C192">
            <v>727502.58333333337</v>
          </cell>
          <cell r="D192">
            <v>573461</v>
          </cell>
        </row>
        <row r="193">
          <cell r="A193" t="str">
            <v xml:space="preserve">     P. EXTRANJEROS</v>
          </cell>
          <cell r="C193">
            <v>142318.41666666666</v>
          </cell>
          <cell r="D193">
            <v>86740</v>
          </cell>
        </row>
        <row r="205">
          <cell r="C205" t="str">
            <v>MEDIA ANUAL</v>
          </cell>
          <cell r="D205" t="str">
            <v>DICIEMBRE</v>
          </cell>
        </row>
        <row r="206">
          <cell r="A206" t="str">
            <v>TOTAL VIAJEROS</v>
          </cell>
          <cell r="C206">
            <v>511141.16666666669</v>
          </cell>
          <cell r="D206">
            <v>383264</v>
          </cell>
        </row>
        <row r="207">
          <cell r="A207" t="str">
            <v xml:space="preserve">     V. ESPAÑOLES</v>
          </cell>
          <cell r="C207">
            <v>418232.08333333331</v>
          </cell>
          <cell r="D207">
            <v>339762</v>
          </cell>
        </row>
        <row r="208">
          <cell r="A208" t="str">
            <v xml:space="preserve">     V. EXTRANJEROS</v>
          </cell>
          <cell r="C208">
            <v>92909.083333333328</v>
          </cell>
          <cell r="D208">
            <v>43502</v>
          </cell>
        </row>
        <row r="209">
          <cell r="A209" t="str">
            <v>TOTAL PERNOCT.</v>
          </cell>
          <cell r="C209">
            <v>869821</v>
          </cell>
          <cell r="D209">
            <v>649440</v>
          </cell>
        </row>
        <row r="210">
          <cell r="A210" t="str">
            <v xml:space="preserve">     P. ESPAÑOLES</v>
          </cell>
          <cell r="C210">
            <v>727502.58333333337</v>
          </cell>
          <cell r="D210">
            <v>583793</v>
          </cell>
        </row>
        <row r="211">
          <cell r="A211" t="str">
            <v xml:space="preserve">     P. EXTRANJEROS</v>
          </cell>
          <cell r="C211">
            <v>142318.41666666666</v>
          </cell>
          <cell r="D211">
            <v>65647</v>
          </cell>
        </row>
      </sheetData>
      <sheetData sheetId="3">
        <row r="45">
          <cell r="C45" t="str">
            <v>ENERO</v>
          </cell>
          <cell r="D45" t="str">
            <v>FEBRERO</v>
          </cell>
          <cell r="E45" t="str">
            <v>MARZO</v>
          </cell>
          <cell r="F45" t="str">
            <v>ABRIL</v>
          </cell>
          <cell r="G45" t="str">
            <v>MAYO</v>
          </cell>
          <cell r="H45" t="str">
            <v>JUNIO</v>
          </cell>
          <cell r="I45" t="str">
            <v>JULIO</v>
          </cell>
          <cell r="J45" t="str">
            <v>AGOSTO</v>
          </cell>
          <cell r="K45" t="str">
            <v>SEPTIEMBRE</v>
          </cell>
          <cell r="L45" t="str">
            <v>OCTUBRE</v>
          </cell>
          <cell r="M45" t="str">
            <v>NOVIEMBRE</v>
          </cell>
          <cell r="N45" t="str">
            <v>DICIEMBRE</v>
          </cell>
        </row>
        <row r="54">
          <cell r="C54">
            <v>4.648181684664749E-2</v>
          </cell>
          <cell r="D54">
            <v>5.5603248647199281E-2</v>
          </cell>
          <cell r="E54">
            <v>6.8517663889269539E-2</v>
          </cell>
          <cell r="F54">
            <v>9.1416288177432234E-2</v>
          </cell>
          <cell r="G54">
            <v>9.2330274898610357E-2</v>
          </cell>
          <cell r="H54">
            <v>9.3668276078067006E-2</v>
          </cell>
          <cell r="I54">
            <v>9.5958158990673531E-2</v>
          </cell>
          <cell r="J54">
            <v>0.12565555810237347</v>
          </cell>
          <cell r="K54">
            <v>0.10151070001509656</v>
          </cell>
          <cell r="L54">
            <v>0.10071224187095663</v>
          </cell>
          <cell r="M54">
            <v>6.621753908153552E-2</v>
          </cell>
          <cell r="N54">
            <v>6.1928233402138384E-2</v>
          </cell>
        </row>
        <row r="55">
          <cell r="C55">
            <v>4.8009687227733785E-2</v>
          </cell>
          <cell r="D55">
            <v>5.4140463500792844E-2</v>
          </cell>
          <cell r="E55">
            <v>6.8964238331308658E-2</v>
          </cell>
          <cell r="F55">
            <v>9.1332833182268619E-2</v>
          </cell>
          <cell r="G55">
            <v>9.3764530353595527E-2</v>
          </cell>
          <cell r="H55">
            <v>9.0951148080935976E-2</v>
          </cell>
          <cell r="I55">
            <v>9.4099627229126223E-2</v>
          </cell>
          <cell r="J55">
            <v>0.12725899214571965</v>
          </cell>
          <cell r="K55">
            <v>0.10173319912107018</v>
          </cell>
          <cell r="L55">
            <v>0.10110699090163182</v>
          </cell>
          <cell r="M55">
            <v>6.7173714870948656E-2</v>
          </cell>
          <cell r="N55">
            <v>6.1464575054868048E-2</v>
          </cell>
        </row>
        <row r="87">
          <cell r="C87">
            <v>359221</v>
          </cell>
          <cell r="D87">
            <v>878087</v>
          </cell>
          <cell r="E87">
            <v>853807</v>
          </cell>
          <cell r="F87">
            <v>265799</v>
          </cell>
          <cell r="G87">
            <v>970244</v>
          </cell>
          <cell r="H87">
            <v>424036</v>
          </cell>
          <cell r="I87">
            <v>219816</v>
          </cell>
          <cell r="J87">
            <v>643788</v>
          </cell>
          <cell r="K87">
            <v>267111</v>
          </cell>
        </row>
        <row r="90">
          <cell r="C90">
            <v>577303</v>
          </cell>
          <cell r="D90">
            <v>1290849</v>
          </cell>
          <cell r="E90">
            <v>1287971</v>
          </cell>
          <cell r="F90">
            <v>442965</v>
          </cell>
          <cell r="G90">
            <v>1638801</v>
          </cell>
          <cell r="H90">
            <v>642967</v>
          </cell>
          <cell r="I90">
            <v>363951</v>
          </cell>
          <cell r="J90">
            <v>1051198</v>
          </cell>
          <cell r="K90">
            <v>388340</v>
          </cell>
        </row>
        <row r="182">
          <cell r="C182" t="str">
            <v>ENERO</v>
          </cell>
          <cell r="D182" t="str">
            <v>FEBRERO</v>
          </cell>
          <cell r="E182" t="str">
            <v>MARZO</v>
          </cell>
          <cell r="F182" t="str">
            <v>ABRIL</v>
          </cell>
          <cell r="G182" t="str">
            <v>MAYO</v>
          </cell>
          <cell r="H182" t="str">
            <v>JUNIO</v>
          </cell>
          <cell r="I182" t="str">
            <v>JULIO</v>
          </cell>
          <cell r="J182" t="str">
            <v>AGOSTO</v>
          </cell>
          <cell r="K182" t="str">
            <v>SEPTIEMBRE</v>
          </cell>
          <cell r="L182" t="str">
            <v>OCTUBRE</v>
          </cell>
          <cell r="M182" t="str">
            <v>NOVIEMBRE</v>
          </cell>
          <cell r="N182" t="str">
            <v>DICIEMBRE</v>
          </cell>
        </row>
        <row r="183">
          <cell r="C183">
            <v>1918</v>
          </cell>
          <cell r="D183">
            <v>2406</v>
          </cell>
          <cell r="E183">
            <v>4854</v>
          </cell>
          <cell r="F183">
            <v>20044</v>
          </cell>
          <cell r="G183">
            <v>18086</v>
          </cell>
          <cell r="H183">
            <v>26255</v>
          </cell>
          <cell r="I183">
            <v>54523</v>
          </cell>
          <cell r="J183">
            <v>107348</v>
          </cell>
          <cell r="K183">
            <v>19399</v>
          </cell>
          <cell r="L183">
            <v>9683</v>
          </cell>
          <cell r="M183">
            <v>2928</v>
          </cell>
          <cell r="N183">
            <v>821</v>
          </cell>
        </row>
        <row r="186">
          <cell r="C186">
            <v>3400</v>
          </cell>
          <cell r="D186">
            <v>4595</v>
          </cell>
          <cell r="E186">
            <v>8483</v>
          </cell>
          <cell r="F186">
            <v>45238</v>
          </cell>
          <cell r="G186">
            <v>35206</v>
          </cell>
          <cell r="H186">
            <v>57924</v>
          </cell>
          <cell r="I186">
            <v>135003</v>
          </cell>
          <cell r="J186">
            <v>297503</v>
          </cell>
          <cell r="K186">
            <v>38692</v>
          </cell>
          <cell r="L186">
            <v>17303</v>
          </cell>
          <cell r="M186">
            <v>4784</v>
          </cell>
          <cell r="N186">
            <v>1873</v>
          </cell>
        </row>
        <row r="196">
          <cell r="C196" t="str">
            <v>ÁVILA</v>
          </cell>
          <cell r="D196" t="str">
            <v>BURGOS</v>
          </cell>
          <cell r="E196" t="str">
            <v>LEÓN</v>
          </cell>
          <cell r="F196" t="str">
            <v>PALENCIA</v>
          </cell>
          <cell r="G196" t="str">
            <v>SALAMANCA</v>
          </cell>
          <cell r="H196" t="str">
            <v>SEGOVIA</v>
          </cell>
          <cell r="I196" t="str">
            <v>SORIA</v>
          </cell>
          <cell r="J196" t="str">
            <v>VALLADOLID</v>
          </cell>
          <cell r="K196" t="str">
            <v>ZAMORA</v>
          </cell>
        </row>
        <row r="205">
          <cell r="C205">
            <v>0.14575140253107935</v>
          </cell>
          <cell r="D205">
            <v>0.18341565243322833</v>
          </cell>
          <cell r="E205">
            <v>0.21901105250405384</v>
          </cell>
          <cell r="F205">
            <v>2.0047341248392449E-2</v>
          </cell>
          <cell r="G205">
            <v>0.14710826980783925</v>
          </cell>
          <cell r="H205">
            <v>6.6937543101038152E-2</v>
          </cell>
          <cell r="I205">
            <v>0.10263731757776826</v>
          </cell>
          <cell r="J205">
            <v>6.2482992563323576E-2</v>
          </cell>
          <cell r="K205">
            <v>5.2608428233276799E-2</v>
          </cell>
        </row>
        <row r="206">
          <cell r="C206">
            <v>0.12808536562851922</v>
          </cell>
          <cell r="D206">
            <v>0.19451880296121254</v>
          </cell>
          <cell r="E206">
            <v>0.24524002929212743</v>
          </cell>
          <cell r="F206">
            <v>1.6041439744986185E-2</v>
          </cell>
          <cell r="G206">
            <v>0.12345924025082923</v>
          </cell>
          <cell r="H206">
            <v>6.0075014922985087E-2</v>
          </cell>
          <cell r="I206">
            <v>0.12870997716937127</v>
          </cell>
          <cell r="J206">
            <v>4.9288927452754136E-2</v>
          </cell>
          <cell r="K206">
            <v>5.458120257721491E-2</v>
          </cell>
        </row>
        <row r="246">
          <cell r="C246" t="str">
            <v>ENERO</v>
          </cell>
          <cell r="D246" t="str">
            <v>FEBRERO</v>
          </cell>
          <cell r="E246" t="str">
            <v>MARZO</v>
          </cell>
          <cell r="F246" t="str">
            <v>ABRIL</v>
          </cell>
          <cell r="G246" t="str">
            <v>MAYO</v>
          </cell>
          <cell r="H246" t="str">
            <v>JUNIO</v>
          </cell>
          <cell r="I246" t="str">
            <v>JULIO</v>
          </cell>
          <cell r="J246" t="str">
            <v>AGOSTO</v>
          </cell>
          <cell r="K246" t="str">
            <v>SEPTIEMBRE</v>
          </cell>
          <cell r="L246" t="str">
            <v>OCTUBRE</v>
          </cell>
          <cell r="M246" t="str">
            <v>NOVIEMBRE</v>
          </cell>
          <cell r="N246" t="str">
            <v>DICIEMBRE</v>
          </cell>
        </row>
        <row r="255">
          <cell r="C255">
            <v>3.5214371529925285E-2</v>
          </cell>
          <cell r="D255">
            <v>5.2210776751713858E-2</v>
          </cell>
          <cell r="E255">
            <v>7.1330399690995999E-2</v>
          </cell>
          <cell r="F255">
            <v>0.10490259501754735</v>
          </cell>
          <cell r="G255">
            <v>8.3748616709439075E-2</v>
          </cell>
          <cell r="H255">
            <v>7.6229677180859767E-2</v>
          </cell>
          <cell r="I255">
            <v>0.10710638126449937</v>
          </cell>
          <cell r="J255">
            <v>0.12994637453465749</v>
          </cell>
          <cell r="K255">
            <v>8.0117108727230504E-2</v>
          </cell>
          <cell r="L255">
            <v>0.10172843192314711</v>
          </cell>
          <cell r="M255">
            <v>7.2121867009793811E-2</v>
          </cell>
          <cell r="N255">
            <v>8.5343399660190375E-2</v>
          </cell>
        </row>
        <row r="256">
          <cell r="C256">
            <v>3.277204562475651E-2</v>
          </cell>
          <cell r="D256">
            <v>4.6319497641701811E-2</v>
          </cell>
          <cell r="E256">
            <v>6.4022847742747288E-2</v>
          </cell>
          <cell r="F256">
            <v>0.10934814687215337</v>
          </cell>
          <cell r="G256">
            <v>7.4691516115655582E-2</v>
          </cell>
          <cell r="H256">
            <v>6.8409755808189851E-2</v>
          </cell>
          <cell r="I256">
            <v>0.11044786846234624</v>
          </cell>
          <cell r="J256">
            <v>0.17480382689423907</v>
          </cell>
          <cell r="K256">
            <v>7.092234585217301E-2</v>
          </cell>
          <cell r="L256">
            <v>9.8514634339719284E-2</v>
          </cell>
          <cell r="M256">
            <v>6.2836996505189743E-2</v>
          </cell>
          <cell r="N256">
            <v>8.6910518141128282E-2</v>
          </cell>
        </row>
        <row r="281">
          <cell r="C281">
            <v>167148</v>
          </cell>
          <cell r="D281">
            <v>99729</v>
          </cell>
          <cell r="E281">
            <v>106896</v>
          </cell>
          <cell r="F281">
            <v>52957</v>
          </cell>
          <cell r="G281">
            <v>94381</v>
          </cell>
          <cell r="H281">
            <v>125213</v>
          </cell>
          <cell r="I281">
            <v>85365</v>
          </cell>
          <cell r="J281">
            <v>42871</v>
          </cell>
          <cell r="K281">
            <v>69442</v>
          </cell>
        </row>
        <row r="284">
          <cell r="C284">
            <v>350109</v>
          </cell>
          <cell r="D284">
            <v>207943</v>
          </cell>
          <cell r="E284">
            <v>237088</v>
          </cell>
          <cell r="F284">
            <v>118346</v>
          </cell>
          <cell r="G284">
            <v>203513</v>
          </cell>
          <cell r="H284">
            <v>235445</v>
          </cell>
          <cell r="I284">
            <v>182307</v>
          </cell>
          <cell r="J284">
            <v>77685</v>
          </cell>
          <cell r="K284">
            <v>140735</v>
          </cell>
        </row>
      </sheetData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0.81823204744155809</v>
          </cell>
          <cell r="D18">
            <v>0.18176795255844194</v>
          </cell>
          <cell r="H18">
            <v>0.83638194908301056</v>
          </cell>
          <cell r="I18">
            <v>0.16361805091698944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0.80072238429434506</v>
          </cell>
          <cell r="D53">
            <v>0.199277615705655</v>
          </cell>
        </row>
        <row r="54">
          <cell r="A54" t="str">
            <v>CAMPAMENTOS</v>
          </cell>
          <cell r="C54">
            <v>0.72782882597431642</v>
          </cell>
          <cell r="D54">
            <v>0.27217117402568358</v>
          </cell>
        </row>
        <row r="55">
          <cell r="A55" t="str">
            <v>ALOJ. DE TURISMO RURAL</v>
          </cell>
          <cell r="C55">
            <v>0.95114111104002119</v>
          </cell>
          <cell r="D55">
            <v>4.8858888959978766E-2</v>
          </cell>
        </row>
        <row r="56">
          <cell r="A56" t="str">
            <v>TOTAL ALOJAMIENTOS</v>
          </cell>
          <cell r="C56">
            <v>0.81823204744155809</v>
          </cell>
          <cell r="D56">
            <v>0.18176795255844194</v>
          </cell>
        </row>
        <row r="79">
          <cell r="C79" t="str">
            <v>ÁVILA</v>
          </cell>
          <cell r="D79" t="str">
            <v>BURGOS</v>
          </cell>
          <cell r="E79" t="str">
            <v>LEÓN</v>
          </cell>
          <cell r="F79" t="str">
            <v>PALENCIA</v>
          </cell>
          <cell r="G79" t="str">
            <v>SALAMANCA</v>
          </cell>
          <cell r="H79" t="str">
            <v>SEGOVIA</v>
          </cell>
          <cell r="I79" t="str">
            <v>SORIA</v>
          </cell>
          <cell r="J79" t="str">
            <v>VALLADOLID</v>
          </cell>
          <cell r="K79" t="str">
            <v>ZAMORA</v>
          </cell>
          <cell r="L79" t="str">
            <v>CASTILLA Y LEÓN</v>
          </cell>
        </row>
        <row r="90">
          <cell r="A90" t="str">
            <v xml:space="preserve">     VIAJEROS ESPAÑOLES</v>
          </cell>
          <cell r="C90">
            <v>0.89522249627912054</v>
          </cell>
          <cell r="D90">
            <v>0.71418706484674055</v>
          </cell>
          <cell r="E90">
            <v>0.83037916969366754</v>
          </cell>
          <cell r="F90">
            <v>0.86881624638656074</v>
          </cell>
          <cell r="G90">
            <v>0.76247876211966104</v>
          </cell>
          <cell r="H90">
            <v>0.85294997729992983</v>
          </cell>
          <cell r="I90">
            <v>0.93254400950753913</v>
          </cell>
          <cell r="J90">
            <v>0.83475138014954953</v>
          </cell>
          <cell r="K90">
            <v>0.89556001667858653</v>
          </cell>
          <cell r="L90">
            <v>0.81823204744155809</v>
          </cell>
        </row>
        <row r="91">
          <cell r="A91" t="str">
            <v xml:space="preserve">     VIAJEROS EXTRANJEROS</v>
          </cell>
          <cell r="C91">
            <v>0.1047775037208795</v>
          </cell>
          <cell r="D91">
            <v>0.28581293515325945</v>
          </cell>
          <cell r="E91">
            <v>0.16962083030633249</v>
          </cell>
          <cell r="F91">
            <v>0.13118375361343926</v>
          </cell>
          <cell r="G91">
            <v>0.23752123788033894</v>
          </cell>
          <cell r="H91">
            <v>0.14705002270007017</v>
          </cell>
          <cell r="I91">
            <v>6.7455990492460816E-2</v>
          </cell>
          <cell r="J91">
            <v>0.1652486198504505</v>
          </cell>
          <cell r="K91">
            <v>0.10443998332141348</v>
          </cell>
          <cell r="L91">
            <v>0.18176795255844194</v>
          </cell>
        </row>
        <row r="137">
          <cell r="B137" t="str">
            <v>HOTELES</v>
          </cell>
          <cell r="C137" t="str">
            <v>HOSTALES</v>
          </cell>
          <cell r="D137" t="str">
            <v>PENSIONES</v>
          </cell>
          <cell r="E137" t="str">
            <v>CAMPAMENTOS</v>
          </cell>
          <cell r="F137" t="str">
            <v>ALOJ. TURISMO RURAL</v>
          </cell>
          <cell r="G137" t="str">
            <v>TOTAL ALOJAMIENTOS</v>
          </cell>
        </row>
        <row r="138">
          <cell r="A138" t="str">
            <v>Madrid (Comunidad de)</v>
          </cell>
          <cell r="B138">
            <v>0.2722</v>
          </cell>
          <cell r="C138">
            <v>0.2235</v>
          </cell>
          <cell r="D138">
            <v>0.17380000000000001</v>
          </cell>
          <cell r="E138">
            <v>0.30830000000000002</v>
          </cell>
          <cell r="F138">
            <v>0.49819999999999998</v>
          </cell>
          <cell r="G138">
            <v>0.2828</v>
          </cell>
        </row>
        <row r="139">
          <cell r="A139" t="str">
            <v>Castilla y León</v>
          </cell>
          <cell r="B139">
            <v>0.14949999999999999</v>
          </cell>
          <cell r="C139">
            <v>0.23369999999999999</v>
          </cell>
          <cell r="D139">
            <v>0.33939999999999998</v>
          </cell>
          <cell r="E139">
            <v>0.1482</v>
          </cell>
          <cell r="F139">
            <v>0.1653</v>
          </cell>
          <cell r="G139">
            <v>0.1605</v>
          </cell>
        </row>
        <row r="140">
          <cell r="A140" t="str">
            <v>Cataluña</v>
          </cell>
          <cell r="B140">
            <v>8.2799999999999999E-2</v>
          </cell>
          <cell r="C140">
            <v>7.0199999999999999E-2</v>
          </cell>
          <cell r="D140">
            <v>4.19E-2</v>
          </cell>
          <cell r="E140">
            <v>3.9600000000000003E-2</v>
          </cell>
          <cell r="F140">
            <v>3.7199999999999997E-2</v>
          </cell>
          <cell r="G140">
            <v>7.6300000000000007E-2</v>
          </cell>
        </row>
        <row r="141">
          <cell r="A141" t="str">
            <v>Galicia</v>
          </cell>
          <cell r="B141">
            <v>7.0599999999999996E-2</v>
          </cell>
          <cell r="C141">
            <v>8.7099999999999997E-2</v>
          </cell>
          <cell r="D141">
            <v>0.1037</v>
          </cell>
          <cell r="E141">
            <v>2.64E-2</v>
          </cell>
          <cell r="F141">
            <v>3.6600000000000001E-2</v>
          </cell>
          <cell r="G141">
            <v>6.8400000000000002E-2</v>
          </cell>
        </row>
        <row r="142">
          <cell r="A142" t="str">
            <v>País Vasco</v>
          </cell>
          <cell r="B142">
            <v>6.2899999999999998E-2</v>
          </cell>
          <cell r="C142">
            <v>6.9099999999999995E-2</v>
          </cell>
          <cell r="D142">
            <v>7.0099999999999996E-2</v>
          </cell>
          <cell r="E142">
            <v>0.1482</v>
          </cell>
          <cell r="F142">
            <v>7.3999999999999996E-2</v>
          </cell>
          <cell r="G142">
            <v>6.8000000000000005E-2</v>
          </cell>
        </row>
        <row r="143">
          <cell r="A143" t="str">
            <v>Andalucía</v>
          </cell>
          <cell r="B143">
            <v>7.5700000000000003E-2</v>
          </cell>
          <cell r="C143">
            <v>5.0299999999999997E-2</v>
          </cell>
          <cell r="D143">
            <v>5.2400000000000002E-2</v>
          </cell>
          <cell r="E143">
            <v>2.87E-2</v>
          </cell>
          <cell r="F143">
            <v>2.7900000000000001E-2</v>
          </cell>
          <cell r="G143">
            <v>6.7900000000000002E-2</v>
          </cell>
        </row>
        <row r="144">
          <cell r="A144" t="str">
            <v>Asturias (Principado de)</v>
          </cell>
          <cell r="B144">
            <v>5.2400000000000002E-2</v>
          </cell>
          <cell r="C144">
            <v>6.0699999999999997E-2</v>
          </cell>
          <cell r="D144">
            <v>5.5599999999999997E-2</v>
          </cell>
          <cell r="E144">
            <v>0.13789999999999999</v>
          </cell>
          <cell r="F144">
            <v>2.9700000000000001E-2</v>
          </cell>
          <cell r="G144">
            <v>5.5500000000000001E-2</v>
          </cell>
        </row>
        <row r="145">
          <cell r="A145" t="str">
            <v>Comunidad Valenciana</v>
          </cell>
          <cell r="B145">
            <v>5.1799999999999999E-2</v>
          </cell>
          <cell r="C145">
            <v>3.8800000000000001E-2</v>
          </cell>
          <cell r="D145">
            <v>3.0700000000000002E-2</v>
          </cell>
          <cell r="E145">
            <v>3.3000000000000002E-2</v>
          </cell>
          <cell r="F145">
            <v>2.6700000000000002E-2</v>
          </cell>
          <cell r="G145">
            <v>4.7899999999999998E-2</v>
          </cell>
        </row>
        <row r="146">
          <cell r="A146" t="str">
            <v>Castilla - La Mancha</v>
          </cell>
          <cell r="B146">
            <v>3.6900000000000002E-2</v>
          </cell>
          <cell r="C146">
            <v>3.95E-2</v>
          </cell>
          <cell r="D146">
            <v>3.7600000000000001E-2</v>
          </cell>
          <cell r="E146">
            <v>3.8399999999999997E-2</v>
          </cell>
          <cell r="F146">
            <v>2.8299999999999999E-2</v>
          </cell>
          <cell r="G146">
            <v>3.6700000000000003E-2</v>
          </cell>
        </row>
        <row r="147">
          <cell r="A147" t="str">
            <v>Cantabria</v>
          </cell>
          <cell r="B147">
            <v>3.1300000000000001E-2</v>
          </cell>
          <cell r="C147">
            <v>3.2599999999999997E-2</v>
          </cell>
          <cell r="D147">
            <v>2.63E-2</v>
          </cell>
          <cell r="E147">
            <v>2.4400000000000002E-2</v>
          </cell>
          <cell r="F147">
            <v>1.8800000000000001E-2</v>
          </cell>
          <cell r="G147">
            <v>3.0200000000000001E-2</v>
          </cell>
        </row>
        <row r="148">
          <cell r="A148" t="str">
            <v>Aragón</v>
          </cell>
          <cell r="B148">
            <v>2.3400000000000001E-2</v>
          </cell>
          <cell r="C148">
            <v>2.4799999999999999E-2</v>
          </cell>
          <cell r="D148">
            <v>1.1599999999999999E-2</v>
          </cell>
          <cell r="E148">
            <v>1.55E-2</v>
          </cell>
          <cell r="F148">
            <v>1.23E-2</v>
          </cell>
          <cell r="G148">
            <v>2.23E-2</v>
          </cell>
        </row>
        <row r="149">
          <cell r="A149" t="str">
            <v>Extremadura</v>
          </cell>
          <cell r="B149">
            <v>2.3400000000000001E-2</v>
          </cell>
          <cell r="C149">
            <v>2.0199999999999999E-2</v>
          </cell>
          <cell r="D149">
            <v>2.0299999999999999E-2</v>
          </cell>
          <cell r="E149">
            <v>1.0999999999999999E-2</v>
          </cell>
          <cell r="F149">
            <v>1.35E-2</v>
          </cell>
          <cell r="G149">
            <v>2.1899999999999999E-2</v>
          </cell>
        </row>
        <row r="150">
          <cell r="A150" t="str">
            <v>Navarra (Comunidad Foral de)</v>
          </cell>
          <cell r="B150">
            <v>1.7100000000000001E-2</v>
          </cell>
          <cell r="C150">
            <v>1.46E-2</v>
          </cell>
          <cell r="D150">
            <v>1.2800000000000001E-2</v>
          </cell>
          <cell r="E150">
            <v>1.47E-2</v>
          </cell>
          <cell r="F150">
            <v>1.03E-2</v>
          </cell>
          <cell r="G150">
            <v>1.6299999999999999E-2</v>
          </cell>
        </row>
        <row r="151">
          <cell r="A151" t="str">
            <v>Murcia (Región de)</v>
          </cell>
          <cell r="B151">
            <v>1.41E-2</v>
          </cell>
          <cell r="C151">
            <v>9.4000000000000004E-3</v>
          </cell>
          <cell r="D151">
            <v>5.5999999999999999E-3</v>
          </cell>
          <cell r="E151">
            <v>7.0000000000000001E-3</v>
          </cell>
          <cell r="F151">
            <v>5.4999999999999997E-3</v>
          </cell>
          <cell r="G151">
            <v>1.2699999999999999E-2</v>
          </cell>
        </row>
        <row r="152">
          <cell r="A152" t="str">
            <v>Rioja (La)</v>
          </cell>
          <cell r="B152">
            <v>1.24E-2</v>
          </cell>
          <cell r="C152">
            <v>9.4999999999999998E-3</v>
          </cell>
          <cell r="D152">
            <v>9.7000000000000003E-3</v>
          </cell>
          <cell r="E152">
            <v>1.0699999999999999E-2</v>
          </cell>
          <cell r="F152">
            <v>8.0999999999999996E-3</v>
          </cell>
          <cell r="G152">
            <v>1.17E-2</v>
          </cell>
        </row>
        <row r="153">
          <cell r="A153" t="str">
            <v>Canarias</v>
          </cell>
          <cell r="B153">
            <v>1.18E-2</v>
          </cell>
          <cell r="C153">
            <v>7.7999999999999996E-3</v>
          </cell>
          <cell r="D153">
            <v>3.3999999999999998E-3</v>
          </cell>
          <cell r="E153">
            <v>4.3E-3</v>
          </cell>
          <cell r="F153">
            <v>4.1000000000000003E-3</v>
          </cell>
          <cell r="G153">
            <v>1.0500000000000001E-2</v>
          </cell>
        </row>
        <row r="154">
          <cell r="A154" t="str">
            <v>Baleares (Islas)</v>
          </cell>
          <cell r="B154">
            <v>9.5999999999999992E-3</v>
          </cell>
          <cell r="C154">
            <v>7.1999999999999998E-3</v>
          </cell>
          <cell r="D154">
            <v>4.4000000000000003E-3</v>
          </cell>
          <cell r="E154">
            <v>1.4E-3</v>
          </cell>
          <cell r="F154">
            <v>2.8999999999999998E-3</v>
          </cell>
          <cell r="G154">
            <v>8.5000000000000006E-3</v>
          </cell>
        </row>
        <row r="155">
          <cell r="A155" t="str">
            <v>Ceuta</v>
          </cell>
          <cell r="B155">
            <v>1.2999999999999999E-3</v>
          </cell>
          <cell r="C155">
            <v>5.0000000000000001E-4</v>
          </cell>
          <cell r="D155">
            <v>2.9999999999999997E-4</v>
          </cell>
          <cell r="E155">
            <v>2.0000000000000001E-4</v>
          </cell>
          <cell r="F155">
            <v>4.0000000000000002E-4</v>
          </cell>
          <cell r="G155">
            <v>1.1000000000000001E-3</v>
          </cell>
        </row>
        <row r="156">
          <cell r="A156" t="str">
            <v>Melilla</v>
          </cell>
          <cell r="B156">
            <v>6.9999999999999999E-4</v>
          </cell>
          <cell r="C156">
            <v>5.0000000000000001E-4</v>
          </cell>
          <cell r="D156">
            <v>2.9999999999999997E-4</v>
          </cell>
          <cell r="E156">
            <v>2.2000000000000001E-3</v>
          </cell>
          <cell r="F156">
            <v>2.0000000000000001E-4</v>
          </cell>
          <cell r="G156">
            <v>6.9999999999999999E-4</v>
          </cell>
        </row>
        <row r="201">
          <cell r="B201" t="str">
            <v>HOTELES</v>
          </cell>
          <cell r="C201" t="str">
            <v>HOSTALES</v>
          </cell>
          <cell r="D201" t="str">
            <v>PENSIONES</v>
          </cell>
          <cell r="E201" t="str">
            <v>CAMPAMENTOS</v>
          </cell>
          <cell r="F201" t="str">
            <v>ALOJ. TURISMO RURAL</v>
          </cell>
          <cell r="G201" t="str">
            <v>TOTAL ALOJAMIENTOS</v>
          </cell>
        </row>
        <row r="202">
          <cell r="A202" t="str">
            <v>Francia</v>
          </cell>
          <cell r="B202">
            <v>0.18631730973720551</v>
          </cell>
          <cell r="C202">
            <v>0.21350078284740448</v>
          </cell>
          <cell r="D202">
            <v>0.18433928489685059</v>
          </cell>
          <cell r="E202">
            <v>0.25774499773979187</v>
          </cell>
          <cell r="F202">
            <v>0.18481568992137909</v>
          </cell>
          <cell r="G202">
            <v>0.19361549615859985</v>
          </cell>
        </row>
        <row r="203">
          <cell r="A203" t="str">
            <v>Reino Unido</v>
          </cell>
          <cell r="B203">
            <v>0.13354349136352539</v>
          </cell>
          <cell r="C203">
            <v>6.6725596785545349E-2</v>
          </cell>
          <cell r="D203">
            <v>5.6237839162349701E-2</v>
          </cell>
          <cell r="E203">
            <v>0.15542860329151154</v>
          </cell>
          <cell r="F203">
            <v>0.16426728665828705</v>
          </cell>
          <cell r="G203">
            <v>0.12969793379306793</v>
          </cell>
        </row>
        <row r="204">
          <cell r="A204" t="str">
            <v>Portugal</v>
          </cell>
          <cell r="B204">
            <v>0.1261119544506073</v>
          </cell>
          <cell r="C204">
            <v>0.13533525168895721</v>
          </cell>
          <cell r="D204">
            <v>0.10088293999433517</v>
          </cell>
          <cell r="E204">
            <v>6.8058036267757416E-2</v>
          </cell>
          <cell r="F204">
            <v>8.7106660008430481E-2</v>
          </cell>
          <cell r="G204">
            <v>0.12149283289909363</v>
          </cell>
        </row>
        <row r="205">
          <cell r="A205" t="str">
            <v>Alemania</v>
          </cell>
          <cell r="B205">
            <v>9.8963044583797455E-2</v>
          </cell>
          <cell r="C205">
            <v>0.13441383838653564</v>
          </cell>
          <cell r="D205">
            <v>0.13052201271057129</v>
          </cell>
          <cell r="E205">
            <v>0.11052098125219345</v>
          </cell>
          <cell r="F205">
            <v>9.9142029881477356E-2</v>
          </cell>
          <cell r="G205">
            <v>0.10290107131004333</v>
          </cell>
        </row>
        <row r="206">
          <cell r="A206" t="str">
            <v>Benelux (Bélgica, Holanda y Luxemburgo)</v>
          </cell>
          <cell r="B206">
            <v>6.6966667771339417E-2</v>
          </cell>
          <cell r="C206">
            <v>6.1517354100942612E-2</v>
          </cell>
          <cell r="D206">
            <v>6.2493596225976944E-2</v>
          </cell>
          <cell r="E206">
            <v>0.31687995791435242</v>
          </cell>
          <cell r="F206">
            <v>0.11102528125047684</v>
          </cell>
          <cell r="G206">
            <v>8.5800983011722565E-2</v>
          </cell>
        </row>
        <row r="207">
          <cell r="A207" t="str">
            <v>Italia</v>
          </cell>
          <cell r="B207">
            <v>6.5583027899265289E-2</v>
          </cell>
          <cell r="C207">
            <v>7.2111159563064575E-2</v>
          </cell>
          <cell r="D207">
            <v>5.7622514665126801E-2</v>
          </cell>
          <cell r="E207">
            <v>3.3192966133356094E-2</v>
          </cell>
          <cell r="F207">
            <v>4.4894441962242126E-2</v>
          </cell>
          <cell r="G207">
            <v>6.3205860555171967E-2</v>
          </cell>
        </row>
        <row r="208">
          <cell r="A208" t="str">
            <v>EEUU</v>
          </cell>
          <cell r="B208">
            <v>6.2632635235786438E-2</v>
          </cell>
          <cell r="C208">
            <v>4.5352872461080551E-2</v>
          </cell>
          <cell r="D208">
            <v>3.1728688627481461E-2</v>
          </cell>
          <cell r="E208">
            <v>4.8510567285120487E-3</v>
          </cell>
          <cell r="F208">
            <v>6.0541816055774689E-2</v>
          </cell>
          <cell r="G208">
            <v>5.6623902171850204E-2</v>
          </cell>
        </row>
        <row r="209">
          <cell r="A209" t="str">
            <v>Brasil</v>
          </cell>
          <cell r="B209">
            <v>2.3037068545818329E-2</v>
          </cell>
          <cell r="C209">
            <v>2.1624548360705376E-2</v>
          </cell>
          <cell r="D209">
            <v>1.6770955175161362E-2</v>
          </cell>
          <cell r="E209">
            <v>1.2313382467254996E-3</v>
          </cell>
          <cell r="F209">
            <v>1.4145835302770138E-2</v>
          </cell>
          <cell r="G209">
            <v>2.1076519042253494E-2</v>
          </cell>
        </row>
        <row r="210">
          <cell r="A210" t="str">
            <v>Japón</v>
          </cell>
          <cell r="B210">
            <v>1.8129998818039894E-2</v>
          </cell>
          <cell r="C210">
            <v>1.4113031327724457E-2</v>
          </cell>
          <cell r="D210">
            <v>7.3065469041466713E-3</v>
          </cell>
          <cell r="E210">
            <v>1.2825637822970748E-3</v>
          </cell>
          <cell r="F210">
            <v>6.4314538612961769E-3</v>
          </cell>
          <cell r="G210">
            <v>1.6231654211878777E-2</v>
          </cell>
        </row>
        <row r="211">
          <cell r="A211" t="str">
            <v>Méjico</v>
          </cell>
          <cell r="B211">
            <v>1.6296092420816422E-2</v>
          </cell>
          <cell r="C211">
            <v>9.1988807544112206E-3</v>
          </cell>
          <cell r="D211">
            <v>2.0647576078772545E-2</v>
          </cell>
          <cell r="E211">
            <v>1.4094877406023443E-4</v>
          </cell>
          <cell r="F211">
            <v>1.1612549424171448E-2</v>
          </cell>
          <cell r="G211">
            <v>1.4530505053699017E-2</v>
          </cell>
        </row>
        <row r="212">
          <cell r="A212" t="str">
            <v>Canadá</v>
          </cell>
          <cell r="B212">
            <v>1.3476367108523846E-2</v>
          </cell>
          <cell r="C212">
            <v>1.8107850104570389E-2</v>
          </cell>
          <cell r="D212">
            <v>2.4905305355787277E-2</v>
          </cell>
          <cell r="E212">
            <v>8.7014480959624052E-4</v>
          </cell>
          <cell r="F212">
            <v>2.0033614709973335E-2</v>
          </cell>
          <cell r="G212">
            <v>1.3154780492186546E-2</v>
          </cell>
        </row>
        <row r="213">
          <cell r="A213" t="str">
            <v>China</v>
          </cell>
          <cell r="B213">
            <v>9.0322736650705338E-3</v>
          </cell>
          <cell r="C213">
            <v>1.1092829518020153E-2</v>
          </cell>
          <cell r="D213">
            <v>4.4746273197233677E-3</v>
          </cell>
          <cell r="E213">
            <v>7.2928713052533567E-5</v>
          </cell>
          <cell r="F213">
            <v>1.5995425637811422E-3</v>
          </cell>
          <cell r="G213">
            <v>8.3338571712374687E-3</v>
          </cell>
        </row>
        <row r="214">
          <cell r="A214" t="str">
            <v>Resto de Europa</v>
          </cell>
          <cell r="B214">
            <v>8.3703331649303436E-2</v>
          </cell>
          <cell r="C214">
            <v>9.9533930420875549E-2</v>
          </cell>
          <cell r="D214">
            <v>0.12671376764774323</v>
          </cell>
          <cell r="E214">
            <v>3.9926562458276749E-2</v>
          </cell>
          <cell r="F214">
            <v>0.10090863704681396</v>
          </cell>
          <cell r="G214">
            <v>8.2507409155368805E-2</v>
          </cell>
        </row>
        <row r="215">
          <cell r="A215" t="str">
            <v>Resto del mundo</v>
          </cell>
          <cell r="B215">
            <v>5.435958132147789E-2</v>
          </cell>
          <cell r="C215">
            <v>5.004076287150383E-2</v>
          </cell>
          <cell r="D215">
            <v>0.1010509580373764</v>
          </cell>
          <cell r="E215">
            <v>7.1091973222792149E-3</v>
          </cell>
          <cell r="F215">
            <v>4.1756328195333481E-2</v>
          </cell>
          <cell r="G215">
            <v>5.0882402807474136E-2</v>
          </cell>
        </row>
        <row r="216">
          <cell r="A216" t="str">
            <v>Resto de América</v>
          </cell>
          <cell r="B216">
            <v>4.1847147047519684E-2</v>
          </cell>
          <cell r="C216">
            <v>4.73313108086586E-2</v>
          </cell>
          <cell r="D216">
            <v>7.4303388595581055E-2</v>
          </cell>
          <cell r="E216">
            <v>2.6897198986262083E-3</v>
          </cell>
          <cell r="F216">
            <v>5.1718801259994507E-2</v>
          </cell>
          <cell r="G216">
            <v>3.9944767951965332E-2</v>
          </cell>
        </row>
      </sheetData>
      <sheetData sheetId="5"/>
      <sheetData sheetId="6">
        <row r="8">
          <cell r="B8">
            <v>40513</v>
          </cell>
          <cell r="C8">
            <v>40878</v>
          </cell>
        </row>
        <row r="9">
          <cell r="A9" t="str">
            <v>ÁVILA</v>
          </cell>
          <cell r="B9">
            <v>1021</v>
          </cell>
          <cell r="C9">
            <v>1067</v>
          </cell>
        </row>
        <row r="10">
          <cell r="A10" t="str">
            <v>BURGOS</v>
          </cell>
          <cell r="B10">
            <v>721</v>
          </cell>
          <cell r="C10">
            <v>750</v>
          </cell>
        </row>
        <row r="11">
          <cell r="A11" t="str">
            <v>LEÓN</v>
          </cell>
          <cell r="B11">
            <v>915</v>
          </cell>
          <cell r="C11">
            <v>951</v>
          </cell>
        </row>
        <row r="12">
          <cell r="A12" t="str">
            <v>PALENCIA</v>
          </cell>
          <cell r="B12">
            <v>373</v>
          </cell>
          <cell r="C12">
            <v>387</v>
          </cell>
        </row>
        <row r="13">
          <cell r="A13" t="str">
            <v>SALAMANCA</v>
          </cell>
          <cell r="B13">
            <v>807</v>
          </cell>
          <cell r="C13">
            <v>831</v>
          </cell>
        </row>
        <row r="14">
          <cell r="A14" t="str">
            <v>SEGOVIA</v>
          </cell>
          <cell r="B14">
            <v>567</v>
          </cell>
          <cell r="C14">
            <v>599</v>
          </cell>
        </row>
        <row r="15">
          <cell r="A15" t="str">
            <v>SORIA</v>
          </cell>
          <cell r="B15">
            <v>453</v>
          </cell>
          <cell r="C15">
            <v>480</v>
          </cell>
        </row>
        <row r="16">
          <cell r="A16" t="str">
            <v>VALLADOLID</v>
          </cell>
          <cell r="B16">
            <v>364</v>
          </cell>
          <cell r="C16">
            <v>377</v>
          </cell>
        </row>
        <row r="17">
          <cell r="A17" t="str">
            <v>ZAMORA</v>
          </cell>
          <cell r="B17">
            <v>348</v>
          </cell>
          <cell r="C17">
            <v>364</v>
          </cell>
        </row>
        <row r="49">
          <cell r="B49">
            <v>40513</v>
          </cell>
          <cell r="C49">
            <v>40878</v>
          </cell>
        </row>
        <row r="50">
          <cell r="A50" t="str">
            <v>ÁVILA</v>
          </cell>
          <cell r="B50">
            <v>18727</v>
          </cell>
          <cell r="C50">
            <v>19066</v>
          </cell>
        </row>
        <row r="51">
          <cell r="A51" t="str">
            <v>BURGOS</v>
          </cell>
          <cell r="B51">
            <v>22592</v>
          </cell>
          <cell r="C51">
            <v>22807</v>
          </cell>
        </row>
        <row r="52">
          <cell r="A52" t="str">
            <v>LEÓN</v>
          </cell>
          <cell r="B52">
            <v>26657</v>
          </cell>
          <cell r="C52">
            <v>27196</v>
          </cell>
        </row>
        <row r="53">
          <cell r="A53" t="str">
            <v>PALENCIA</v>
          </cell>
          <cell r="B53">
            <v>7694</v>
          </cell>
          <cell r="C53">
            <v>7793</v>
          </cell>
        </row>
        <row r="54">
          <cell r="A54" t="str">
            <v>SALAMANCA</v>
          </cell>
          <cell r="B54">
            <v>21639</v>
          </cell>
          <cell r="C54">
            <v>22235</v>
          </cell>
        </row>
        <row r="55">
          <cell r="A55" t="str">
            <v>SEGOVIA</v>
          </cell>
          <cell r="B55">
            <v>12202</v>
          </cell>
          <cell r="C55">
            <v>12513</v>
          </cell>
        </row>
        <row r="56">
          <cell r="A56" t="str">
            <v>SORIA</v>
          </cell>
          <cell r="B56">
            <v>12087</v>
          </cell>
          <cell r="C56">
            <v>12286</v>
          </cell>
        </row>
        <row r="57">
          <cell r="A57" t="str">
            <v>VALLADOLID</v>
          </cell>
          <cell r="B57">
            <v>11962</v>
          </cell>
          <cell r="C57">
            <v>12439</v>
          </cell>
        </row>
        <row r="58">
          <cell r="A58" t="str">
            <v>ZAMORA</v>
          </cell>
          <cell r="B58">
            <v>10299</v>
          </cell>
          <cell r="C58">
            <v>10455</v>
          </cell>
        </row>
      </sheetData>
      <sheetData sheetId="7">
        <row r="13">
          <cell r="A13" t="str">
            <v>ÁVILA</v>
          </cell>
          <cell r="E13">
            <v>7.8167115902964962E-2</v>
          </cell>
        </row>
        <row r="14">
          <cell r="A14" t="str">
            <v>BURGOS</v>
          </cell>
          <cell r="E14">
            <v>0.16442048517520216</v>
          </cell>
        </row>
        <row r="15">
          <cell r="A15" t="str">
            <v>LEÓN</v>
          </cell>
          <cell r="E15">
            <v>0.20592991913746631</v>
          </cell>
        </row>
        <row r="16">
          <cell r="A16" t="str">
            <v>PALENCIA</v>
          </cell>
          <cell r="E16">
            <v>6.7385444743935305E-2</v>
          </cell>
        </row>
        <row r="17">
          <cell r="A17" t="str">
            <v>SALAMANCA</v>
          </cell>
          <cell r="E17">
            <v>0.14609164420485174</v>
          </cell>
        </row>
        <row r="18">
          <cell r="A18" t="str">
            <v>SEGOVIA</v>
          </cell>
          <cell r="E18">
            <v>9.0026954177897578E-2</v>
          </cell>
        </row>
        <row r="19">
          <cell r="A19" t="str">
            <v>SORIA</v>
          </cell>
          <cell r="E19">
            <v>7.8706199460916448E-2</v>
          </cell>
        </row>
        <row r="20">
          <cell r="A20" t="str">
            <v>VALLADOLID</v>
          </cell>
          <cell r="E20">
            <v>0.10242587601078167</v>
          </cell>
        </row>
        <row r="21">
          <cell r="A21" t="str">
            <v>ZAMORA</v>
          </cell>
          <cell r="E21">
            <v>6.6846361185983832E-2</v>
          </cell>
        </row>
        <row r="35">
          <cell r="A35" t="str">
            <v>ÁVILA</v>
          </cell>
          <cell r="E35">
            <v>8.0731985189404734E-2</v>
          </cell>
        </row>
        <row r="36">
          <cell r="A36" t="str">
            <v>BURGOS</v>
          </cell>
          <cell r="E36">
            <v>0.15909997151808603</v>
          </cell>
        </row>
        <row r="37">
          <cell r="A37" t="str">
            <v>LEÓN</v>
          </cell>
          <cell r="E37">
            <v>0.18537453716889776</v>
          </cell>
        </row>
        <row r="38">
          <cell r="A38" t="str">
            <v>PALENCIA</v>
          </cell>
          <cell r="E38">
            <v>5.7248647109085733E-2</v>
          </cell>
        </row>
        <row r="39">
          <cell r="A39" t="str">
            <v>SALAMANCA</v>
          </cell>
          <cell r="E39">
            <v>0.17597550555397323</v>
          </cell>
        </row>
        <row r="40">
          <cell r="A40" t="str">
            <v>SEGOVIA</v>
          </cell>
          <cell r="E40">
            <v>9.1113642836798639E-2</v>
          </cell>
        </row>
        <row r="41">
          <cell r="A41" t="str">
            <v>SORIA</v>
          </cell>
          <cell r="E41">
            <v>6.2759897465109654E-2</v>
          </cell>
        </row>
        <row r="42">
          <cell r="A42" t="str">
            <v>VALLADOLID</v>
          </cell>
          <cell r="E42">
            <v>0.13138706921105098</v>
          </cell>
        </row>
        <row r="43">
          <cell r="A43" t="str">
            <v>ZAMORA</v>
          </cell>
          <cell r="E43">
            <v>5.6308743947593276E-2</v>
          </cell>
        </row>
        <row r="55">
          <cell r="B55">
            <v>40513</v>
          </cell>
          <cell r="C55">
            <v>40878</v>
          </cell>
        </row>
        <row r="56">
          <cell r="A56" t="str">
            <v>HOTELES DE 5*</v>
          </cell>
          <cell r="B56">
            <v>14</v>
          </cell>
          <cell r="C56">
            <v>15</v>
          </cell>
        </row>
        <row r="57">
          <cell r="A57" t="str">
            <v>HOTELES DE 4*</v>
          </cell>
          <cell r="B57">
            <v>126</v>
          </cell>
          <cell r="C57">
            <v>137</v>
          </cell>
        </row>
        <row r="58">
          <cell r="A58" t="str">
            <v>HOTELES DE 3*</v>
          </cell>
          <cell r="B58">
            <v>204</v>
          </cell>
          <cell r="C58">
            <v>215</v>
          </cell>
        </row>
        <row r="59">
          <cell r="A59" t="str">
            <v>HOTELES DE 2*</v>
          </cell>
          <cell r="B59">
            <v>194</v>
          </cell>
          <cell r="C59">
            <v>195</v>
          </cell>
        </row>
        <row r="60">
          <cell r="A60" t="str">
            <v>HOTELES DE 1*</v>
          </cell>
          <cell r="B60">
            <v>60</v>
          </cell>
          <cell r="C60">
            <v>62</v>
          </cell>
        </row>
        <row r="78">
          <cell r="B78">
            <v>1531</v>
          </cell>
          <cell r="C78">
            <v>1571</v>
          </cell>
        </row>
        <row r="79">
          <cell r="B79">
            <v>16673</v>
          </cell>
          <cell r="C79">
            <v>17913</v>
          </cell>
        </row>
        <row r="80">
          <cell r="B80">
            <v>15055</v>
          </cell>
          <cell r="C80">
            <v>15343</v>
          </cell>
        </row>
        <row r="81">
          <cell r="B81">
            <v>8333</v>
          </cell>
          <cell r="C81">
            <v>8218</v>
          </cell>
        </row>
        <row r="82">
          <cell r="B82">
            <v>2255</v>
          </cell>
          <cell r="C82">
            <v>2308</v>
          </cell>
        </row>
        <row r="103">
          <cell r="E103">
            <v>0.11764705882352941</v>
          </cell>
        </row>
        <row r="104">
          <cell r="E104">
            <v>0.15126050420168066</v>
          </cell>
        </row>
        <row r="105">
          <cell r="E105">
            <v>0.30252100840336132</v>
          </cell>
        </row>
        <row r="106">
          <cell r="E106">
            <v>4.2016806722689079E-2</v>
          </cell>
        </row>
        <row r="107">
          <cell r="E107">
            <v>0.16806722689075632</v>
          </cell>
        </row>
        <row r="108">
          <cell r="E108">
            <v>4.2016806722689079E-2</v>
          </cell>
        </row>
        <row r="109">
          <cell r="E109">
            <v>7.5630252100840331E-2</v>
          </cell>
        </row>
        <row r="110">
          <cell r="E110">
            <v>3.3613445378151259E-2</v>
          </cell>
        </row>
        <row r="111">
          <cell r="E111">
            <v>6.7226890756302518E-2</v>
          </cell>
        </row>
        <row r="125">
          <cell r="E125">
            <v>0.1563057564090525</v>
          </cell>
        </row>
        <row r="126">
          <cell r="E126">
            <v>0.1714480232885717</v>
          </cell>
        </row>
        <row r="127">
          <cell r="E127">
            <v>0.22088928537890881</v>
          </cell>
        </row>
        <row r="128">
          <cell r="E128">
            <v>3.6247534979810314E-2</v>
          </cell>
        </row>
        <row r="129">
          <cell r="E129">
            <v>0.12940182176730208</v>
          </cell>
        </row>
        <row r="130">
          <cell r="E130">
            <v>5.1648042069677907E-2</v>
          </cell>
        </row>
        <row r="131">
          <cell r="E131">
            <v>0.11184148746361161</v>
          </cell>
        </row>
        <row r="132">
          <cell r="E132">
            <v>3.0190628228002628E-2</v>
          </cell>
        </row>
        <row r="133">
          <cell r="E133">
            <v>9.2027420415062441E-2</v>
          </cell>
        </row>
        <row r="153">
          <cell r="A153" t="str">
            <v>1ª CATEGORÍA</v>
          </cell>
          <cell r="E153">
            <v>0.20168067226890757</v>
          </cell>
        </row>
        <row r="154">
          <cell r="A154" t="str">
            <v>2ª CATEGORÍA</v>
          </cell>
          <cell r="E154">
            <v>0.79831932773109249</v>
          </cell>
        </row>
        <row r="155">
          <cell r="A155" t="str">
            <v>LUJO</v>
          </cell>
          <cell r="E155">
            <v>0</v>
          </cell>
        </row>
        <row r="175">
          <cell r="A175" t="str">
            <v>1ª CATEGORÍA</v>
          </cell>
          <cell r="E175">
            <v>0.29075500046952768</v>
          </cell>
        </row>
        <row r="176">
          <cell r="A176" t="str">
            <v>2ª CATEGORÍA</v>
          </cell>
          <cell r="E176">
            <v>0.70924499953047238</v>
          </cell>
        </row>
        <row r="177">
          <cell r="A177" t="str">
            <v>LUJO</v>
          </cell>
          <cell r="E177">
            <v>0</v>
          </cell>
        </row>
        <row r="201">
          <cell r="B201">
            <v>40513</v>
          </cell>
          <cell r="C201">
            <v>40878</v>
          </cell>
        </row>
        <row r="202">
          <cell r="B202">
            <v>863</v>
          </cell>
          <cell r="C202">
            <v>908</v>
          </cell>
        </row>
        <row r="203">
          <cell r="B203">
            <v>404</v>
          </cell>
          <cell r="C203">
            <v>427</v>
          </cell>
        </row>
        <row r="204">
          <cell r="B204">
            <v>510</v>
          </cell>
          <cell r="C204">
            <v>533</v>
          </cell>
        </row>
        <row r="205">
          <cell r="B205">
            <v>244</v>
          </cell>
          <cell r="C205">
            <v>257</v>
          </cell>
        </row>
        <row r="206">
          <cell r="B206">
            <v>517</v>
          </cell>
          <cell r="C206">
            <v>540</v>
          </cell>
        </row>
        <row r="207">
          <cell r="B207">
            <v>394</v>
          </cell>
          <cell r="C207">
            <v>427</v>
          </cell>
        </row>
        <row r="208">
          <cell r="B208">
            <v>304</v>
          </cell>
          <cell r="C208">
            <v>325</v>
          </cell>
        </row>
        <row r="209">
          <cell r="B209">
            <v>177</v>
          </cell>
          <cell r="C209">
            <v>183</v>
          </cell>
        </row>
        <row r="210">
          <cell r="B210">
            <v>218</v>
          </cell>
          <cell r="C210">
            <v>232</v>
          </cell>
        </row>
        <row r="237">
          <cell r="B237">
            <v>6496</v>
          </cell>
          <cell r="C237">
            <v>6739</v>
          </cell>
        </row>
        <row r="238">
          <cell r="B238">
            <v>4135</v>
          </cell>
          <cell r="C238">
            <v>4332</v>
          </cell>
        </row>
        <row r="239">
          <cell r="B239">
            <v>4655</v>
          </cell>
          <cell r="C239">
            <v>4770</v>
          </cell>
        </row>
        <row r="240">
          <cell r="B240">
            <v>2101</v>
          </cell>
          <cell r="C240">
            <v>2229</v>
          </cell>
        </row>
        <row r="241">
          <cell r="B241">
            <v>4232</v>
          </cell>
          <cell r="C241">
            <v>4366</v>
          </cell>
        </row>
        <row r="242">
          <cell r="B242">
            <v>3661</v>
          </cell>
          <cell r="C242">
            <v>3915</v>
          </cell>
        </row>
        <row r="243">
          <cell r="B243">
            <v>2980</v>
          </cell>
          <cell r="C243">
            <v>3115</v>
          </cell>
        </row>
        <row r="244">
          <cell r="B244">
            <v>1841</v>
          </cell>
          <cell r="C244">
            <v>1927</v>
          </cell>
        </row>
        <row r="245">
          <cell r="B245">
            <v>2462</v>
          </cell>
          <cell r="C245">
            <v>2581</v>
          </cell>
        </row>
      </sheetData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40513</v>
          </cell>
          <cell r="C9">
            <v>40878</v>
          </cell>
        </row>
        <row r="10">
          <cell r="A10" t="str">
            <v>ÁVILA</v>
          </cell>
        </row>
        <row r="11">
          <cell r="A11" t="str">
            <v>BURGOS</v>
          </cell>
        </row>
        <row r="12">
          <cell r="A12" t="str">
            <v>LEÓN</v>
          </cell>
        </row>
        <row r="13">
          <cell r="A13" t="str">
            <v>PALENCIA</v>
          </cell>
        </row>
        <row r="14">
          <cell r="A14" t="str">
            <v>SALAMANCA</v>
          </cell>
        </row>
        <row r="15">
          <cell r="A15" t="str">
            <v>SEGOVIA</v>
          </cell>
        </row>
        <row r="16">
          <cell r="A16" t="str">
            <v>SORIA</v>
          </cell>
        </row>
        <row r="17">
          <cell r="A17" t="str">
            <v>VALLADOLID</v>
          </cell>
        </row>
        <row r="18">
          <cell r="A18" t="str">
            <v>ZAMORA</v>
          </cell>
        </row>
      </sheetData>
      <sheetData sheetId="7">
        <row r="268">
          <cell r="B268" t="str">
            <v>C.R.A.C.</v>
          </cell>
          <cell r="C268" t="str">
            <v>C.R.A.</v>
          </cell>
          <cell r="D268" t="str">
            <v>POSADAS</v>
          </cell>
          <cell r="E268" t="str">
            <v>C.T.R.</v>
          </cell>
        </row>
        <row r="269">
          <cell r="A269" t="str">
            <v>ÁVILA</v>
          </cell>
          <cell r="B269">
            <v>19</v>
          </cell>
          <cell r="C269">
            <v>804</v>
          </cell>
          <cell r="D269">
            <v>27</v>
          </cell>
          <cell r="E269">
            <v>58</v>
          </cell>
        </row>
        <row r="270">
          <cell r="A270" t="str">
            <v>BURGOS</v>
          </cell>
          <cell r="B270">
            <v>63</v>
          </cell>
          <cell r="C270">
            <v>258</v>
          </cell>
          <cell r="D270">
            <v>20</v>
          </cell>
          <cell r="E270">
            <v>86</v>
          </cell>
        </row>
        <row r="271">
          <cell r="A271" t="str">
            <v>LEÓN</v>
          </cell>
          <cell r="B271">
            <v>57</v>
          </cell>
          <cell r="C271">
            <v>346</v>
          </cell>
          <cell r="D271">
            <v>8</v>
          </cell>
          <cell r="E271">
            <v>122</v>
          </cell>
        </row>
        <row r="272">
          <cell r="A272" t="str">
            <v>PALENCIA</v>
          </cell>
          <cell r="B272">
            <v>10</v>
          </cell>
          <cell r="C272">
            <v>208</v>
          </cell>
          <cell r="D272">
            <v>7</v>
          </cell>
          <cell r="E272">
            <v>32</v>
          </cell>
        </row>
        <row r="273">
          <cell r="A273" t="str">
            <v>SALAMANCA</v>
          </cell>
          <cell r="B273">
            <v>26</v>
          </cell>
          <cell r="C273">
            <v>447</v>
          </cell>
          <cell r="D273">
            <v>10</v>
          </cell>
          <cell r="E273">
            <v>57</v>
          </cell>
        </row>
        <row r="274">
          <cell r="A274" t="str">
            <v>SEGOVIA</v>
          </cell>
          <cell r="B274">
            <v>29</v>
          </cell>
          <cell r="C274">
            <v>322</v>
          </cell>
          <cell r="D274">
            <v>25</v>
          </cell>
          <cell r="E274">
            <v>51</v>
          </cell>
        </row>
        <row r="275">
          <cell r="A275" t="str">
            <v>SORIA</v>
          </cell>
          <cell r="B275">
            <v>42</v>
          </cell>
          <cell r="C275">
            <v>232</v>
          </cell>
          <cell r="D275">
            <v>15</v>
          </cell>
          <cell r="E275">
            <v>36</v>
          </cell>
        </row>
        <row r="276">
          <cell r="A276" t="str">
            <v>VALLADOLID</v>
          </cell>
          <cell r="B276">
            <v>8</v>
          </cell>
          <cell r="C276">
            <v>128</v>
          </cell>
          <cell r="D276">
            <v>14</v>
          </cell>
          <cell r="E276">
            <v>33</v>
          </cell>
        </row>
        <row r="277">
          <cell r="A277" t="str">
            <v>ZAMORA</v>
          </cell>
          <cell r="B277">
            <v>19</v>
          </cell>
          <cell r="C277">
            <v>134</v>
          </cell>
          <cell r="D277">
            <v>17</v>
          </cell>
          <cell r="E277">
            <v>62</v>
          </cell>
        </row>
        <row r="279">
          <cell r="B279">
            <v>7.1242171189979123E-2</v>
          </cell>
          <cell r="C279">
            <v>0.75130480167014613</v>
          </cell>
          <cell r="D279">
            <v>3.7317327766179541E-2</v>
          </cell>
          <cell r="E279">
            <v>0.14013569937369519</v>
          </cell>
        </row>
        <row r="303">
          <cell r="B303" t="str">
            <v>C.R.A.C.</v>
          </cell>
          <cell r="C303" t="str">
            <v>C.R.A.</v>
          </cell>
          <cell r="D303" t="str">
            <v>POSADAS</v>
          </cell>
          <cell r="E303" t="str">
            <v>C.T.R.</v>
          </cell>
        </row>
        <row r="304">
          <cell r="A304" t="str">
            <v>ÁVILA</v>
          </cell>
          <cell r="B304">
            <v>167</v>
          </cell>
          <cell r="C304">
            <v>4786</v>
          </cell>
          <cell r="D304">
            <v>462</v>
          </cell>
          <cell r="E304">
            <v>1324</v>
          </cell>
        </row>
        <row r="305">
          <cell r="A305" t="str">
            <v>BURGOS</v>
          </cell>
          <cell r="B305">
            <v>479</v>
          </cell>
          <cell r="C305">
            <v>1923</v>
          </cell>
          <cell r="D305">
            <v>394</v>
          </cell>
          <cell r="E305">
            <v>1536</v>
          </cell>
        </row>
        <row r="306">
          <cell r="A306" t="str">
            <v>LEÓN</v>
          </cell>
          <cell r="B306">
            <v>437</v>
          </cell>
          <cell r="C306">
            <v>1841</v>
          </cell>
          <cell r="D306">
            <v>163</v>
          </cell>
          <cell r="E306">
            <v>2329</v>
          </cell>
        </row>
        <row r="307">
          <cell r="A307" t="str">
            <v>PALENCIA</v>
          </cell>
          <cell r="B307">
            <v>79</v>
          </cell>
          <cell r="C307">
            <v>1356</v>
          </cell>
          <cell r="D307">
            <v>239</v>
          </cell>
          <cell r="E307">
            <v>555</v>
          </cell>
        </row>
        <row r="308">
          <cell r="A308" t="str">
            <v>SALAMANCA</v>
          </cell>
          <cell r="B308">
            <v>177</v>
          </cell>
          <cell r="C308">
            <v>2737</v>
          </cell>
          <cell r="D308">
            <v>275</v>
          </cell>
          <cell r="E308">
            <v>1177</v>
          </cell>
        </row>
        <row r="309">
          <cell r="A309" t="str">
            <v>SEGOVIA</v>
          </cell>
          <cell r="B309">
            <v>239</v>
          </cell>
          <cell r="C309">
            <v>2127</v>
          </cell>
          <cell r="D309">
            <v>512</v>
          </cell>
          <cell r="E309">
            <v>1037</v>
          </cell>
        </row>
        <row r="310">
          <cell r="A310" t="str">
            <v>SORIA</v>
          </cell>
          <cell r="B310">
            <v>367</v>
          </cell>
          <cell r="C310">
            <v>1683</v>
          </cell>
          <cell r="D310">
            <v>327</v>
          </cell>
          <cell r="E310">
            <v>738</v>
          </cell>
        </row>
        <row r="311">
          <cell r="A311" t="str">
            <v>VALLADOLID</v>
          </cell>
          <cell r="B311">
            <v>63</v>
          </cell>
          <cell r="C311">
            <v>926</v>
          </cell>
          <cell r="D311">
            <v>289</v>
          </cell>
          <cell r="E311">
            <v>649</v>
          </cell>
        </row>
        <row r="312">
          <cell r="A312" t="str">
            <v>ZAMORA</v>
          </cell>
          <cell r="B312">
            <v>132</v>
          </cell>
          <cell r="C312">
            <v>849</v>
          </cell>
          <cell r="D312">
            <v>337</v>
          </cell>
          <cell r="E312">
            <v>1263</v>
          </cell>
        </row>
        <row r="314">
          <cell r="B314">
            <v>6.2989344793077065E-2</v>
          </cell>
          <cell r="C314">
            <v>0.53652793312533109</v>
          </cell>
          <cell r="D314">
            <v>8.8243951256843464E-2</v>
          </cell>
          <cell r="E314">
            <v>0.31223877082474832</v>
          </cell>
        </row>
      </sheetData>
      <sheetData sheetId="8">
        <row r="10">
          <cell r="B10">
            <v>496</v>
          </cell>
          <cell r="C10">
            <v>508</v>
          </cell>
        </row>
        <row r="11">
          <cell r="B11">
            <v>700</v>
          </cell>
          <cell r="C11">
            <v>711</v>
          </cell>
        </row>
        <row r="12">
          <cell r="B12">
            <v>996</v>
          </cell>
          <cell r="C12">
            <v>1043</v>
          </cell>
        </row>
        <row r="13">
          <cell r="B13">
            <v>291</v>
          </cell>
          <cell r="C13">
            <v>294</v>
          </cell>
        </row>
        <row r="14">
          <cell r="B14">
            <v>547</v>
          </cell>
          <cell r="C14">
            <v>565</v>
          </cell>
        </row>
        <row r="15">
          <cell r="B15">
            <v>496</v>
          </cell>
          <cell r="C15">
            <v>504</v>
          </cell>
        </row>
        <row r="16">
          <cell r="B16">
            <v>294</v>
          </cell>
          <cell r="C16">
            <v>301</v>
          </cell>
        </row>
        <row r="17">
          <cell r="B17">
            <v>736</v>
          </cell>
          <cell r="C17">
            <v>765</v>
          </cell>
        </row>
        <row r="18">
          <cell r="B18">
            <v>293</v>
          </cell>
          <cell r="C18">
            <v>328</v>
          </cell>
        </row>
        <row r="52">
          <cell r="A52" t="str">
            <v>ÁVILA</v>
          </cell>
          <cell r="E52">
            <v>0.11329289467156742</v>
          </cell>
        </row>
        <row r="53">
          <cell r="A53" t="str">
            <v>BURGOS</v>
          </cell>
          <cell r="E53">
            <v>0.13566419374478544</v>
          </cell>
        </row>
        <row r="54">
          <cell r="A54" t="str">
            <v>LEÓN</v>
          </cell>
          <cell r="E54">
            <v>0.16635172615960495</v>
          </cell>
        </row>
        <row r="55">
          <cell r="A55" t="str">
            <v>PALENCIA</v>
          </cell>
          <cell r="E55">
            <v>6.5019054276501231E-2</v>
          </cell>
        </row>
        <row r="56">
          <cell r="A56" t="str">
            <v>SALAMANCA</v>
          </cell>
          <cell r="E56">
            <v>0.10437008140347713</v>
          </cell>
        </row>
        <row r="57">
          <cell r="A57" t="str">
            <v>SEGOVIA</v>
          </cell>
          <cell r="E57">
            <v>0.12025616163438338</v>
          </cell>
        </row>
        <row r="58">
          <cell r="A58" t="str">
            <v>SORIA</v>
          </cell>
          <cell r="E58">
            <v>5.2028322096195907E-2</v>
          </cell>
        </row>
        <row r="59">
          <cell r="A59" t="str">
            <v>VALLADOLID</v>
          </cell>
          <cell r="E59">
            <v>0.17843146097819468</v>
          </cell>
        </row>
        <row r="60">
          <cell r="A60" t="str">
            <v>ZAMORA</v>
          </cell>
          <cell r="E60">
            <v>6.4586105035289873E-2</v>
          </cell>
        </row>
      </sheetData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67289</v>
          </cell>
          <cell r="C14" t="str">
            <v>HOSTELERÍA 2010</v>
          </cell>
          <cell r="G14">
            <v>1526</v>
          </cell>
          <cell r="H14" t="str">
            <v>AGENCIAS DE VIAJES 2010</v>
          </cell>
        </row>
        <row r="15">
          <cell r="B15">
            <v>66230</v>
          </cell>
          <cell r="C15" t="str">
            <v>HOSTELERÍA 2011</v>
          </cell>
          <cell r="G15">
            <v>1521</v>
          </cell>
          <cell r="H15" t="str">
            <v>AGENCIAS DE VIAJES 2011</v>
          </cell>
        </row>
      </sheetData>
      <sheetData sheetId="10">
        <row r="23">
          <cell r="B23" t="str">
            <v>HOSTELERÍA 2010</v>
          </cell>
          <cell r="C23" t="str">
            <v>HOSTELERÍA 2011</v>
          </cell>
        </row>
        <row r="24">
          <cell r="A24" t="str">
            <v>ÁVILA</v>
          </cell>
          <cell r="B24">
            <v>4851</v>
          </cell>
          <cell r="C24">
            <v>4709</v>
          </cell>
        </row>
        <row r="25">
          <cell r="A25" t="str">
            <v>BURGOS</v>
          </cell>
          <cell r="B25">
            <v>9974</v>
          </cell>
          <cell r="C25">
            <v>9990</v>
          </cell>
        </row>
        <row r="26">
          <cell r="A26" t="str">
            <v>LEÓN</v>
          </cell>
          <cell r="B26">
            <v>12939</v>
          </cell>
          <cell r="C26">
            <v>12598</v>
          </cell>
        </row>
        <row r="27">
          <cell r="A27" t="str">
            <v>PALENCIA</v>
          </cell>
          <cell r="B27">
            <v>4219</v>
          </cell>
          <cell r="C27">
            <v>4157</v>
          </cell>
        </row>
        <row r="28">
          <cell r="A28" t="str">
            <v>SALAMANCA</v>
          </cell>
          <cell r="B28">
            <v>9610</v>
          </cell>
          <cell r="C28">
            <v>9435</v>
          </cell>
        </row>
        <row r="29">
          <cell r="A29" t="str">
            <v>SEGOVIA</v>
          </cell>
          <cell r="B29">
            <v>5286</v>
          </cell>
          <cell r="C29">
            <v>5134</v>
          </cell>
        </row>
        <row r="30">
          <cell r="A30" t="str">
            <v>SORIA</v>
          </cell>
          <cell r="B30">
            <v>2685</v>
          </cell>
          <cell r="C30">
            <v>2654</v>
          </cell>
        </row>
        <row r="31">
          <cell r="A31" t="str">
            <v>VALLADOLID</v>
          </cell>
          <cell r="B31">
            <v>13193</v>
          </cell>
          <cell r="C31">
            <v>13116</v>
          </cell>
        </row>
        <row r="32">
          <cell r="A32" t="str">
            <v>ZAMORA</v>
          </cell>
          <cell r="B32">
            <v>4532</v>
          </cell>
          <cell r="C32">
            <v>4437</v>
          </cell>
        </row>
        <row r="57">
          <cell r="B57" t="str">
            <v>AGENCIAS DE VIAJES 2010</v>
          </cell>
          <cell r="C57" t="str">
            <v>AGENCIAS DE VIAJES 2011</v>
          </cell>
        </row>
        <row r="58">
          <cell r="A58" t="str">
            <v>ÁVILA</v>
          </cell>
          <cell r="B58">
            <v>80</v>
          </cell>
          <cell r="C58">
            <v>78</v>
          </cell>
        </row>
        <row r="59">
          <cell r="A59" t="str">
            <v>BURGOS</v>
          </cell>
          <cell r="B59">
            <v>292</v>
          </cell>
          <cell r="C59">
            <v>305</v>
          </cell>
        </row>
        <row r="60">
          <cell r="A60" t="str">
            <v>LEÓN</v>
          </cell>
          <cell r="B60">
            <v>215</v>
          </cell>
          <cell r="C60">
            <v>208</v>
          </cell>
        </row>
        <row r="61">
          <cell r="A61" t="str">
            <v>PALENCIA</v>
          </cell>
          <cell r="B61">
            <v>93</v>
          </cell>
          <cell r="C61">
            <v>84</v>
          </cell>
        </row>
        <row r="62">
          <cell r="A62" t="str">
            <v>SALAMANCA</v>
          </cell>
          <cell r="B62">
            <v>198</v>
          </cell>
          <cell r="C62">
            <v>191</v>
          </cell>
        </row>
        <row r="63">
          <cell r="A63" t="str">
            <v>SEGOVIA</v>
          </cell>
          <cell r="B63">
            <v>101</v>
          </cell>
          <cell r="C63">
            <v>109</v>
          </cell>
        </row>
        <row r="64">
          <cell r="A64" t="str">
            <v>SORIA</v>
          </cell>
          <cell r="B64">
            <v>46</v>
          </cell>
          <cell r="C64">
            <v>44</v>
          </cell>
        </row>
        <row r="65">
          <cell r="A65" t="str">
            <v>VALLADOLID</v>
          </cell>
          <cell r="B65">
            <v>416</v>
          </cell>
          <cell r="C65">
            <v>416</v>
          </cell>
        </row>
        <row r="66">
          <cell r="A66" t="str">
            <v>ZAMORA</v>
          </cell>
          <cell r="B66">
            <v>85</v>
          </cell>
          <cell r="C66">
            <v>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>
        <row r="139">
          <cell r="B139" t="str">
            <v>HOTELES</v>
          </cell>
          <cell r="C139" t="str">
            <v>HOSTALES</v>
          </cell>
          <cell r="D139" t="str">
            <v>PENSIONES</v>
          </cell>
          <cell r="E139" t="str">
            <v>CAMPAMENTOS</v>
          </cell>
          <cell r="F139" t="str">
            <v>ALOJ. TURISMO RURAL</v>
          </cell>
          <cell r="G139" t="str">
            <v>TOTAL ALOJAMIENTOS</v>
          </cell>
        </row>
        <row r="140">
          <cell r="A140" t="str">
            <v>Madrid (Comunidad de)</v>
          </cell>
          <cell r="B140">
            <v>0.27060000000000001</v>
          </cell>
          <cell r="C140">
            <v>0.2195</v>
          </cell>
          <cell r="D140">
            <v>0.1827</v>
          </cell>
          <cell r="E140">
            <v>0.27900000000000003</v>
          </cell>
          <cell r="F140">
            <v>0.49559999999999998</v>
          </cell>
          <cell r="G140">
            <v>0.28070000000000001</v>
          </cell>
        </row>
        <row r="141">
          <cell r="A141" t="str">
            <v>Castilla y León</v>
          </cell>
          <cell r="B141">
            <v>0.14879999999999999</v>
          </cell>
          <cell r="C141">
            <v>0.23480000000000001</v>
          </cell>
          <cell r="D141">
            <v>0.31979999999999997</v>
          </cell>
          <cell r="E141">
            <v>0.1898</v>
          </cell>
          <cell r="F141">
            <v>0.15740000000000001</v>
          </cell>
          <cell r="G141">
            <v>0.16139999999999999</v>
          </cell>
        </row>
        <row r="142">
          <cell r="A142" t="str">
            <v>Cataluña</v>
          </cell>
          <cell r="B142">
            <v>8.0399999999999999E-2</v>
          </cell>
          <cell r="C142">
            <v>6.5500000000000003E-2</v>
          </cell>
          <cell r="D142">
            <v>5.0599999999999999E-2</v>
          </cell>
          <cell r="E142">
            <v>3.9199999999999999E-2</v>
          </cell>
          <cell r="F142">
            <v>0.04</v>
          </cell>
          <cell r="G142">
            <v>7.3599999999999999E-2</v>
          </cell>
        </row>
        <row r="143">
          <cell r="A143" t="str">
            <v>Andalucía</v>
          </cell>
          <cell r="B143">
            <v>7.7399999999999997E-2</v>
          </cell>
          <cell r="C143">
            <v>5.0500000000000003E-2</v>
          </cell>
          <cell r="D143">
            <v>5.9200000000000003E-2</v>
          </cell>
          <cell r="E143">
            <v>2.9399999999999999E-2</v>
          </cell>
          <cell r="F143">
            <v>2.93E-2</v>
          </cell>
          <cell r="G143">
            <v>6.88E-2</v>
          </cell>
        </row>
        <row r="144">
          <cell r="A144" t="str">
            <v>País Vasco</v>
          </cell>
          <cell r="B144">
            <v>6.6299999999999998E-2</v>
          </cell>
          <cell r="C144">
            <v>6.7900000000000002E-2</v>
          </cell>
          <cell r="D144">
            <v>6.4100000000000004E-2</v>
          </cell>
          <cell r="E144">
            <v>9.4200000000000006E-2</v>
          </cell>
          <cell r="F144">
            <v>7.3899999999999993E-2</v>
          </cell>
          <cell r="G144">
            <v>6.8500000000000005E-2</v>
          </cell>
        </row>
        <row r="145">
          <cell r="A145" t="str">
            <v>Galicia</v>
          </cell>
          <cell r="B145">
            <v>7.1499999999999994E-2</v>
          </cell>
          <cell r="C145">
            <v>8.9399999999999993E-2</v>
          </cell>
          <cell r="D145">
            <v>8.4900000000000003E-2</v>
          </cell>
          <cell r="E145">
            <v>2.24E-2</v>
          </cell>
          <cell r="F145">
            <v>3.95E-2</v>
          </cell>
          <cell r="G145">
            <v>6.8400000000000002E-2</v>
          </cell>
        </row>
        <row r="146">
          <cell r="A146" t="str">
            <v>Asturias (Principado de)</v>
          </cell>
          <cell r="B146">
            <v>5.0200000000000002E-2</v>
          </cell>
          <cell r="C146">
            <v>6.4699999999999994E-2</v>
          </cell>
          <cell r="D146">
            <v>5.1400000000000001E-2</v>
          </cell>
          <cell r="E146">
            <v>0.18029999999999999</v>
          </cell>
          <cell r="F146">
            <v>2.8000000000000001E-2</v>
          </cell>
          <cell r="G146">
            <v>5.7299999999999997E-2</v>
          </cell>
        </row>
        <row r="147">
          <cell r="A147" t="str">
            <v>Comunidad Valenciana</v>
          </cell>
          <cell r="B147">
            <v>5.0999999999999997E-2</v>
          </cell>
          <cell r="C147">
            <v>3.49E-2</v>
          </cell>
          <cell r="D147">
            <v>3.8199999999999998E-2</v>
          </cell>
          <cell r="E147">
            <v>2.4899999999999999E-2</v>
          </cell>
          <cell r="F147">
            <v>2.6499999999999999E-2</v>
          </cell>
          <cell r="G147">
            <v>4.6199999999999998E-2</v>
          </cell>
        </row>
        <row r="148">
          <cell r="A148" t="str">
            <v>Castilla - La Mancha</v>
          </cell>
          <cell r="B148">
            <v>3.8800000000000001E-2</v>
          </cell>
          <cell r="C148">
            <v>3.9899999999999998E-2</v>
          </cell>
          <cell r="D148">
            <v>3.0200000000000001E-2</v>
          </cell>
          <cell r="E148">
            <v>4.3799999999999999E-2</v>
          </cell>
          <cell r="F148">
            <v>3.1399999999999997E-2</v>
          </cell>
          <cell r="G148">
            <v>3.8600000000000002E-2</v>
          </cell>
        </row>
        <row r="149">
          <cell r="A149" t="str">
            <v>Cantabria</v>
          </cell>
          <cell r="B149">
            <v>3.0200000000000001E-2</v>
          </cell>
          <cell r="C149">
            <v>3.5499999999999997E-2</v>
          </cell>
          <cell r="D149">
            <v>2.8000000000000001E-2</v>
          </cell>
          <cell r="E149">
            <v>2.1899999999999999E-2</v>
          </cell>
          <cell r="F149">
            <v>1.6799999999999999E-2</v>
          </cell>
          <cell r="G149">
            <v>2.93E-2</v>
          </cell>
        </row>
        <row r="150">
          <cell r="A150" t="str">
            <v>Aragón</v>
          </cell>
          <cell r="B150">
            <v>2.29E-2</v>
          </cell>
          <cell r="C150">
            <v>2.3800000000000002E-2</v>
          </cell>
          <cell r="D150">
            <v>2.29E-2</v>
          </cell>
          <cell r="E150">
            <v>1.9900000000000001E-2</v>
          </cell>
          <cell r="F150">
            <v>1.2200000000000001E-2</v>
          </cell>
          <cell r="G150">
            <v>2.2100000000000002E-2</v>
          </cell>
        </row>
        <row r="151">
          <cell r="A151" t="str">
            <v>Extremadura</v>
          </cell>
          <cell r="B151">
            <v>2.4E-2</v>
          </cell>
          <cell r="C151">
            <v>1.95E-2</v>
          </cell>
          <cell r="D151">
            <v>1.9400000000000001E-2</v>
          </cell>
          <cell r="E151">
            <v>8.0999999999999996E-3</v>
          </cell>
          <cell r="F151">
            <v>1.47E-2</v>
          </cell>
          <cell r="G151">
            <v>2.2100000000000002E-2</v>
          </cell>
        </row>
        <row r="152">
          <cell r="A152" t="str">
            <v>Navarra (Comunidad Foral de)</v>
          </cell>
          <cell r="B152">
            <v>1.67E-2</v>
          </cell>
          <cell r="C152">
            <v>1.6E-2</v>
          </cell>
          <cell r="D152">
            <v>8.5000000000000006E-3</v>
          </cell>
          <cell r="E152">
            <v>1.9300000000000001E-2</v>
          </cell>
          <cell r="F152">
            <v>9.7999999999999997E-3</v>
          </cell>
          <cell r="G152">
            <v>1.6199999999999999E-2</v>
          </cell>
        </row>
        <row r="153">
          <cell r="A153" t="str">
            <v>Murcia (Región de)</v>
          </cell>
          <cell r="B153">
            <v>1.4999999999999999E-2</v>
          </cell>
          <cell r="C153">
            <v>8.3999999999999995E-3</v>
          </cell>
          <cell r="D153">
            <v>6.4999999999999997E-3</v>
          </cell>
          <cell r="E153">
            <v>8.3999999999999995E-3</v>
          </cell>
          <cell r="F153">
            <v>7.0000000000000001E-3</v>
          </cell>
          <cell r="G153">
            <v>1.34E-2</v>
          </cell>
        </row>
        <row r="154">
          <cell r="A154" t="str">
            <v>Rioja (La)</v>
          </cell>
          <cell r="B154">
            <v>1.17E-2</v>
          </cell>
          <cell r="C154">
            <v>1.0999999999999999E-2</v>
          </cell>
          <cell r="D154">
            <v>1.5699999999999999E-2</v>
          </cell>
          <cell r="E154">
            <v>1.12E-2</v>
          </cell>
          <cell r="F154">
            <v>8.3999999999999995E-3</v>
          </cell>
          <cell r="G154">
            <v>1.14E-2</v>
          </cell>
        </row>
        <row r="155">
          <cell r="A155" t="str">
            <v>Canarias</v>
          </cell>
          <cell r="B155">
            <v>1.18E-2</v>
          </cell>
          <cell r="C155">
            <v>9.9000000000000008E-3</v>
          </cell>
          <cell r="D155">
            <v>8.8999999999999999E-3</v>
          </cell>
          <cell r="E155">
            <v>3.8999999999999998E-3</v>
          </cell>
          <cell r="F155">
            <v>4.1999999999999997E-3</v>
          </cell>
          <cell r="G155">
            <v>1.0699999999999999E-2</v>
          </cell>
        </row>
        <row r="156">
          <cell r="A156" t="str">
            <v>Baleares (Islas)</v>
          </cell>
          <cell r="B156">
            <v>1.0200000000000001E-2</v>
          </cell>
          <cell r="C156">
            <v>7.0000000000000001E-3</v>
          </cell>
          <cell r="D156">
            <v>7.9000000000000008E-3</v>
          </cell>
          <cell r="E156">
            <v>3.3E-3</v>
          </cell>
          <cell r="F156">
            <v>4.1000000000000003E-3</v>
          </cell>
          <cell r="G156">
            <v>8.9999999999999993E-3</v>
          </cell>
        </row>
        <row r="157">
          <cell r="A157" t="str">
            <v>Ceuta</v>
          </cell>
          <cell r="B157">
            <v>1.5E-3</v>
          </cell>
          <cell r="C157">
            <v>1E-3</v>
          </cell>
          <cell r="D157">
            <v>5.0000000000000001E-4</v>
          </cell>
          <cell r="E157">
            <v>5.9999999999999995E-4</v>
          </cell>
          <cell r="F157">
            <v>2.0000000000000001E-4</v>
          </cell>
          <cell r="G157">
            <v>1.2999999999999999E-3</v>
          </cell>
        </row>
        <row r="158">
          <cell r="A158" t="str">
            <v>Melilla</v>
          </cell>
          <cell r="B158">
            <v>1.1000000000000001E-3</v>
          </cell>
          <cell r="C158">
            <v>6.9999999999999999E-4</v>
          </cell>
          <cell r="D158">
            <v>5.9999999999999995E-4</v>
          </cell>
          <cell r="E158">
            <v>4.0000000000000002E-4</v>
          </cell>
          <cell r="F158">
            <v>8.0000000000000004E-4</v>
          </cell>
          <cell r="G158">
            <v>1E-3</v>
          </cell>
        </row>
      </sheetData>
      <sheetData sheetId="5"/>
      <sheetData sheetId="6"/>
      <sheetData sheetId="7"/>
      <sheetData sheetId="8"/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66230</v>
          </cell>
          <cell r="C14" t="str">
            <v>HOSTELERÍA 2011</v>
          </cell>
          <cell r="G14">
            <v>1521</v>
          </cell>
          <cell r="H14" t="str">
            <v>AGENCIAS DE VIAJES 2011</v>
          </cell>
        </row>
        <row r="15">
          <cell r="B15">
            <v>64416</v>
          </cell>
          <cell r="C15" t="str">
            <v>HOSTELERÍA 2012</v>
          </cell>
          <cell r="G15">
            <v>1386</v>
          </cell>
          <cell r="H15" t="str">
            <v>AGENCIAS DE VIAJES 2012</v>
          </cell>
        </row>
      </sheetData>
      <sheetData sheetId="10">
        <row r="27">
          <cell r="B27" t="str">
            <v>HOSTELERÍA 2011</v>
          </cell>
          <cell r="C27" t="str">
            <v>HOSTELERÍA 2012</v>
          </cell>
        </row>
        <row r="28">
          <cell r="A28" t="str">
            <v>ÁVILA</v>
          </cell>
          <cell r="B28">
            <v>4709</v>
          </cell>
          <cell r="C28">
            <v>4414</v>
          </cell>
        </row>
        <row r="29">
          <cell r="A29" t="str">
            <v>BURGOS</v>
          </cell>
          <cell r="B29">
            <v>9989</v>
          </cell>
          <cell r="C29">
            <v>9722</v>
          </cell>
        </row>
        <row r="30">
          <cell r="A30" t="str">
            <v>LEÓN</v>
          </cell>
          <cell r="B30">
            <v>12597</v>
          </cell>
          <cell r="C30">
            <v>12261</v>
          </cell>
        </row>
        <row r="31">
          <cell r="A31" t="str">
            <v>PALENCIA</v>
          </cell>
          <cell r="B31">
            <v>4157</v>
          </cell>
          <cell r="C31">
            <v>4039</v>
          </cell>
        </row>
        <row r="32">
          <cell r="A32" t="str">
            <v>SALAMANCA</v>
          </cell>
          <cell r="B32">
            <v>9434</v>
          </cell>
          <cell r="C32">
            <v>9166</v>
          </cell>
        </row>
        <row r="33">
          <cell r="A33" t="str">
            <v>SEGOVIA</v>
          </cell>
          <cell r="B33">
            <v>5133</v>
          </cell>
          <cell r="C33">
            <v>5079</v>
          </cell>
        </row>
        <row r="34">
          <cell r="A34" t="str">
            <v>SORIA</v>
          </cell>
          <cell r="B34">
            <v>2654</v>
          </cell>
          <cell r="C34">
            <v>2549</v>
          </cell>
        </row>
        <row r="35">
          <cell r="A35" t="str">
            <v>VALLADOLID</v>
          </cell>
          <cell r="B35">
            <v>13115</v>
          </cell>
          <cell r="C35">
            <v>12892</v>
          </cell>
        </row>
        <row r="36">
          <cell r="A36" t="str">
            <v>ZAMORA</v>
          </cell>
          <cell r="B36">
            <v>4436</v>
          </cell>
          <cell r="C36">
            <v>4285</v>
          </cell>
        </row>
        <row r="60">
          <cell r="B60" t="str">
            <v>AGENCIAS DE VIAJES 2011</v>
          </cell>
          <cell r="C60" t="str">
            <v>AGENCIAS DE VIAJES 2012</v>
          </cell>
        </row>
        <row r="61">
          <cell r="A61" t="str">
            <v>ÁVILA</v>
          </cell>
          <cell r="B61">
            <v>78</v>
          </cell>
          <cell r="C61">
            <v>73</v>
          </cell>
        </row>
        <row r="62">
          <cell r="A62" t="str">
            <v>BURGOS</v>
          </cell>
          <cell r="B62">
            <v>305</v>
          </cell>
          <cell r="C62">
            <v>260</v>
          </cell>
        </row>
        <row r="63">
          <cell r="A63" t="str">
            <v>LEÓN</v>
          </cell>
          <cell r="B63">
            <v>208</v>
          </cell>
          <cell r="C63">
            <v>186</v>
          </cell>
        </row>
        <row r="64">
          <cell r="A64" t="str">
            <v>PALENCIA</v>
          </cell>
          <cell r="B64">
            <v>84</v>
          </cell>
          <cell r="C64">
            <v>76</v>
          </cell>
        </row>
        <row r="65">
          <cell r="A65" t="str">
            <v>SALAMANCA</v>
          </cell>
          <cell r="B65">
            <v>191</v>
          </cell>
          <cell r="C65">
            <v>191</v>
          </cell>
        </row>
        <row r="66">
          <cell r="A66" t="str">
            <v>SEGOVIA</v>
          </cell>
          <cell r="B66">
            <v>109</v>
          </cell>
          <cell r="C66">
            <v>141</v>
          </cell>
        </row>
        <row r="67">
          <cell r="A67" t="str">
            <v>SORIA</v>
          </cell>
          <cell r="B67">
            <v>44</v>
          </cell>
          <cell r="C67">
            <v>44</v>
          </cell>
        </row>
        <row r="68">
          <cell r="A68" t="str">
            <v>VALLADOLID</v>
          </cell>
          <cell r="B68">
            <v>416</v>
          </cell>
          <cell r="C68">
            <v>339</v>
          </cell>
        </row>
        <row r="69">
          <cell r="A69" t="str">
            <v>ZAMORA</v>
          </cell>
          <cell r="B69">
            <v>86</v>
          </cell>
          <cell r="C69">
            <v>76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EMPLEO"/>
      <sheetName val="EMPLEO X PROV."/>
    </sheetNames>
    <sheetDataSet>
      <sheetData sheetId="0"/>
      <sheetData sheetId="1"/>
      <sheetData sheetId="2"/>
      <sheetData sheetId="3"/>
      <sheetData sheetId="4">
        <row r="203">
          <cell r="B203" t="str">
            <v>HOTELES</v>
          </cell>
          <cell r="C203" t="str">
            <v>HOSTALES</v>
          </cell>
          <cell r="D203" t="str">
            <v>PENSIONES</v>
          </cell>
          <cell r="E203" t="str">
            <v>CAMPAMENTOS</v>
          </cell>
          <cell r="F203" t="str">
            <v>ALOJ. TURISMO RURAL</v>
          </cell>
          <cell r="G203" t="str">
            <v>TOTAL ALOJAMIENTOS</v>
          </cell>
        </row>
        <row r="204">
          <cell r="A204" t="str">
            <v>Francia</v>
          </cell>
          <cell r="B204">
            <v>0.19533586502075195</v>
          </cell>
          <cell r="C204">
            <v>0.18618905544281006</v>
          </cell>
          <cell r="D204">
            <v>0.19643884897232056</v>
          </cell>
          <cell r="E204">
            <v>0.26492360234260559</v>
          </cell>
          <cell r="F204">
            <v>0.17267373204231262</v>
          </cell>
          <cell r="G204">
            <v>0.20046824216842651</v>
          </cell>
        </row>
        <row r="205">
          <cell r="A205" t="str">
            <v>Reino Unido</v>
          </cell>
          <cell r="B205">
            <v>0.12528948485851288</v>
          </cell>
          <cell r="C205">
            <v>8.5844963788986206E-2</v>
          </cell>
          <cell r="D205">
            <v>4.5362681150436401E-2</v>
          </cell>
          <cell r="E205">
            <v>0.16412881016731262</v>
          </cell>
          <cell r="F205">
            <v>0.16833828389644623</v>
          </cell>
          <cell r="G205">
            <v>0.12556907534599304</v>
          </cell>
        </row>
        <row r="206">
          <cell r="A206" t="str">
            <v>Alemania</v>
          </cell>
          <cell r="B206">
            <v>9.0316519141197205E-2</v>
          </cell>
          <cell r="C206">
            <v>0.12376230955123901</v>
          </cell>
          <cell r="D206">
            <v>0.13155879080295563</v>
          </cell>
          <cell r="E206">
            <v>0.12229795753955841</v>
          </cell>
          <cell r="F206">
            <v>0.1041499450802803</v>
          </cell>
          <cell r="G206">
            <v>9.6956923604011536E-2</v>
          </cell>
        </row>
        <row r="207">
          <cell r="A207" t="str">
            <v>Portugal</v>
          </cell>
          <cell r="B207">
            <v>0.10482174903154373</v>
          </cell>
          <cell r="C207">
            <v>9.2529870569705963E-2</v>
          </cell>
          <cell r="D207">
            <v>7.5807452201843262E-2</v>
          </cell>
          <cell r="E207">
            <v>3.688909113407135E-2</v>
          </cell>
          <cell r="F207">
            <v>7.2324424982070923E-2</v>
          </cell>
          <cell r="G207">
            <v>9.6304632723331451E-2</v>
          </cell>
        </row>
        <row r="208">
          <cell r="A208" t="str">
            <v>Benelux (Bélgica, Holanda y Luxemburgo)</v>
          </cell>
          <cell r="B208">
            <v>7.5447812676429749E-2</v>
          </cell>
          <cell r="C208">
            <v>6.8244688212871552E-2</v>
          </cell>
          <cell r="D208">
            <v>5.0274498760700226E-2</v>
          </cell>
          <cell r="E208">
            <v>0.29261037707328796</v>
          </cell>
          <cell r="F208">
            <v>9.4282977283000946E-2</v>
          </cell>
          <cell r="G208">
            <v>9.5042511820793152E-2</v>
          </cell>
        </row>
        <row r="209">
          <cell r="A209" t="str">
            <v>Resto de Europa</v>
          </cell>
          <cell r="B209">
            <v>9.0747453272342682E-2</v>
          </cell>
          <cell r="C209">
            <v>0.10777909308671951</v>
          </cell>
          <cell r="D209">
            <v>0.15062336623668671</v>
          </cell>
          <cell r="E209">
            <v>4.7146245837211609E-2</v>
          </cell>
          <cell r="F209">
            <v>0.1002354621887207</v>
          </cell>
          <cell r="G209">
            <v>8.9210443198680878E-2</v>
          </cell>
        </row>
        <row r="210">
          <cell r="A210" t="str">
            <v>Resto del mundo</v>
          </cell>
          <cell r="B210">
            <v>7.4669353663921356E-2</v>
          </cell>
          <cell r="C210">
            <v>8.067447692155838E-2</v>
          </cell>
          <cell r="D210">
            <v>7.2043217718601227E-2</v>
          </cell>
          <cell r="E210">
            <v>1.0787065140902996E-2</v>
          </cell>
          <cell r="F210">
            <v>7.1988523006439209E-2</v>
          </cell>
          <cell r="G210">
            <v>6.9152019917964935E-2</v>
          </cell>
        </row>
        <row r="211">
          <cell r="A211" t="str">
            <v>EEUU</v>
          </cell>
          <cell r="B211">
            <v>7.0106804370880127E-2</v>
          </cell>
          <cell r="C211">
            <v>5.4237443953752518E-2</v>
          </cell>
          <cell r="D211">
            <v>8.517041802406311E-2</v>
          </cell>
          <cell r="E211">
            <v>7.1505275554955006E-3</v>
          </cell>
          <cell r="F211">
            <v>8.8294915854930878E-2</v>
          </cell>
          <cell r="G211">
            <v>6.3652724027633667E-2</v>
          </cell>
        </row>
        <row r="212">
          <cell r="A212" t="str">
            <v>Italia</v>
          </cell>
          <cell r="B212">
            <v>4.9380399286746979E-2</v>
          </cell>
          <cell r="C212">
            <v>6.1022102832794189E-2</v>
          </cell>
          <cell r="D212">
            <v>8.3848901093006134E-2</v>
          </cell>
          <cell r="E212">
            <v>4.9282591789960861E-2</v>
          </cell>
          <cell r="F212">
            <v>3.901585191488266E-2</v>
          </cell>
          <cell r="G212">
            <v>5.0562970340251923E-2</v>
          </cell>
        </row>
        <row r="213">
          <cell r="A213" t="str">
            <v>Resto de América</v>
          </cell>
          <cell r="B213">
            <v>3.7758510559797287E-2</v>
          </cell>
          <cell r="C213">
            <v>4.1921887546777725E-2</v>
          </cell>
          <cell r="D213">
            <v>4.3661180883646011E-2</v>
          </cell>
          <cell r="E213">
            <v>2.7891392819583416E-3</v>
          </cell>
          <cell r="F213">
            <v>3.5671975463628769E-2</v>
          </cell>
          <cell r="G213">
            <v>3.4900035709142685E-2</v>
          </cell>
        </row>
        <row r="214">
          <cell r="A214" t="str">
            <v>Brasil</v>
          </cell>
          <cell r="B214">
            <v>2.0701188594102859E-2</v>
          </cell>
          <cell r="C214">
            <v>3.2111659646034241E-2</v>
          </cell>
          <cell r="D214">
            <v>2.0148200914263725E-2</v>
          </cell>
          <cell r="E214">
            <v>5.3140160162001848E-4</v>
          </cell>
          <cell r="F214">
            <v>1.0596388019621372E-2</v>
          </cell>
          <cell r="G214">
            <v>1.9513586536049843E-2</v>
          </cell>
        </row>
        <row r="215">
          <cell r="A215" t="str">
            <v>China</v>
          </cell>
          <cell r="B215">
            <v>1.7886795103549957E-2</v>
          </cell>
          <cell r="C215">
            <v>1.4503795653581619E-2</v>
          </cell>
          <cell r="D215">
            <v>6.3844542019069195E-3</v>
          </cell>
          <cell r="E215">
            <v>0</v>
          </cell>
          <cell r="F215">
            <v>6.3393875025212765E-3</v>
          </cell>
          <cell r="G215">
            <v>1.5502173453569412E-2</v>
          </cell>
        </row>
        <row r="216">
          <cell r="A216" t="str">
            <v>Japón</v>
          </cell>
          <cell r="B216">
            <v>1.7685152590274811E-2</v>
          </cell>
          <cell r="C216">
            <v>1.6610627993941307E-2</v>
          </cell>
          <cell r="D216">
            <v>5.9564588591456413E-3</v>
          </cell>
          <cell r="E216">
            <v>0</v>
          </cell>
          <cell r="F216">
            <v>4.2955824173986912E-3</v>
          </cell>
          <cell r="G216">
            <v>1.5459571965038776E-2</v>
          </cell>
        </row>
        <row r="217">
          <cell r="A217" t="str">
            <v>Canadá</v>
          </cell>
          <cell r="B217">
            <v>1.456580962985754E-2</v>
          </cell>
          <cell r="C217">
            <v>2.446349710226059E-2</v>
          </cell>
          <cell r="D217">
            <v>2.1969359368085861E-2</v>
          </cell>
          <cell r="E217">
            <v>1.4276963192969561E-3</v>
          </cell>
          <cell r="F217">
            <v>2.0921966060996056E-2</v>
          </cell>
          <cell r="G217">
            <v>1.4428926631808281E-2</v>
          </cell>
        </row>
        <row r="218">
          <cell r="A218" t="str">
            <v>Méjico</v>
          </cell>
          <cell r="B218">
            <v>1.5287142246961594E-2</v>
          </cell>
          <cell r="C218">
            <v>1.0104530490934849E-2</v>
          </cell>
          <cell r="D218">
            <v>1.0752135887742043E-2</v>
          </cell>
          <cell r="E218">
            <v>3.5501772799761966E-5</v>
          </cell>
          <cell r="F218">
            <v>1.0870559141039848E-2</v>
          </cell>
          <cell r="G218">
            <v>1.3276165351271629E-2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A7" t="str">
            <v>Gasto 2014</v>
          </cell>
        </row>
        <row r="8">
          <cell r="D8">
            <v>0.32079406317622033</v>
          </cell>
          <cell r="E8" t="str">
            <v>ALOJAMIENTO</v>
          </cell>
        </row>
        <row r="9">
          <cell r="D9">
            <v>0.19617082448848766</v>
          </cell>
          <cell r="E9" t="str">
            <v>RESTAURANTES</v>
          </cell>
        </row>
        <row r="10">
          <cell r="D10">
            <v>7.8889753570619545E-2</v>
          </cell>
          <cell r="E10" t="str">
            <v>ALIMENTACIÓN FUERA DE RESTAURANTES</v>
          </cell>
        </row>
        <row r="11">
          <cell r="D11">
            <v>0.17942526519336433</v>
          </cell>
          <cell r="E11" t="str">
            <v>DESPLAZAMIENTOS/TRANSPORTE</v>
          </cell>
        </row>
        <row r="12">
          <cell r="D12">
            <v>7.0245074656122564E-2</v>
          </cell>
          <cell r="E12" t="str">
            <v>CULTURA Y OCIO</v>
          </cell>
        </row>
        <row r="13">
          <cell r="D13">
            <v>6.4866702185039815E-2</v>
          </cell>
          <cell r="E13" t="str">
            <v>GASTO EN COMPRAS</v>
          </cell>
        </row>
        <row r="14">
          <cell r="D14">
            <v>8.9608316730145618E-2</v>
          </cell>
          <cell r="E14" t="str">
            <v>OTROS GASTOS</v>
          </cell>
        </row>
      </sheetData>
      <sheetData sheetId="10">
        <row r="11">
          <cell r="A11" t="str">
            <v>OTROS GASTOS</v>
          </cell>
          <cell r="B11">
            <v>284733278.96861869</v>
          </cell>
        </row>
        <row r="12">
          <cell r="A12" t="str">
            <v>GASTO EN COMPRAS</v>
          </cell>
          <cell r="B12">
            <v>174119064.24185032</v>
          </cell>
        </row>
        <row r="13">
          <cell r="A13" t="str">
            <v>GASTO EN CULTURA Y OCIO</v>
          </cell>
          <cell r="B13">
            <v>70021676.800326437</v>
          </cell>
        </row>
        <row r="14">
          <cell r="A14" t="str">
            <v>GASTO EN DESPLAZAMIENTOS / TRANSPORTE</v>
          </cell>
          <cell r="B14">
            <v>159255890.15734518</v>
          </cell>
        </row>
        <row r="15">
          <cell r="A15" t="str">
            <v>GASTO EN ALIMENTACIÓN FUERA DE RESTAURANTES</v>
          </cell>
          <cell r="B15">
            <v>62348754.961983427</v>
          </cell>
        </row>
        <row r="16">
          <cell r="A16" t="str">
            <v>GASTO EN RESTAURANTES</v>
          </cell>
          <cell r="B16">
            <v>57574970.765220709</v>
          </cell>
        </row>
        <row r="17">
          <cell r="A17" t="str">
            <v>GASTO EN ALOJAMIENTO</v>
          </cell>
          <cell r="B17">
            <v>79535355.463910654</v>
          </cell>
        </row>
        <row r="48">
          <cell r="B48" t="str">
            <v>ÁVILA</v>
          </cell>
          <cell r="C48" t="str">
            <v>BURGOS</v>
          </cell>
          <cell r="D48" t="str">
            <v>LEÓN</v>
          </cell>
          <cell r="E48" t="str">
            <v>PALENCIA</v>
          </cell>
          <cell r="F48" t="str">
            <v>SALAMANCA</v>
          </cell>
          <cell r="G48" t="str">
            <v>SEGOVIA</v>
          </cell>
          <cell r="H48" t="str">
            <v>SORIA</v>
          </cell>
          <cell r="I48" t="str">
            <v>VALLADOLID</v>
          </cell>
          <cell r="J48" t="str">
            <v>ZAMORA</v>
          </cell>
        </row>
        <row r="49">
          <cell r="A49" t="str">
            <v>GASTO EN ALOJAMIENTO</v>
          </cell>
          <cell r="B49">
            <v>35789021.101830289</v>
          </cell>
          <cell r="C49">
            <v>39585967.159220673</v>
          </cell>
          <cell r="D49">
            <v>43814159.036141641</v>
          </cell>
          <cell r="E49">
            <v>15076003.416563515</v>
          </cell>
          <cell r="F49">
            <v>49859382.799020216</v>
          </cell>
          <cell r="G49">
            <v>27327501.607206933</v>
          </cell>
          <cell r="H49">
            <v>18328317.43079425</v>
          </cell>
          <cell r="I49">
            <v>40669044.596967235</v>
          </cell>
          <cell r="J49">
            <v>14283881.820873912</v>
          </cell>
        </row>
        <row r="50">
          <cell r="A50" t="str">
            <v>GASTO EN RESTAURANTES</v>
          </cell>
          <cell r="B50">
            <v>16817461.318322677</v>
          </cell>
          <cell r="C50">
            <v>27684240.939317476</v>
          </cell>
          <cell r="D50">
            <v>28437016.833442513</v>
          </cell>
          <cell r="E50">
            <v>7949776.9850481544</v>
          </cell>
          <cell r="F50">
            <v>25630947.70630892</v>
          </cell>
          <cell r="G50">
            <v>19316859.269535977</v>
          </cell>
          <cell r="H50">
            <v>13134134.998176407</v>
          </cell>
          <cell r="I50">
            <v>24798791.737652078</v>
          </cell>
          <cell r="J50">
            <v>10349834.454046069</v>
          </cell>
        </row>
        <row r="51">
          <cell r="A51" t="str">
            <v>GASTO EN ALIMENTACIÓN FUERA DE RESTAURANTES</v>
          </cell>
          <cell r="B51">
            <v>10166721.777682662</v>
          </cell>
          <cell r="C51">
            <v>12142070.82009046</v>
          </cell>
          <cell r="D51">
            <v>11802043.865571467</v>
          </cell>
          <cell r="E51">
            <v>5178725.8861706872</v>
          </cell>
          <cell r="F51">
            <v>12709255.681045087</v>
          </cell>
          <cell r="G51">
            <v>4382619.4277723478</v>
          </cell>
          <cell r="H51">
            <v>5795435.5570878908</v>
          </cell>
          <cell r="I51">
            <v>4201374.2366125202</v>
          </cell>
          <cell r="J51">
            <v>3643429.5482933093</v>
          </cell>
        </row>
        <row r="52">
          <cell r="A52" t="str">
            <v>GASTO EN DESPLAZAMIENTOS / TRANSPORTE</v>
          </cell>
          <cell r="B52">
            <v>10629504.758985797</v>
          </cell>
          <cell r="C52">
            <v>40672793.765551955</v>
          </cell>
          <cell r="D52">
            <v>21581634.998255908</v>
          </cell>
          <cell r="E52">
            <v>8627369.5082750041</v>
          </cell>
          <cell r="F52">
            <v>26454360.425283819</v>
          </cell>
          <cell r="G52">
            <v>12723996.92612977</v>
          </cell>
          <cell r="H52">
            <v>8607503.9726983905</v>
          </cell>
          <cell r="I52">
            <v>21479880.393677518</v>
          </cell>
          <cell r="J52">
            <v>8478845.4084870219</v>
          </cell>
        </row>
        <row r="53">
          <cell r="A53" t="str">
            <v>GASTO EN CULTURA Y OCIO</v>
          </cell>
          <cell r="B53">
            <v>3802868.528298351</v>
          </cell>
          <cell r="C53">
            <v>18009122.127850711</v>
          </cell>
          <cell r="D53">
            <v>9571489.7759139892</v>
          </cell>
          <cell r="E53">
            <v>2291545.3151371176</v>
          </cell>
          <cell r="F53">
            <v>11332398.924656216</v>
          </cell>
          <cell r="G53">
            <v>3205856.0648062783</v>
          </cell>
          <cell r="H53">
            <v>3929389.4420504142</v>
          </cell>
          <cell r="I53">
            <v>7355269.5833274182</v>
          </cell>
          <cell r="J53">
            <v>2850815.1999429371</v>
          </cell>
        </row>
        <row r="54">
          <cell r="A54" t="str">
            <v>GASTO EN COMPRAS</v>
          </cell>
          <cell r="B54">
            <v>3291250.2082207678</v>
          </cell>
          <cell r="C54">
            <v>15590392.27927372</v>
          </cell>
          <cell r="D54">
            <v>6914967.1200193278</v>
          </cell>
          <cell r="E54">
            <v>1984460.7700446215</v>
          </cell>
          <cell r="F54">
            <v>9139576.8153432906</v>
          </cell>
          <cell r="G54">
            <v>4149869.0871257158</v>
          </cell>
          <cell r="H54">
            <v>2777436.9877669117</v>
          </cell>
          <cell r="I54">
            <v>11434935.509838808</v>
          </cell>
          <cell r="J54">
            <v>2292081.9875875418</v>
          </cell>
        </row>
        <row r="55">
          <cell r="A55" t="str">
            <v>OTROS GASTOS</v>
          </cell>
          <cell r="B55">
            <v>5844245.3610790074</v>
          </cell>
          <cell r="C55">
            <v>2601244.0049109785</v>
          </cell>
          <cell r="D55">
            <v>13114643.267496061</v>
          </cell>
          <cell r="E55">
            <v>6238600.6402569693</v>
          </cell>
          <cell r="F55">
            <v>23186519.729555152</v>
          </cell>
          <cell r="G55">
            <v>10227467.509750079</v>
          </cell>
          <cell r="H55">
            <v>5986365.4997537239</v>
          </cell>
          <cell r="I55">
            <v>5748506.453228334</v>
          </cell>
          <cell r="J55">
            <v>6587762.9978803489</v>
          </cell>
        </row>
        <row r="58">
          <cell r="B58">
            <v>9.7275962066853322E-2</v>
          </cell>
          <cell r="C58">
            <v>0.17607905530337811</v>
          </cell>
          <cell r="D58">
            <v>0.1523632629667255</v>
          </cell>
          <cell r="E58">
            <v>5.3342800533149444E-2</v>
          </cell>
          <cell r="F58">
            <v>0.17836233169000071</v>
          </cell>
          <cell r="G58">
            <v>9.1634946674779949E-2</v>
          </cell>
          <cell r="H58">
            <v>6.5974887541869184E-2</v>
          </cell>
          <cell r="I58">
            <v>0.13033938414911994</v>
          </cell>
          <cell r="J58">
            <v>5.4627369074123577E-2</v>
          </cell>
        </row>
      </sheetData>
      <sheetData sheetId="11"/>
      <sheetData sheetId="12">
        <row r="10">
          <cell r="B10" t="str">
            <v>ALOJ. HOTELEROS</v>
          </cell>
          <cell r="C10" t="str">
            <v>CAMPAMENTOS</v>
          </cell>
          <cell r="D10" t="str">
            <v>ALOJ. TURISMO RURAL</v>
          </cell>
        </row>
        <row r="19">
          <cell r="B19">
            <v>0.82235404847634708</v>
          </cell>
          <cell r="C19">
            <v>4.4089557451025718E-2</v>
          </cell>
          <cell r="D19">
            <v>0.13355639407262723</v>
          </cell>
        </row>
      </sheetData>
      <sheetData sheetId="13"/>
      <sheetData sheetId="14">
        <row r="30">
          <cell r="B30" t="str">
            <v>HOSTELERÍA 2013</v>
          </cell>
          <cell r="C30" t="str">
            <v>HOSTELERÍA 2014</v>
          </cell>
        </row>
        <row r="31">
          <cell r="A31" t="str">
            <v>ÁVILA</v>
          </cell>
          <cell r="B31">
            <v>4422</v>
          </cell>
          <cell r="C31">
            <v>4539</v>
          </cell>
        </row>
        <row r="32">
          <cell r="A32" t="str">
            <v>BURGOS</v>
          </cell>
          <cell r="B32">
            <v>9872</v>
          </cell>
          <cell r="C32">
            <v>10128</v>
          </cell>
        </row>
        <row r="33">
          <cell r="A33" t="str">
            <v>LEÓN</v>
          </cell>
          <cell r="B33">
            <v>12182</v>
          </cell>
          <cell r="C33">
            <v>12447</v>
          </cell>
        </row>
        <row r="34">
          <cell r="A34" t="str">
            <v>PALENCIA</v>
          </cell>
          <cell r="B34">
            <v>3948</v>
          </cell>
          <cell r="C34">
            <v>3982</v>
          </cell>
        </row>
        <row r="35">
          <cell r="A35" t="str">
            <v>SALAMANCA</v>
          </cell>
          <cell r="B35">
            <v>9160</v>
          </cell>
          <cell r="C35">
            <v>9339</v>
          </cell>
        </row>
        <row r="36">
          <cell r="A36" t="str">
            <v>SEGOVIA</v>
          </cell>
          <cell r="B36">
            <v>4999</v>
          </cell>
          <cell r="C36">
            <v>5086</v>
          </cell>
        </row>
        <row r="37">
          <cell r="A37" t="str">
            <v>SORIA</v>
          </cell>
          <cell r="B37">
            <v>2642</v>
          </cell>
          <cell r="C37">
            <v>2649</v>
          </cell>
        </row>
        <row r="38">
          <cell r="A38" t="str">
            <v>VALLADOLID</v>
          </cell>
          <cell r="B38">
            <v>12726</v>
          </cell>
          <cell r="C38">
            <v>13053</v>
          </cell>
        </row>
        <row r="39">
          <cell r="A39" t="str">
            <v>ZAMORA</v>
          </cell>
          <cell r="B39">
            <v>4314</v>
          </cell>
          <cell r="C39">
            <v>4493</v>
          </cell>
        </row>
        <row r="73">
          <cell r="B73" t="str">
            <v>AGENCIAS DE VIAJES 2013</v>
          </cell>
          <cell r="C73" t="str">
            <v>AGENCIAS DE VIAJES 2014</v>
          </cell>
        </row>
        <row r="74">
          <cell r="A74" t="str">
            <v>ÁVILA</v>
          </cell>
          <cell r="B74">
            <v>63</v>
          </cell>
          <cell r="C74">
            <v>72</v>
          </cell>
        </row>
        <row r="75">
          <cell r="A75" t="str">
            <v>BURGOS</v>
          </cell>
          <cell r="B75">
            <v>266</v>
          </cell>
          <cell r="C75">
            <v>252</v>
          </cell>
        </row>
        <row r="76">
          <cell r="A76" t="str">
            <v>LEÓN</v>
          </cell>
          <cell r="B76">
            <v>179</v>
          </cell>
          <cell r="C76">
            <v>183</v>
          </cell>
        </row>
        <row r="77">
          <cell r="A77" t="str">
            <v>PALENCIA</v>
          </cell>
          <cell r="B77">
            <v>79</v>
          </cell>
          <cell r="C77">
            <v>80</v>
          </cell>
        </row>
        <row r="78">
          <cell r="A78" t="str">
            <v>SALAMANCA</v>
          </cell>
          <cell r="B78">
            <v>186</v>
          </cell>
          <cell r="C78">
            <v>201</v>
          </cell>
        </row>
        <row r="79">
          <cell r="A79" t="str">
            <v>SEGOVIA</v>
          </cell>
          <cell r="B79">
            <v>109</v>
          </cell>
          <cell r="C79">
            <v>117</v>
          </cell>
        </row>
        <row r="80">
          <cell r="A80" t="str">
            <v>SORIA</v>
          </cell>
          <cell r="B80">
            <v>38</v>
          </cell>
          <cell r="C80">
            <v>43</v>
          </cell>
        </row>
        <row r="81">
          <cell r="A81" t="str">
            <v>VALLADOLID</v>
          </cell>
          <cell r="B81">
            <v>327</v>
          </cell>
          <cell r="C81">
            <v>317</v>
          </cell>
        </row>
        <row r="82">
          <cell r="A82" t="str">
            <v>ZAMORA</v>
          </cell>
          <cell r="B82">
            <v>68</v>
          </cell>
          <cell r="C82">
            <v>70</v>
          </cell>
        </row>
      </sheetData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59">
          <cell r="B259">
            <v>42339</v>
          </cell>
          <cell r="C259">
            <v>42705</v>
          </cell>
        </row>
        <row r="260">
          <cell r="B260">
            <v>986</v>
          </cell>
          <cell r="C260">
            <v>890</v>
          </cell>
        </row>
        <row r="261">
          <cell r="B261">
            <v>472</v>
          </cell>
          <cell r="C261">
            <v>421</v>
          </cell>
        </row>
        <row r="262">
          <cell r="B262">
            <v>576</v>
          </cell>
          <cell r="C262">
            <v>545</v>
          </cell>
        </row>
        <row r="263">
          <cell r="B263">
            <v>252</v>
          </cell>
          <cell r="C263">
            <v>232</v>
          </cell>
        </row>
        <row r="264">
          <cell r="B264">
            <v>575</v>
          </cell>
          <cell r="C264">
            <v>536</v>
          </cell>
        </row>
        <row r="265">
          <cell r="B265">
            <v>464</v>
          </cell>
          <cell r="C265">
            <v>460</v>
          </cell>
        </row>
        <row r="266">
          <cell r="B266">
            <v>362</v>
          </cell>
          <cell r="C266">
            <v>353</v>
          </cell>
        </row>
        <row r="267">
          <cell r="B267">
            <v>192</v>
          </cell>
          <cell r="C267">
            <v>179</v>
          </cell>
        </row>
        <row r="268">
          <cell r="B268">
            <v>244</v>
          </cell>
          <cell r="C268">
            <v>223</v>
          </cell>
        </row>
      </sheetData>
      <sheetData sheetId="8"/>
      <sheetData sheetId="9">
        <row r="4">
          <cell r="A4" t="str">
            <v>Gasto 2016</v>
          </cell>
        </row>
        <row r="5">
          <cell r="D5">
            <v>0.37516267319480162</v>
          </cell>
          <cell r="E5" t="str">
            <v>ALOJAMIENTO</v>
          </cell>
        </row>
        <row r="6">
          <cell r="D6">
            <v>0.22964615128933052</v>
          </cell>
          <cell r="E6" t="str">
            <v>RESTAURANTES</v>
          </cell>
        </row>
        <row r="7">
          <cell r="D7">
            <v>4.8647670560351325E-2</v>
          </cell>
          <cell r="E7" t="str">
            <v>ALIMENTACIÓN FUERA DE RESTAURANTES</v>
          </cell>
        </row>
        <row r="8">
          <cell r="D8">
            <v>0.1523461908780257</v>
          </cell>
          <cell r="E8" t="str">
            <v>DESPLAZAMIENTOS/TRANSPORTE</v>
          </cell>
        </row>
        <row r="9">
          <cell r="D9">
            <v>8.8182728880119743E-2</v>
          </cell>
          <cell r="E9" t="str">
            <v>CULTURA Y OCIO</v>
          </cell>
        </row>
        <row r="10">
          <cell r="D10">
            <v>8.8152988205755622E-2</v>
          </cell>
          <cell r="E10" t="str">
            <v>GASTO EN COMPRAS</v>
          </cell>
        </row>
        <row r="11">
          <cell r="D11">
            <v>1.7861596991615703E-2</v>
          </cell>
          <cell r="E11" t="str">
            <v>OTROS GASTOS</v>
          </cell>
        </row>
      </sheetData>
      <sheetData sheetId="10">
        <row r="6">
          <cell r="A6" t="str">
            <v>OTROS GASTOS</v>
          </cell>
          <cell r="B6">
            <v>20466478.715383623</v>
          </cell>
        </row>
        <row r="7">
          <cell r="A7" t="str">
            <v>GASTO EN COMPRAS</v>
          </cell>
          <cell r="B7">
            <v>101008955.56301321</v>
          </cell>
        </row>
        <row r="8">
          <cell r="A8" t="str">
            <v>GASTO EN CULTURA Y OCIO</v>
          </cell>
          <cell r="B8">
            <v>101043033.52811007</v>
          </cell>
        </row>
        <row r="9">
          <cell r="A9" t="str">
            <v>GASTO EN DESPLAZAMIENTOS / TRANSPORTE</v>
          </cell>
          <cell r="B9">
            <v>174563902.34526506</v>
          </cell>
        </row>
        <row r="10">
          <cell r="A10" t="str">
            <v>GASTO EN ALIMENTACIÓN FUERA DE RESTAURANTES</v>
          </cell>
          <cell r="B10">
            <v>55742300.900853649</v>
          </cell>
        </row>
        <row r="11">
          <cell r="A11" t="str">
            <v>GASTO EN RESTAURANTES</v>
          </cell>
          <cell r="B11">
            <v>263137057.09736198</v>
          </cell>
        </row>
        <row r="12">
          <cell r="A12" t="str">
            <v>GASTO EN ALOJAMIENTO</v>
          </cell>
          <cell r="B12">
            <v>429875272.03485954</v>
          </cell>
        </row>
        <row r="41">
          <cell r="B41" t="str">
            <v>ÁVILA</v>
          </cell>
          <cell r="C41" t="str">
            <v>BURGOS</v>
          </cell>
          <cell r="D41" t="str">
            <v>LEÓN</v>
          </cell>
          <cell r="E41" t="str">
            <v>PALENCIA</v>
          </cell>
          <cell r="F41" t="str">
            <v>SALAMANCA</v>
          </cell>
          <cell r="G41" t="str">
            <v>SEGOVIA</v>
          </cell>
          <cell r="H41" t="str">
            <v>SORIA</v>
          </cell>
          <cell r="I41" t="str">
            <v>VALLADOLID</v>
          </cell>
          <cell r="J41" t="str">
            <v>ZAMORA</v>
          </cell>
        </row>
        <row r="42">
          <cell r="A42" t="str">
            <v>GASTO EN ALOJAMIENTO</v>
          </cell>
          <cell r="B42">
            <v>43256588.071134731</v>
          </cell>
          <cell r="C42">
            <v>74276907.863293126</v>
          </cell>
          <cell r="D42">
            <v>65650450.729032941</v>
          </cell>
          <cell r="E42">
            <v>19526840.540526871</v>
          </cell>
          <cell r="F42">
            <v>75908575.951156899</v>
          </cell>
          <cell r="G42">
            <v>40536706.797117971</v>
          </cell>
          <cell r="H42">
            <v>27716460.949042991</v>
          </cell>
          <cell r="I42">
            <v>59122816.255874507</v>
          </cell>
          <cell r="J42">
            <v>23879924.877679374</v>
          </cell>
        </row>
        <row r="43">
          <cell r="A43" t="str">
            <v>GASTO EN RESTAURANTES</v>
          </cell>
          <cell r="B43">
            <v>23980699.359855875</v>
          </cell>
          <cell r="C43">
            <v>54273126.823315188</v>
          </cell>
          <cell r="D43">
            <v>36973514.809489943</v>
          </cell>
          <cell r="E43">
            <v>12191168.216104351</v>
          </cell>
          <cell r="F43">
            <v>47177241.662364244</v>
          </cell>
          <cell r="G43">
            <v>23278860.869208056</v>
          </cell>
          <cell r="H43">
            <v>20295435.151602935</v>
          </cell>
          <cell r="I43">
            <v>31783982.036262844</v>
          </cell>
          <cell r="J43">
            <v>13183028.169158513</v>
          </cell>
        </row>
        <row r="44">
          <cell r="A44" t="str">
            <v>GASTO EN ALIMENTACIÓN FUERA DE RESTAURANTES</v>
          </cell>
          <cell r="B44">
            <v>8100639.6515872227</v>
          </cell>
          <cell r="C44">
            <v>7274506.1052333228</v>
          </cell>
          <cell r="D44">
            <v>13111744.018223695</v>
          </cell>
          <cell r="E44">
            <v>3811915.1032714909</v>
          </cell>
          <cell r="F44">
            <v>8266717.7064893832</v>
          </cell>
          <cell r="G44">
            <v>5273998.3755072877</v>
          </cell>
          <cell r="H44">
            <v>3336700.1712192907</v>
          </cell>
          <cell r="I44">
            <v>5289246.8962476617</v>
          </cell>
          <cell r="J44">
            <v>1276832.8730742903</v>
          </cell>
        </row>
        <row r="45">
          <cell r="A45" t="str">
            <v>GASTO EN DESPLAZAMIENTOS / TRANSPORTE</v>
          </cell>
          <cell r="B45">
            <v>20787250.731157299</v>
          </cell>
          <cell r="C45">
            <v>31906304.025782079</v>
          </cell>
          <cell r="D45">
            <v>32509443.279734451</v>
          </cell>
          <cell r="E45">
            <v>9602370.3486550543</v>
          </cell>
          <cell r="F45">
            <v>30786179.515931286</v>
          </cell>
          <cell r="G45">
            <v>14389072.822801996</v>
          </cell>
          <cell r="H45">
            <v>6021295.5870751971</v>
          </cell>
          <cell r="I45">
            <v>19627008.059980839</v>
          </cell>
          <cell r="J45">
            <v>8934977.9741468579</v>
          </cell>
        </row>
        <row r="46">
          <cell r="A46" t="str">
            <v>GASTO EN CULTURA Y OCIO</v>
          </cell>
          <cell r="B46">
            <v>13564109.428369818</v>
          </cell>
          <cell r="C46">
            <v>18682373.66310358</v>
          </cell>
          <cell r="D46">
            <v>22484743.491829142</v>
          </cell>
          <cell r="E46">
            <v>3445318.8970450307</v>
          </cell>
          <cell r="F46">
            <v>10951299.915100891</v>
          </cell>
          <cell r="G46">
            <v>6602735.3227154156</v>
          </cell>
          <cell r="H46">
            <v>3544720.4317779443</v>
          </cell>
          <cell r="I46">
            <v>16900924.144037683</v>
          </cell>
          <cell r="J46">
            <v>4866808.2341305809</v>
          </cell>
        </row>
        <row r="47">
          <cell r="A47" t="str">
            <v>GASTO EN COMPRAS</v>
          </cell>
          <cell r="B47">
            <v>6835778.7042235881</v>
          </cell>
          <cell r="C47">
            <v>19533215.547937214</v>
          </cell>
          <cell r="D47">
            <v>23017943.283739515</v>
          </cell>
          <cell r="E47">
            <v>5847050.017655802</v>
          </cell>
          <cell r="F47">
            <v>19115273.304458998</v>
          </cell>
          <cell r="G47">
            <v>7508343.1918200413</v>
          </cell>
          <cell r="H47">
            <v>5047777.7786062229</v>
          </cell>
          <cell r="I47">
            <v>8171609.8862248231</v>
          </cell>
          <cell r="J47">
            <v>5931963.8483470054</v>
          </cell>
        </row>
        <row r="48">
          <cell r="A48" t="str">
            <v>OTROS GASTOS</v>
          </cell>
          <cell r="B48">
            <v>630478.40315300005</v>
          </cell>
          <cell r="C48">
            <v>3569345.9972921992</v>
          </cell>
          <cell r="D48">
            <v>794823.81025763846</v>
          </cell>
          <cell r="E48">
            <v>580451.19908842503</v>
          </cell>
          <cell r="F48">
            <v>10050380.268348388</v>
          </cell>
          <cell r="G48">
            <v>1639529.4215662484</v>
          </cell>
          <cell r="H48">
            <v>994173.82101300557</v>
          </cell>
          <cell r="I48">
            <v>1964217.3190059997</v>
          </cell>
          <cell r="J48">
            <v>243078.47565871506</v>
          </cell>
        </row>
        <row r="51">
          <cell r="B51">
            <v>0.10224451150607106</v>
          </cell>
          <cell r="C51">
            <v>0.18284955014732243</v>
          </cell>
          <cell r="D51">
            <v>0.16978214474739742</v>
          </cell>
          <cell r="E51">
            <v>4.8004309787058337E-2</v>
          </cell>
          <cell r="F51">
            <v>0.17651347293831682</v>
          </cell>
          <cell r="G51">
            <v>8.659979280188132E-2</v>
          </cell>
          <cell r="H51">
            <v>5.8434632394953306E-2</v>
          </cell>
          <cell r="I51">
            <v>0.12467724866153573</v>
          </cell>
          <cell r="J51">
            <v>5.0894337015463524E-2</v>
          </cell>
        </row>
      </sheetData>
      <sheetData sheetId="11">
        <row r="66">
          <cell r="B66" t="str">
            <v>ENERO</v>
          </cell>
          <cell r="C66" t="str">
            <v>FEBRERO</v>
          </cell>
          <cell r="D66" t="str">
            <v>MARZO</v>
          </cell>
          <cell r="E66" t="str">
            <v>ABRIL</v>
          </cell>
          <cell r="F66" t="str">
            <v>MAYO</v>
          </cell>
          <cell r="G66" t="str">
            <v>JUNIO</v>
          </cell>
          <cell r="H66" t="str">
            <v>JULIO</v>
          </cell>
          <cell r="I66" t="str">
            <v>AGOSTO</v>
          </cell>
          <cell r="J66" t="str">
            <v>SEPTIEMBRE</v>
          </cell>
          <cell r="K66" t="str">
            <v>OCTUBRE</v>
          </cell>
          <cell r="L66" t="str">
            <v>NOVIEMBRE</v>
          </cell>
          <cell r="M66" t="str">
            <v>DICIEMBRE</v>
          </cell>
        </row>
        <row r="67">
          <cell r="A67" t="str">
            <v>GASTO EN ALOJAMIENTO</v>
          </cell>
          <cell r="B67">
            <v>15953930.662699502</v>
          </cell>
          <cell r="C67">
            <v>17737831.572207</v>
          </cell>
          <cell r="D67">
            <v>28958521.273986999</v>
          </cell>
          <cell r="E67">
            <v>25315135.620950498</v>
          </cell>
          <cell r="F67">
            <v>40656242.019568674</v>
          </cell>
          <cell r="G67">
            <v>40198346.248566963</v>
          </cell>
          <cell r="H67">
            <v>45790411.583791874</v>
          </cell>
          <cell r="I67">
            <v>67166863.429291159</v>
          </cell>
          <cell r="J67">
            <v>44125276.161468975</v>
          </cell>
          <cell r="K67">
            <v>43842808.279748008</v>
          </cell>
          <cell r="L67">
            <v>29966223.402235895</v>
          </cell>
          <cell r="M67">
            <v>30163681.780343901</v>
          </cell>
        </row>
        <row r="68">
          <cell r="A68" t="str">
            <v>GASTO EN RESTAURANTES</v>
          </cell>
          <cell r="B68">
            <v>10585788.427982001</v>
          </cell>
          <cell r="C68">
            <v>12042973.375306001</v>
          </cell>
          <cell r="D68">
            <v>19675600.879335001</v>
          </cell>
          <cell r="E68">
            <v>17517865.700544998</v>
          </cell>
          <cell r="F68">
            <v>24364855.168179993</v>
          </cell>
          <cell r="G68">
            <v>24116092.719549987</v>
          </cell>
          <cell r="H68">
            <v>27367900.384437528</v>
          </cell>
          <cell r="I68">
            <v>39600871.408835374</v>
          </cell>
          <cell r="J68">
            <v>26069714.131219283</v>
          </cell>
          <cell r="K68">
            <v>25120924.761189297</v>
          </cell>
          <cell r="L68">
            <v>18349308.507117026</v>
          </cell>
          <cell r="M68">
            <v>18325161.633665491</v>
          </cell>
        </row>
        <row r="69">
          <cell r="A69" t="str">
            <v>GASTO EN ALIMENTACIÓN FUERA DE RESTAURANTES</v>
          </cell>
          <cell r="B69">
            <v>1800029.8979239997</v>
          </cell>
          <cell r="C69">
            <v>1942935.5925780002</v>
          </cell>
          <cell r="D69">
            <v>3383348.9641920007</v>
          </cell>
          <cell r="E69">
            <v>2589220.5798530001</v>
          </cell>
          <cell r="F69">
            <v>5320355.6599248536</v>
          </cell>
          <cell r="G69">
            <v>5161442.4750846662</v>
          </cell>
          <cell r="H69">
            <v>6997618.4866457311</v>
          </cell>
          <cell r="I69">
            <v>10590718.089880418</v>
          </cell>
          <cell r="J69">
            <v>6093129.9749410776</v>
          </cell>
          <cell r="K69">
            <v>4776077.3812184967</v>
          </cell>
          <cell r="L69">
            <v>3308520.4589617532</v>
          </cell>
          <cell r="M69">
            <v>3778903.3396496461</v>
          </cell>
        </row>
        <row r="70">
          <cell r="A70" t="str">
            <v>GASTO EN DESPLAZAMIENTOS / TRANSPORTE</v>
          </cell>
          <cell r="B70">
            <v>6568102.2919655005</v>
          </cell>
          <cell r="C70">
            <v>7374167.1314289998</v>
          </cell>
          <cell r="D70">
            <v>12290977.246477999</v>
          </cell>
          <cell r="E70">
            <v>10689716.829193499</v>
          </cell>
          <cell r="F70">
            <v>16740055.175958982</v>
          </cell>
          <cell r="G70">
            <v>16288506.542470008</v>
          </cell>
          <cell r="H70">
            <v>17554531.065655533</v>
          </cell>
          <cell r="I70">
            <v>26585988.251113169</v>
          </cell>
          <cell r="J70">
            <v>16230834.426187851</v>
          </cell>
          <cell r="K70">
            <v>18182013.420645364</v>
          </cell>
          <cell r="L70">
            <v>12980120.246352041</v>
          </cell>
          <cell r="M70">
            <v>13078889.71781612</v>
          </cell>
        </row>
        <row r="71">
          <cell r="A71" t="str">
            <v>GASTO EN CULTURA Y OCIO</v>
          </cell>
          <cell r="B71">
            <v>4839398.1941180006</v>
          </cell>
          <cell r="C71">
            <v>5206233.0497659985</v>
          </cell>
          <cell r="D71">
            <v>8593717.4530020002</v>
          </cell>
          <cell r="E71">
            <v>7308674.3071889989</v>
          </cell>
          <cell r="F71">
            <v>9615447.7828321364</v>
          </cell>
          <cell r="G71">
            <v>10173425.420790056</v>
          </cell>
          <cell r="H71">
            <v>9945569.2459667046</v>
          </cell>
          <cell r="I71">
            <v>14223672.982982667</v>
          </cell>
          <cell r="J71">
            <v>9557856.4465033337</v>
          </cell>
          <cell r="K71">
            <v>9028007.7289669868</v>
          </cell>
          <cell r="L71">
            <v>6239210.7775981659</v>
          </cell>
          <cell r="M71">
            <v>6311820.1383950273</v>
          </cell>
        </row>
        <row r="72">
          <cell r="A72" t="str">
            <v>GASTO EN COMPRAS</v>
          </cell>
          <cell r="B72">
            <v>3779290.5231264997</v>
          </cell>
          <cell r="C72">
            <v>4286923.6340689994</v>
          </cell>
          <cell r="D72">
            <v>6929687.6385125006</v>
          </cell>
          <cell r="E72">
            <v>6590320.6939590015</v>
          </cell>
          <cell r="F72">
            <v>7282166.5240677511</v>
          </cell>
          <cell r="G72">
            <v>7206088.1666889256</v>
          </cell>
          <cell r="H72">
            <v>11847063.935913321</v>
          </cell>
          <cell r="I72">
            <v>16814675.528906792</v>
          </cell>
          <cell r="J72">
            <v>11473225.098157125</v>
          </cell>
          <cell r="K72">
            <v>10453867.015817514</v>
          </cell>
          <cell r="L72">
            <v>7190481.4776022341</v>
          </cell>
          <cell r="M72">
            <v>7155165.3261925532</v>
          </cell>
        </row>
        <row r="73">
          <cell r="A73" t="str">
            <v>OTROS GASTOS</v>
          </cell>
          <cell r="B73">
            <v>1290030.3516919999</v>
          </cell>
          <cell r="C73">
            <v>1512052.4972610001</v>
          </cell>
          <cell r="D73">
            <v>2669023.3177389996</v>
          </cell>
          <cell r="E73">
            <v>2092249.400007</v>
          </cell>
          <cell r="F73">
            <v>6130314.747720887</v>
          </cell>
          <cell r="G73">
            <v>5865295.4191810694</v>
          </cell>
          <cell r="H73">
            <v>196886.41703301738</v>
          </cell>
          <cell r="I73">
            <v>403993.99512281694</v>
          </cell>
          <cell r="J73">
            <v>124374.60229866719</v>
          </cell>
          <cell r="K73">
            <v>68853.963691797078</v>
          </cell>
          <cell r="L73">
            <v>65435.028000335806</v>
          </cell>
          <cell r="M73">
            <v>47968.975636031668</v>
          </cell>
        </row>
        <row r="75">
          <cell r="B75">
            <v>3.9112518047748214E-2</v>
          </cell>
          <cell r="C75">
            <v>4.3726216594972361E-2</v>
          </cell>
          <cell r="D75">
            <v>7.2000534770596883E-2</v>
          </cell>
          <cell r="E75">
            <v>6.2926212995448108E-2</v>
          </cell>
          <cell r="F75">
            <v>9.6095201202693187E-2</v>
          </cell>
          <cell r="G75">
            <v>9.5134994745977183E-2</v>
          </cell>
          <cell r="H75">
            <v>0.10446510376269369</v>
          </cell>
          <cell r="I75">
            <v>0.15306433956822738</v>
          </cell>
          <cell r="J75">
            <v>9.9206441075334703E-2</v>
          </cell>
          <cell r="K75">
            <v>9.7284825444888451E-2</v>
          </cell>
          <cell r="L75">
            <v>6.8159170881432918E-2</v>
          </cell>
          <cell r="M75">
            <v>6.8824440909987031E-2</v>
          </cell>
        </row>
      </sheetData>
      <sheetData sheetId="12">
        <row r="7">
          <cell r="B7" t="str">
            <v>ALOJ. HOTELEROS</v>
          </cell>
          <cell r="C7" t="str">
            <v>CAMPAMENTOS</v>
          </cell>
          <cell r="D7" t="str">
            <v>ALOJ. TURISMO RURAL</v>
          </cell>
        </row>
        <row r="8">
          <cell r="A8" t="str">
            <v>GASTO EN ALOJAMIENTO</v>
          </cell>
          <cell r="B8">
            <v>356190515.12041378</v>
          </cell>
          <cell r="C8">
            <v>10659967.855028495</v>
          </cell>
          <cell r="D8">
            <v>63024789.059417062</v>
          </cell>
        </row>
        <row r="9">
          <cell r="A9" t="str">
            <v>GASTO EN RESTAURANTES</v>
          </cell>
          <cell r="B9">
            <v>214780389.0136373</v>
          </cell>
          <cell r="C9">
            <v>9284472.2718834896</v>
          </cell>
          <cell r="D9">
            <v>39072195.811841168</v>
          </cell>
        </row>
        <row r="10">
          <cell r="A10" t="str">
            <v>GASTO EN ALIMENTACIÓN FUERA DE RESTAURANTES</v>
          </cell>
          <cell r="B10">
            <v>35666387.904880017</v>
          </cell>
          <cell r="C10">
            <v>5922194.0073767025</v>
          </cell>
          <cell r="D10">
            <v>14153718.988596929</v>
          </cell>
        </row>
        <row r="11">
          <cell r="A11" t="str">
            <v>GASTO EN DESPLAZAMIENTOS / TRANSPORTE</v>
          </cell>
          <cell r="B11">
            <v>135659118.6643112</v>
          </cell>
          <cell r="C11">
            <v>6932704.3109976593</v>
          </cell>
          <cell r="D11">
            <v>31972079.369956192</v>
          </cell>
        </row>
        <row r="12">
          <cell r="A12" t="str">
            <v>GASTO EN CULTURA Y OCIO</v>
          </cell>
          <cell r="B12">
            <v>82585293.974696532</v>
          </cell>
          <cell r="C12">
            <v>4241645.7511796886</v>
          </cell>
          <cell r="D12">
            <v>14216093.802233871</v>
          </cell>
        </row>
        <row r="13">
          <cell r="A13" t="str">
            <v>GASTO EN COMPRAS</v>
          </cell>
          <cell r="B13">
            <v>86989414.070020169</v>
          </cell>
          <cell r="C13">
            <v>4144861.124135213</v>
          </cell>
          <cell r="D13">
            <v>9874680.3688578289</v>
          </cell>
        </row>
        <row r="14">
          <cell r="A14" t="str">
            <v>OTROS GASTOS</v>
          </cell>
          <cell r="B14">
            <v>18033376.883087687</v>
          </cell>
          <cell r="C14">
            <v>0</v>
          </cell>
          <cell r="D14">
            <v>2433101.8322959342</v>
          </cell>
        </row>
        <row r="16">
          <cell r="B16">
            <v>0.81155041727665822</v>
          </cell>
          <cell r="C16">
            <v>3.5943895435351737E-2</v>
          </cell>
          <cell r="D16">
            <v>0.15250568728799019</v>
          </cell>
        </row>
        <row r="79">
          <cell r="B79" t="str">
            <v>ENERO</v>
          </cell>
          <cell r="C79" t="str">
            <v>FEBRERO</v>
          </cell>
          <cell r="D79" t="str">
            <v>MARZO</v>
          </cell>
          <cell r="E79" t="str">
            <v>ABRIL</v>
          </cell>
          <cell r="F79" t="str">
            <v>MAYO</v>
          </cell>
          <cell r="G79" t="str">
            <v>JUNIO</v>
          </cell>
          <cell r="H79" t="str">
            <v>JULIO</v>
          </cell>
          <cell r="I79" t="str">
            <v>AGOSTO</v>
          </cell>
          <cell r="J79" t="str">
            <v>SEPTIEMBRE</v>
          </cell>
          <cell r="K79" t="str">
            <v>OCTUBRE</v>
          </cell>
          <cell r="L79" t="str">
            <v>NOVIEMBRE</v>
          </cell>
          <cell r="M79" t="str">
            <v>DICIEMBRE</v>
          </cell>
        </row>
        <row r="80">
          <cell r="A80" t="str">
            <v>ALOJAMIENTO</v>
          </cell>
          <cell r="B80">
            <v>14113339.923602501</v>
          </cell>
          <cell r="C80">
            <v>15306013.539667998</v>
          </cell>
          <cell r="D80">
            <v>23678504.545362003</v>
          </cell>
          <cell r="E80">
            <v>21320626.657753501</v>
          </cell>
          <cell r="F80">
            <v>34369627.147639662</v>
          </cell>
          <cell r="G80">
            <v>33642570.83665096</v>
          </cell>
          <cell r="H80">
            <v>36579322.183931194</v>
          </cell>
          <cell r="I80">
            <v>49622587.381478384</v>
          </cell>
          <cell r="J80">
            <v>38375990.282560796</v>
          </cell>
          <cell r="K80">
            <v>37958245.071054205</v>
          </cell>
          <cell r="L80">
            <v>26211902.849568442</v>
          </cell>
          <cell r="M80">
            <v>25011784.701144241</v>
          </cell>
        </row>
        <row r="81">
          <cell r="A81" t="str">
            <v>RESTAURANTES</v>
          </cell>
          <cell r="B81">
            <v>9106242.2550030015</v>
          </cell>
          <cell r="C81">
            <v>10129461.124857001</v>
          </cell>
          <cell r="D81">
            <v>15776323.124334</v>
          </cell>
          <cell r="E81">
            <v>14286153.010459999</v>
          </cell>
          <cell r="F81">
            <v>20095385.460652992</v>
          </cell>
          <cell r="G81">
            <v>19969388.010972988</v>
          </cell>
          <cell r="H81">
            <v>21596650.651431151</v>
          </cell>
          <cell r="I81">
            <v>29331516.322797518</v>
          </cell>
          <cell r="J81">
            <v>22984629.190601259</v>
          </cell>
          <cell r="K81">
            <v>21024930.11102831</v>
          </cell>
          <cell r="L81">
            <v>15713090.536101123</v>
          </cell>
          <cell r="M81">
            <v>14766619.21539796</v>
          </cell>
        </row>
        <row r="82">
          <cell r="A82" t="str">
            <v>ALIMENTACIÓN FUERA DE RESTAURANTES</v>
          </cell>
          <cell r="B82">
            <v>1605147.3859999999</v>
          </cell>
          <cell r="C82">
            <v>1651260.7490369999</v>
          </cell>
          <cell r="D82">
            <v>2707651.0592809999</v>
          </cell>
          <cell r="E82">
            <v>2076340.1582730003</v>
          </cell>
          <cell r="F82">
            <v>3411506.3319558548</v>
          </cell>
          <cell r="G82">
            <v>3134184.6833766676</v>
          </cell>
          <cell r="H82">
            <v>4220473.0741553977</v>
          </cell>
          <cell r="I82">
            <v>5719738.5254114484</v>
          </cell>
          <cell r="J82">
            <v>4649726.6789076664</v>
          </cell>
          <cell r="K82">
            <v>2644962.4894324737</v>
          </cell>
          <cell r="L82">
            <v>1928737.792279599</v>
          </cell>
          <cell r="M82">
            <v>1916658.9767699079</v>
          </cell>
        </row>
        <row r="83">
          <cell r="A83" t="str">
            <v>DESPLAZAMIENTOS/TRANSPORTE</v>
          </cell>
          <cell r="B83">
            <v>5467999.5096225003</v>
          </cell>
          <cell r="C83">
            <v>5898055.7326769996</v>
          </cell>
          <cell r="D83">
            <v>9218751.359313</v>
          </cell>
          <cell r="E83">
            <v>8329838.9642115002</v>
          </cell>
          <cell r="F83">
            <v>14370261.625723979</v>
          </cell>
          <cell r="G83">
            <v>13825658.677760009</v>
          </cell>
          <cell r="H83">
            <v>12889943.226241671</v>
          </cell>
          <cell r="I83">
            <v>17537274.603104677</v>
          </cell>
          <cell r="J83">
            <v>13599902.792002246</v>
          </cell>
          <cell r="K83">
            <v>14418145.299863817</v>
          </cell>
          <cell r="L83">
            <v>10404020.885998419</v>
          </cell>
          <cell r="M83">
            <v>9699265.9877923951</v>
          </cell>
        </row>
        <row r="84">
          <cell r="A84" t="str">
            <v>CULTURA Y OCIO</v>
          </cell>
          <cell r="B84">
            <v>4479320.6687639998</v>
          </cell>
          <cell r="C84">
            <v>4751678.6406530002</v>
          </cell>
          <cell r="D84">
            <v>7472923.1606010003</v>
          </cell>
          <cell r="E84">
            <v>6440806.860781</v>
          </cell>
          <cell r="F84">
            <v>7899325.1410441371</v>
          </cell>
          <cell r="G84">
            <v>8137557.6748890579</v>
          </cell>
          <cell r="H84">
            <v>7968943.0004226631</v>
          </cell>
          <cell r="I84">
            <v>10509896.01739211</v>
          </cell>
          <cell r="J84">
            <v>8518783.0726645757</v>
          </cell>
          <cell r="K84">
            <v>7061796.9845638275</v>
          </cell>
          <cell r="L84">
            <v>4867482.0922938222</v>
          </cell>
          <cell r="M84">
            <v>4476780.6606273288</v>
          </cell>
        </row>
        <row r="85">
          <cell r="A85" t="str">
            <v>GASTO EN COMPRAS</v>
          </cell>
          <cell r="B85">
            <v>3265604.7815065002</v>
          </cell>
          <cell r="C85">
            <v>3614401.9538300005</v>
          </cell>
          <cell r="D85">
            <v>5532903.5386095</v>
          </cell>
          <cell r="E85">
            <v>5392910.963761</v>
          </cell>
          <cell r="F85">
            <v>6433220.3900867514</v>
          </cell>
          <cell r="G85">
            <v>6359454.7926789271</v>
          </cell>
          <cell r="H85">
            <v>10024497.954243686</v>
          </cell>
          <cell r="I85">
            <v>13755507.688523032</v>
          </cell>
          <cell r="J85">
            <v>10755155.648204641</v>
          </cell>
          <cell r="K85">
            <v>9258984.3744534962</v>
          </cell>
          <cell r="L85">
            <v>6452905.2731732251</v>
          </cell>
          <cell r="M85">
            <v>6143866.7109494153</v>
          </cell>
        </row>
        <row r="86">
          <cell r="A86" t="str">
            <v>OTROS GASTOS</v>
          </cell>
          <cell r="B86">
            <v>1096559.0883190001</v>
          </cell>
          <cell r="C86">
            <v>1231748.5284149998</v>
          </cell>
          <cell r="D86">
            <v>1833801.245746</v>
          </cell>
          <cell r="E86">
            <v>1511024.6967829999</v>
          </cell>
          <cell r="F86">
            <v>6121340.6736308858</v>
          </cell>
          <cell r="G86">
            <v>5857505.4274790687</v>
          </cell>
          <cell r="H86">
            <v>54935.666277210876</v>
          </cell>
          <cell r="I86">
            <v>89936.246375858551</v>
          </cell>
          <cell r="J86">
            <v>54267.342733497884</v>
          </cell>
          <cell r="K86">
            <v>68853.963691797078</v>
          </cell>
          <cell r="L86">
            <v>65435.028000335806</v>
          </cell>
          <cell r="M86">
            <v>47968.975636031668</v>
          </cell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ALOJAMIENTO</v>
          </cell>
          <cell r="B176">
            <v>41989.316518</v>
          </cell>
          <cell r="C176">
            <v>41204.846791000004</v>
          </cell>
          <cell r="D176">
            <v>301967.71103899996</v>
          </cell>
          <cell r="E176">
            <v>216313.40014800002</v>
          </cell>
          <cell r="F176">
            <v>878765.68682399986</v>
          </cell>
          <cell r="G176">
            <v>1432867.660873</v>
          </cell>
          <cell r="H176">
            <v>2361000.2988330736</v>
          </cell>
          <cell r="I176">
            <v>4090788.5889991438</v>
          </cell>
          <cell r="J176">
            <v>766914.96274925023</v>
          </cell>
          <cell r="K176">
            <v>357620.35290592373</v>
          </cell>
          <cell r="L176">
            <v>97073.253064955585</v>
          </cell>
          <cell r="M176">
            <v>73461.776283149215</v>
          </cell>
        </row>
        <row r="177">
          <cell r="A177" t="str">
            <v>RESTAURANTES</v>
          </cell>
          <cell r="B177">
            <v>45084.473947999999</v>
          </cell>
          <cell r="C177">
            <v>41864.343319</v>
          </cell>
          <cell r="D177">
            <v>251464.05681499999</v>
          </cell>
          <cell r="E177">
            <v>211291.91328600002</v>
          </cell>
          <cell r="F177">
            <v>498534.84740500001</v>
          </cell>
          <cell r="G177">
            <v>735519.56323099998</v>
          </cell>
          <cell r="H177">
            <v>2392685.7702817796</v>
          </cell>
          <cell r="I177">
            <v>4011522.2381913275</v>
          </cell>
          <cell r="J177">
            <v>678816.10656002816</v>
          </cell>
          <cell r="K177">
            <v>277397.19789039221</v>
          </cell>
          <cell r="L177">
            <v>85491.951537633868</v>
          </cell>
          <cell r="M177">
            <v>54799.809418330464</v>
          </cell>
        </row>
        <row r="178">
          <cell r="A178" t="str">
            <v>ALIMENTACIÓN FUERA DE RESTAURANTES</v>
          </cell>
          <cell r="B178">
            <v>36279.020896000002</v>
          </cell>
          <cell r="C178">
            <v>37865.083774999999</v>
          </cell>
          <cell r="D178">
            <v>197229.526029</v>
          </cell>
          <cell r="E178">
            <v>163555.38484400001</v>
          </cell>
          <cell r="F178">
            <v>447117.55430100008</v>
          </cell>
          <cell r="G178">
            <v>566277.53162700008</v>
          </cell>
          <cell r="H178">
            <v>1393449.696523004</v>
          </cell>
          <cell r="I178">
            <v>2240650.9513686015</v>
          </cell>
          <cell r="J178">
            <v>408091.65283852525</v>
          </cell>
          <cell r="K178">
            <v>285872.63846080366</v>
          </cell>
          <cell r="L178">
            <v>73809.876125933253</v>
          </cell>
          <cell r="M178">
            <v>71995.090587834871</v>
          </cell>
        </row>
        <row r="179">
          <cell r="A179" t="str">
            <v>DESPLAZAMIENTOS/TRANSPORTE</v>
          </cell>
          <cell r="B179">
            <v>61241.896422000005</v>
          </cell>
          <cell r="C179">
            <v>63111.985295999999</v>
          </cell>
          <cell r="D179">
            <v>316846.70816600003</v>
          </cell>
          <cell r="E179">
            <v>268605.63078000001</v>
          </cell>
          <cell r="F179">
            <v>321856.66413200001</v>
          </cell>
          <cell r="G179">
            <v>406185.90632800001</v>
          </cell>
          <cell r="H179">
            <v>1682418.45731639</v>
          </cell>
          <cell r="I179">
            <v>2814834.8964271047</v>
          </cell>
          <cell r="J179">
            <v>559205.45079875609</v>
          </cell>
          <cell r="K179">
            <v>294631.33658726059</v>
          </cell>
          <cell r="L179">
            <v>79830.885145265347</v>
          </cell>
          <cell r="M179">
            <v>63934.493598881789</v>
          </cell>
        </row>
        <row r="180">
          <cell r="A180" t="str">
            <v>CULTURA Y OCIO</v>
          </cell>
          <cell r="B180">
            <v>54513.359393999999</v>
          </cell>
          <cell r="C180">
            <v>50226.561118999998</v>
          </cell>
          <cell r="D180">
            <v>305330.89753099997</v>
          </cell>
          <cell r="E180">
            <v>244242.01419199997</v>
          </cell>
          <cell r="F180">
            <v>347702.855996</v>
          </cell>
          <cell r="G180">
            <v>642417.92013500002</v>
          </cell>
          <cell r="H180">
            <v>834159.99066539004</v>
          </cell>
          <cell r="I180">
            <v>1401327.1557384667</v>
          </cell>
          <cell r="J180">
            <v>209304.9404523102</v>
          </cell>
          <cell r="K180">
            <v>109770.68634782609</v>
          </cell>
          <cell r="L180">
            <v>21477.647700483096</v>
          </cell>
          <cell r="M180">
            <v>21171.721908212563</v>
          </cell>
        </row>
        <row r="181">
          <cell r="A181" t="str">
            <v>GASTO EN COMPRAS</v>
          </cell>
          <cell r="B181">
            <v>38494.795054000002</v>
          </cell>
          <cell r="C181">
            <v>39484.702775000005</v>
          </cell>
          <cell r="D181">
            <v>176880.26785100001</v>
          </cell>
          <cell r="E181">
            <v>165067.21973600003</v>
          </cell>
          <cell r="F181">
            <v>240556.96051099998</v>
          </cell>
          <cell r="G181">
            <v>291728.16681000002</v>
          </cell>
          <cell r="H181">
            <v>1136486.8732326473</v>
          </cell>
          <cell r="I181">
            <v>1688102.4145360757</v>
          </cell>
          <cell r="J181">
            <v>229107.83579108943</v>
          </cell>
          <cell r="K181">
            <v>90028.450840351681</v>
          </cell>
          <cell r="L181">
            <v>27613.105715930207</v>
          </cell>
          <cell r="M181">
            <v>21310.331282118848</v>
          </cell>
        </row>
        <row r="182">
          <cell r="A182" t="str">
            <v>OTROS GASTOS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268">
          <cell r="B268" t="str">
            <v>ENERO</v>
          </cell>
          <cell r="C268" t="str">
            <v>FEBRERO</v>
          </cell>
          <cell r="D268" t="str">
            <v>MARZO</v>
          </cell>
          <cell r="E268" t="str">
            <v>ABRIL</v>
          </cell>
          <cell r="F268" t="str">
            <v>MAYO</v>
          </cell>
          <cell r="G268" t="str">
            <v>JUNIO</v>
          </cell>
          <cell r="H268" t="str">
            <v>JULIO</v>
          </cell>
          <cell r="I268" t="str">
            <v>AGOSTO</v>
          </cell>
          <cell r="J268" t="str">
            <v>SEPTIEMBRE</v>
          </cell>
          <cell r="K268" t="str">
            <v>OCTUBRE</v>
          </cell>
          <cell r="L268" t="str">
            <v>NOVIEMBRE</v>
          </cell>
          <cell r="M268" t="str">
            <v>DICIEMBRE</v>
          </cell>
        </row>
        <row r="269">
          <cell r="A269" t="str">
            <v>ALOJAMIENTO</v>
          </cell>
          <cell r="B269">
            <v>1798601.422579</v>
          </cell>
          <cell r="C269">
            <v>2390613.1857479997</v>
          </cell>
          <cell r="D269">
            <v>4978049.0175860003</v>
          </cell>
          <cell r="E269">
            <v>3778195.5630490002</v>
          </cell>
          <cell r="F269">
            <v>5407849.1851050006</v>
          </cell>
          <cell r="G269">
            <v>5122907.7510430003</v>
          </cell>
          <cell r="H269">
            <v>6850089.1010276079</v>
          </cell>
          <cell r="I269">
            <v>13453487.458813624</v>
          </cell>
          <cell r="J269">
            <v>4982370.9161589369</v>
          </cell>
          <cell r="K269">
            <v>5526942.8557878882</v>
          </cell>
          <cell r="L269">
            <v>3657247.2996024969</v>
          </cell>
          <cell r="M269">
            <v>5078435.3029165147</v>
          </cell>
        </row>
        <row r="270">
          <cell r="A270" t="str">
            <v>RESTAURANTES</v>
          </cell>
          <cell r="B270">
            <v>1434461.699031</v>
          </cell>
          <cell r="C270">
            <v>1871647.9071300002</v>
          </cell>
          <cell r="D270">
            <v>3647813.6981859999</v>
          </cell>
          <cell r="E270">
            <v>3020420.7767990003</v>
          </cell>
          <cell r="F270">
            <v>3770934.8601220003</v>
          </cell>
          <cell r="G270">
            <v>3411185.1453459999</v>
          </cell>
          <cell r="H270">
            <v>3378563.9627245963</v>
          </cell>
          <cell r="I270">
            <v>6257832.8478465257</v>
          </cell>
          <cell r="J270">
            <v>2406268.8340579872</v>
          </cell>
          <cell r="K270">
            <v>3818597.4522705884</v>
          </cell>
          <cell r="L270">
            <v>2550726.0194782671</v>
          </cell>
          <cell r="M270">
            <v>3503742.6088491981</v>
          </cell>
        </row>
        <row r="271">
          <cell r="A271" t="str">
            <v>ALIMENTACIÓN FUERA DE RESTAURANTES</v>
          </cell>
          <cell r="B271">
            <v>158603.49102799999</v>
          </cell>
          <cell r="C271">
            <v>253809.75976600003</v>
          </cell>
          <cell r="D271">
            <v>478468.37888200005</v>
          </cell>
          <cell r="E271">
            <v>349325.03673599998</v>
          </cell>
          <cell r="F271">
            <v>1461731.773668</v>
          </cell>
          <cell r="G271">
            <v>1460980.2600810002</v>
          </cell>
          <cell r="H271">
            <v>1383695.7159673285</v>
          </cell>
          <cell r="I271">
            <v>2630328.6131003676</v>
          </cell>
          <cell r="J271">
            <v>1035311.6431948876</v>
          </cell>
          <cell r="K271">
            <v>1845242.2533252197</v>
          </cell>
          <cell r="L271">
            <v>1305972.7905562215</v>
          </cell>
          <cell r="M271">
            <v>1790249.2722919032</v>
          </cell>
        </row>
        <row r="272">
          <cell r="A272" t="str">
            <v>DESPLAZAMIENTOS/TRANSPORTE</v>
          </cell>
          <cell r="B272">
            <v>1038860.885921</v>
          </cell>
          <cell r="C272">
            <v>1412999.4134560002</v>
          </cell>
          <cell r="D272">
            <v>2755379.1789989998</v>
          </cell>
          <cell r="E272">
            <v>2091272.2342020001</v>
          </cell>
          <cell r="F272">
            <v>2047936.886103</v>
          </cell>
          <cell r="G272">
            <v>2056661.958382</v>
          </cell>
          <cell r="H272">
            <v>2982169.3820974729</v>
          </cell>
          <cell r="I272">
            <v>6233878.7515813885</v>
          </cell>
          <cell r="J272">
            <v>2071726.183386849</v>
          </cell>
          <cell r="K272">
            <v>3469236.7841942841</v>
          </cell>
          <cell r="L272">
            <v>2496268.4752083556</v>
          </cell>
          <cell r="M272">
            <v>3315689.2364248433</v>
          </cell>
        </row>
        <row r="273">
          <cell r="A273" t="str">
            <v>CULTURA Y OCIO</v>
          </cell>
          <cell r="B273">
            <v>305564.16595999995</v>
          </cell>
          <cell r="C273">
            <v>404327.84799400001</v>
          </cell>
          <cell r="D273">
            <v>815463.39487000008</v>
          </cell>
          <cell r="E273">
            <v>623625.43221600004</v>
          </cell>
          <cell r="F273">
            <v>1368419.7857920001</v>
          </cell>
          <cell r="G273">
            <v>1393449.825766</v>
          </cell>
          <cell r="H273">
            <v>1142466.254878652</v>
          </cell>
          <cell r="I273">
            <v>2312449.8098520925</v>
          </cell>
          <cell r="J273">
            <v>829768.43338644714</v>
          </cell>
          <cell r="K273">
            <v>1856440.0580553333</v>
          </cell>
          <cell r="L273">
            <v>1350251.0376038607</v>
          </cell>
          <cell r="M273">
            <v>1813867.7558594854</v>
          </cell>
        </row>
        <row r="274">
          <cell r="A274" t="str">
            <v>GASTO EN COMPRAS</v>
          </cell>
          <cell r="B274">
            <v>475190.946566</v>
          </cell>
          <cell r="C274">
            <v>633036.977464</v>
          </cell>
          <cell r="D274">
            <v>1219903.8320519999</v>
          </cell>
          <cell r="E274">
            <v>1032342.510462</v>
          </cell>
          <cell r="F274">
            <v>608389.17347000004</v>
          </cell>
          <cell r="G274">
            <v>554905.20719999995</v>
          </cell>
          <cell r="H274">
            <v>686079.10843698657</v>
          </cell>
          <cell r="I274">
            <v>1371065.425847685</v>
          </cell>
          <cell r="J274">
            <v>488961.61416139168</v>
          </cell>
          <cell r="K274">
            <v>1104854.1905236652</v>
          </cell>
          <cell r="L274">
            <v>709963.09871307947</v>
          </cell>
          <cell r="M274">
            <v>989988.28396101994</v>
          </cell>
        </row>
        <row r="275">
          <cell r="A275" t="str">
            <v>OTROS GASTOS</v>
          </cell>
          <cell r="B275">
            <v>193471.26337299999</v>
          </cell>
          <cell r="C275">
            <v>280303.96884599997</v>
          </cell>
          <cell r="D275">
            <v>835222.07199299999</v>
          </cell>
          <cell r="E275">
            <v>581224.70322399982</v>
          </cell>
          <cell r="F275">
            <v>8974.0740900000001</v>
          </cell>
          <cell r="G275">
            <v>7789.9917019999993</v>
          </cell>
          <cell r="H275">
            <v>141950.75075580651</v>
          </cell>
          <cell r="I275">
            <v>314057.74874695839</v>
          </cell>
          <cell r="J275">
            <v>70107.259565169297</v>
          </cell>
          <cell r="K275">
            <v>0</v>
          </cell>
          <cell r="L275">
            <v>0</v>
          </cell>
          <cell r="M275">
            <v>0</v>
          </cell>
        </row>
      </sheetData>
      <sheetData sheetId="13">
        <row r="12">
          <cell r="B12" t="str">
            <v>TOTAL</v>
          </cell>
          <cell r="G12" t="str">
            <v>TOTAL</v>
          </cell>
        </row>
        <row r="13">
          <cell r="B13">
            <v>66993</v>
          </cell>
          <cell r="C13" t="str">
            <v>HOSTELERÍA 2015</v>
          </cell>
          <cell r="G13">
            <v>1357</v>
          </cell>
          <cell r="H13" t="str">
            <v>AGENCIAS DE VIAJES 2015</v>
          </cell>
        </row>
        <row r="14">
          <cell r="B14">
            <v>69010</v>
          </cell>
          <cell r="C14" t="str">
            <v>HOSTELERÍA 2016</v>
          </cell>
          <cell r="G14">
            <v>1365</v>
          </cell>
          <cell r="H14" t="str">
            <v>AGENCIAS DE VIAJES 2016</v>
          </cell>
        </row>
      </sheetData>
      <sheetData sheetId="14">
        <row r="27">
          <cell r="B27" t="str">
            <v>HOSTELERÍA 2015</v>
          </cell>
          <cell r="C27" t="str">
            <v>HOSTELERÍA 2016</v>
          </cell>
        </row>
        <row r="28">
          <cell r="A28" t="str">
            <v>ÁVILA</v>
          </cell>
          <cell r="B28">
            <v>4653</v>
          </cell>
          <cell r="C28">
            <v>4901</v>
          </cell>
        </row>
        <row r="29">
          <cell r="A29" t="str">
            <v>BURGOS</v>
          </cell>
          <cell r="B29">
            <v>10281</v>
          </cell>
          <cell r="C29">
            <v>10588</v>
          </cell>
        </row>
        <row r="30">
          <cell r="A30" t="str">
            <v>LEÓN</v>
          </cell>
          <cell r="B30">
            <v>12526</v>
          </cell>
          <cell r="C30">
            <v>12871</v>
          </cell>
        </row>
        <row r="31">
          <cell r="A31" t="str">
            <v>PALENCIA</v>
          </cell>
          <cell r="B31">
            <v>4002</v>
          </cell>
          <cell r="C31">
            <v>4030</v>
          </cell>
        </row>
        <row r="32">
          <cell r="A32" t="str">
            <v>SALAMANCA</v>
          </cell>
          <cell r="B32">
            <v>9481</v>
          </cell>
          <cell r="C32">
            <v>9715</v>
          </cell>
        </row>
        <row r="33">
          <cell r="A33" t="str">
            <v>SEGOVIA</v>
          </cell>
          <cell r="B33">
            <v>5350</v>
          </cell>
          <cell r="C33">
            <v>5537</v>
          </cell>
        </row>
        <row r="34">
          <cell r="A34" t="str">
            <v>SORIA</v>
          </cell>
          <cell r="B34">
            <v>2601</v>
          </cell>
          <cell r="C34">
            <v>2728</v>
          </cell>
        </row>
        <row r="35">
          <cell r="A35" t="str">
            <v>VALLADOLID</v>
          </cell>
          <cell r="B35">
            <v>13601</v>
          </cell>
          <cell r="C35">
            <v>14023</v>
          </cell>
        </row>
        <row r="36">
          <cell r="A36" t="str">
            <v>ZAMORA</v>
          </cell>
          <cell r="B36">
            <v>4490</v>
          </cell>
          <cell r="C36">
            <v>4606</v>
          </cell>
        </row>
        <row r="64">
          <cell r="B64" t="str">
            <v>AGENCIAS DE VIAJES 2015</v>
          </cell>
          <cell r="C64" t="str">
            <v>AGENCIAS DE VIAJES 2016</v>
          </cell>
        </row>
        <row r="65">
          <cell r="A65" t="str">
            <v>ÁVILA</v>
          </cell>
          <cell r="B65">
            <v>84</v>
          </cell>
          <cell r="C65">
            <v>73</v>
          </cell>
        </row>
        <row r="66">
          <cell r="A66" t="str">
            <v>BURGOS</v>
          </cell>
          <cell r="B66">
            <v>243</v>
          </cell>
          <cell r="C66">
            <v>243</v>
          </cell>
        </row>
        <row r="67">
          <cell r="A67" t="str">
            <v>LEÓN</v>
          </cell>
          <cell r="B67">
            <v>194</v>
          </cell>
          <cell r="C67">
            <v>206</v>
          </cell>
        </row>
        <row r="68">
          <cell r="A68" t="str">
            <v>PALENCIA</v>
          </cell>
          <cell r="B68">
            <v>82</v>
          </cell>
          <cell r="C68">
            <v>88</v>
          </cell>
        </row>
        <row r="69">
          <cell r="A69" t="str">
            <v>SALAMANCA</v>
          </cell>
          <cell r="B69">
            <v>193</v>
          </cell>
          <cell r="C69">
            <v>198</v>
          </cell>
        </row>
        <row r="70">
          <cell r="A70" t="str">
            <v>SEGOVIA</v>
          </cell>
          <cell r="B70">
            <v>115</v>
          </cell>
          <cell r="C70">
            <v>116</v>
          </cell>
        </row>
        <row r="71">
          <cell r="A71" t="str">
            <v>SORIA</v>
          </cell>
          <cell r="B71">
            <v>45</v>
          </cell>
          <cell r="C71">
            <v>38</v>
          </cell>
        </row>
        <row r="72">
          <cell r="A72" t="str">
            <v>VALLADOLID</v>
          </cell>
          <cell r="B72">
            <v>314</v>
          </cell>
          <cell r="C72">
            <v>326</v>
          </cell>
        </row>
        <row r="73">
          <cell r="A73" t="str">
            <v>ZAMORA</v>
          </cell>
          <cell r="B73">
            <v>85</v>
          </cell>
          <cell r="C73">
            <v>76</v>
          </cell>
        </row>
      </sheetData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1- M.V. CyL"/>
      <sheetName val="2.-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/>
      <sheetData sheetId="1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  <row r="22">
          <cell r="A22" t="str">
            <v>VIAJEROS</v>
          </cell>
          <cell r="C22">
            <v>989854</v>
          </cell>
          <cell r="D22">
            <v>1503199</v>
          </cell>
          <cell r="E22">
            <v>1575712</v>
          </cell>
          <cell r="F22">
            <v>425135</v>
          </cell>
          <cell r="G22">
            <v>1479704</v>
          </cell>
          <cell r="H22">
            <v>914053</v>
          </cell>
          <cell r="I22">
            <v>474177</v>
          </cell>
          <cell r="J22">
            <v>1043150</v>
          </cell>
          <cell r="K22">
            <v>503857</v>
          </cell>
        </row>
        <row r="25">
          <cell r="A25" t="str">
            <v>PERNOCTACIONES</v>
          </cell>
          <cell r="C25">
            <v>1675864</v>
          </cell>
          <cell r="D25">
            <v>2329692</v>
          </cell>
          <cell r="E25">
            <v>2554616</v>
          </cell>
          <cell r="F25">
            <v>743129</v>
          </cell>
          <cell r="G25">
            <v>2787230</v>
          </cell>
          <cell r="H25">
            <v>1516422</v>
          </cell>
          <cell r="I25">
            <v>945819</v>
          </cell>
          <cell r="J25">
            <v>1821463</v>
          </cell>
          <cell r="K25">
            <v>854172</v>
          </cell>
        </row>
        <row r="54">
          <cell r="C54" t="str">
            <v>ENERO</v>
          </cell>
          <cell r="D54" t="str">
            <v>FEBRERO</v>
          </cell>
          <cell r="E54" t="str">
            <v>MARZO</v>
          </cell>
          <cell r="F54" t="str">
            <v>ABRIL</v>
          </cell>
          <cell r="G54" t="str">
            <v>MAYO</v>
          </cell>
          <cell r="H54" t="str">
            <v>JUNIO</v>
          </cell>
          <cell r="I54" t="str">
            <v>JULIO</v>
          </cell>
          <cell r="J54" t="str">
            <v>AGOSTO</v>
          </cell>
          <cell r="K54" t="str">
            <v>SEPTIEMBRE</v>
          </cell>
          <cell r="L54" t="str">
            <v>OCTUBRE</v>
          </cell>
          <cell r="M54" t="str">
            <v>NOVIEMBRE</v>
          </cell>
          <cell r="N54" t="str">
            <v>DICIEMBRE</v>
          </cell>
        </row>
        <row r="55">
          <cell r="A55" t="str">
            <v>VIAJEROS</v>
          </cell>
          <cell r="B55">
            <v>0</v>
          </cell>
          <cell r="C55">
            <v>389114</v>
          </cell>
          <cell r="D55">
            <v>467211</v>
          </cell>
          <cell r="E55">
            <v>595289</v>
          </cell>
          <cell r="F55">
            <v>788566</v>
          </cell>
          <cell r="G55">
            <v>812511</v>
          </cell>
          <cell r="H55">
            <v>864561</v>
          </cell>
          <cell r="I55">
            <v>867353</v>
          </cell>
          <cell r="J55">
            <v>1199543</v>
          </cell>
          <cell r="K55">
            <v>870060</v>
          </cell>
          <cell r="L55">
            <v>800461</v>
          </cell>
          <cell r="M55">
            <v>639688</v>
          </cell>
          <cell r="N55">
            <v>614484</v>
          </cell>
        </row>
        <row r="58">
          <cell r="A58" t="str">
            <v>PERNOCTACIONES</v>
          </cell>
          <cell r="C58">
            <v>655740</v>
          </cell>
          <cell r="D58">
            <v>759966</v>
          </cell>
          <cell r="E58">
            <v>1003448</v>
          </cell>
          <cell r="F58">
            <v>1361160</v>
          </cell>
          <cell r="G58">
            <v>1309968</v>
          </cell>
          <cell r="H58">
            <v>1417925</v>
          </cell>
          <cell r="I58">
            <v>1543564</v>
          </cell>
          <cell r="J58">
            <v>2248836</v>
          </cell>
          <cell r="K58">
            <v>1414754</v>
          </cell>
          <cell r="L58">
            <v>1330736</v>
          </cell>
          <cell r="M58">
            <v>1087118</v>
          </cell>
          <cell r="N58">
            <v>1095192</v>
          </cell>
        </row>
      </sheetData>
      <sheetData sheetId="2">
        <row r="23">
          <cell r="D23" t="str">
            <v>ALOJ. HOTELEROS</v>
          </cell>
          <cell r="E23" t="str">
            <v>CAMPINGS</v>
          </cell>
          <cell r="F23" t="str">
            <v>TURISMO RURAL</v>
          </cell>
          <cell r="G23" t="str">
            <v>ALBERGUES</v>
          </cell>
          <cell r="H23" t="str">
            <v>VIVIENDAS</v>
          </cell>
          <cell r="I23" t="str">
            <v>APARTAMENTOS</v>
          </cell>
        </row>
        <row r="30">
          <cell r="D30">
            <v>0.61023847961416533</v>
          </cell>
          <cell r="E30">
            <v>4.3701394347045119E-2</v>
          </cell>
          <cell r="F30">
            <v>0.21813418948653035</v>
          </cell>
          <cell r="G30">
            <v>1.2969589454606438E-2</v>
          </cell>
          <cell r="H30">
            <v>8.3905303206331439E-2</v>
          </cell>
          <cell r="I30">
            <v>3.1051043891321347E-2</v>
          </cell>
        </row>
        <row r="75">
          <cell r="D75" t="str">
            <v>ALOJ. HOTELEROS</v>
          </cell>
          <cell r="E75" t="str">
            <v>CAMPINGS</v>
          </cell>
          <cell r="F75" t="str">
            <v>TURISMO RURAL</v>
          </cell>
          <cell r="G75" t="str">
            <v>ALBERGUES</v>
          </cell>
          <cell r="H75" t="str">
            <v>VIVIENDAS</v>
          </cell>
          <cell r="I75" t="str">
            <v>APARTAMENTOS</v>
          </cell>
        </row>
        <row r="82">
          <cell r="D82">
            <v>1.1873256055943604</v>
          </cell>
          <cell r="E82">
            <v>6.3072938029244713E-2</v>
          </cell>
          <cell r="F82">
            <v>0.13613926902351256</v>
          </cell>
          <cell r="G82">
            <v>5.8489433795286982E-2</v>
          </cell>
          <cell r="H82">
            <v>4.4127719845552978E-2</v>
          </cell>
          <cell r="I82">
            <v>2.9451818146918638E-2</v>
          </cell>
        </row>
        <row r="129">
          <cell r="D129" t="str">
            <v>ALOJ. HOTELEROS</v>
          </cell>
          <cell r="E129" t="str">
            <v>CAMPINGS</v>
          </cell>
          <cell r="F129" t="str">
            <v>TURISMO RURAL</v>
          </cell>
          <cell r="G129" t="str">
            <v>ALBERGUES</v>
          </cell>
          <cell r="H129" t="str">
            <v>VIVIENDAS</v>
          </cell>
          <cell r="I129" t="str">
            <v>APARTAMENTOS</v>
          </cell>
        </row>
        <row r="136">
          <cell r="D136">
            <v>1.2111089110111188</v>
          </cell>
          <cell r="E136">
            <v>5.7893386297373145E-2</v>
          </cell>
          <cell r="F136">
            <v>0.14475266049336569</v>
          </cell>
          <cell r="G136">
            <v>0.11203369385788207</v>
          </cell>
          <cell r="H136">
            <v>3.3546361382587736E-2</v>
          </cell>
          <cell r="I136">
            <v>3.2528029386151895E-2</v>
          </cell>
        </row>
        <row r="183">
          <cell r="D183" t="str">
            <v>ALOJ. HOTELEROS</v>
          </cell>
          <cell r="E183" t="str">
            <v>CAMPINGS</v>
          </cell>
          <cell r="F183" t="str">
            <v>TURISMO RURAL</v>
          </cell>
          <cell r="G183" t="str">
            <v>ALBERGUES</v>
          </cell>
          <cell r="H183" t="str">
            <v>VIVIENDAS</v>
          </cell>
          <cell r="I183" t="str">
            <v>APARTAMENTOS</v>
          </cell>
        </row>
        <row r="190">
          <cell r="D190">
            <v>0.30318006493886979</v>
          </cell>
          <cell r="E190">
            <v>4.9502249826742124E-3</v>
          </cell>
          <cell r="F190">
            <v>7.0757909752347317E-2</v>
          </cell>
          <cell r="G190">
            <v>3.9062326363281857E-2</v>
          </cell>
          <cell r="H190">
            <v>4.3087162349194933E-3</v>
          </cell>
          <cell r="I190">
            <v>7.2333899746831352E-3</v>
          </cell>
        </row>
        <row r="237">
          <cell r="D237" t="str">
            <v>ALOJ. HOTELEROS</v>
          </cell>
          <cell r="E237" t="str">
            <v>CAMPINGS</v>
          </cell>
          <cell r="F237" t="str">
            <v>TURISMO RURAL</v>
          </cell>
          <cell r="G237" t="str">
            <v>ALBERGUES</v>
          </cell>
          <cell r="H237" t="str">
            <v>VIVIENDAS</v>
          </cell>
          <cell r="I237" t="str">
            <v>APARTAMENTOS</v>
          </cell>
        </row>
        <row r="244">
          <cell r="D244">
            <v>1.135961465024135</v>
          </cell>
          <cell r="E244">
            <v>4.879305432922431E-2</v>
          </cell>
          <cell r="F244">
            <v>0.13632515502286197</v>
          </cell>
          <cell r="G244">
            <v>1.1771432958799984E-2</v>
          </cell>
          <cell r="H244">
            <v>9.2312603676905886E-2</v>
          </cell>
          <cell r="I244">
            <v>6.9707249756024631E-2</v>
          </cell>
        </row>
        <row r="291">
          <cell r="D291" t="str">
            <v>ALOJ. HOTELEROS</v>
          </cell>
          <cell r="E291" t="str">
            <v>CAMPINGS</v>
          </cell>
          <cell r="F291" t="str">
            <v>TURISMO RURAL</v>
          </cell>
          <cell r="G291" t="str">
            <v>ALBERGUES</v>
          </cell>
          <cell r="H291" t="str">
            <v>VIVIENDAS</v>
          </cell>
          <cell r="I291" t="str">
            <v>APARTAMENTOS</v>
          </cell>
        </row>
        <row r="298">
          <cell r="D298">
            <v>0.6132227581037204</v>
          </cell>
          <cell r="E298">
            <v>2.1374869425187955E-2</v>
          </cell>
          <cell r="F298">
            <v>0.15398937621103717</v>
          </cell>
          <cell r="G298">
            <v>2.2028501172900245E-2</v>
          </cell>
          <cell r="H298">
            <v>8.0337100218820151E-2</v>
          </cell>
          <cell r="I298">
            <v>3.2469434886356979E-2</v>
          </cell>
        </row>
        <row r="345">
          <cell r="D345" t="str">
            <v>ALOJ. HOTELEROS</v>
          </cell>
          <cell r="E345" t="str">
            <v>CAMPINGS</v>
          </cell>
          <cell r="F345" t="str">
            <v>TURISMO RURAL</v>
          </cell>
          <cell r="G345" t="str">
            <v>ALBERGUES</v>
          </cell>
          <cell r="H345" t="str">
            <v>VIVIENDAS</v>
          </cell>
          <cell r="I345" t="str">
            <v>APARTAMENTOS</v>
          </cell>
        </row>
        <row r="352">
          <cell r="D352">
            <v>0.3007322291974372</v>
          </cell>
          <cell r="E352">
            <v>3.5793157374723952E-2</v>
          </cell>
          <cell r="F352">
            <v>0.10976770311581303</v>
          </cell>
          <cell r="G352">
            <v>9.4084582170703961E-3</v>
          </cell>
          <cell r="H352">
            <v>1.1263277210578529E-2</v>
          </cell>
          <cell r="I352">
            <v>1.2072487457746294E-2</v>
          </cell>
        </row>
        <row r="402">
          <cell r="D402" t="str">
            <v>ALOJ. HOTELEROS</v>
          </cell>
          <cell r="E402" t="str">
            <v>CAMPINGS</v>
          </cell>
          <cell r="F402" t="str">
            <v>TURISMO RURAL</v>
          </cell>
          <cell r="G402" t="str">
            <v>ALBERGUES</v>
          </cell>
          <cell r="H402" t="str">
            <v>VIVIENDAS</v>
          </cell>
          <cell r="I402" t="str">
            <v>APARTAMENTOS</v>
          </cell>
        </row>
        <row r="409">
          <cell r="D409">
            <v>0.90700143657549492</v>
          </cell>
          <cell r="E409">
            <v>2.6911039405811361E-2</v>
          </cell>
          <cell r="F409">
            <v>6.7875666512435165E-2</v>
          </cell>
          <cell r="G409">
            <v>8.4386182204648358E-3</v>
          </cell>
          <cell r="H409">
            <v>3.5414313626049902E-2</v>
          </cell>
          <cell r="I409">
            <v>8.2012094712957673E-3</v>
          </cell>
        </row>
        <row r="460">
          <cell r="D460" t="str">
            <v>ALOJ. HOTELEROS</v>
          </cell>
          <cell r="E460" t="str">
            <v>CAMPINGS</v>
          </cell>
          <cell r="F460" t="str">
            <v>TURISMO RURAL</v>
          </cell>
          <cell r="G460" t="str">
            <v>ALBERGUES</v>
          </cell>
          <cell r="H460" t="str">
            <v>VIVIENDAS</v>
          </cell>
          <cell r="I460" t="str">
            <v>APARTAMENTOS</v>
          </cell>
        </row>
        <row r="467">
          <cell r="D467">
            <v>0.3258025931096909</v>
          </cell>
          <cell r="E467">
            <v>1.3663631202177291E-2</v>
          </cell>
          <cell r="F467">
            <v>0.11734053708930813</v>
          </cell>
          <cell r="G467">
            <v>6.1564634784523776E-3</v>
          </cell>
          <cell r="H467">
            <v>3.1532933139634733E-2</v>
          </cell>
          <cell r="I467">
            <v>1.452537444916119E-2</v>
          </cell>
        </row>
      </sheetData>
      <sheetData sheetId="3"/>
      <sheetData sheetId="4"/>
      <sheetData sheetId="5">
        <row r="140">
          <cell r="B140" t="str">
            <v>HOTELES</v>
          </cell>
          <cell r="C140" t="str">
            <v>HOSTALES</v>
          </cell>
          <cell r="D140" t="str">
            <v>PENSIONES</v>
          </cell>
          <cell r="E140" t="str">
            <v>CAMPINGS</v>
          </cell>
          <cell r="F140" t="str">
            <v>ALBERGUES</v>
          </cell>
          <cell r="G140" t="str">
            <v>ALOJ. TURISMO RURAL</v>
          </cell>
          <cell r="H140" t="str">
            <v>VIVIENDAS</v>
          </cell>
          <cell r="I140" t="str">
            <v>APARTAMENTOS</v>
          </cell>
          <cell r="J140" t="str">
            <v>TOTAL ALOJAMIENTOS</v>
          </cell>
        </row>
        <row r="141">
          <cell r="A141" t="str">
            <v>Madrid (Comunidad de)</v>
          </cell>
          <cell r="B141">
            <v>0.25709575414657593</v>
          </cell>
          <cell r="C141">
            <v>0.21703165769577026</v>
          </cell>
          <cell r="D141">
            <v>0.22649860382080078</v>
          </cell>
          <cell r="E141">
            <v>0.29692703485488892</v>
          </cell>
          <cell r="F141">
            <v>0.45836928486824036</v>
          </cell>
          <cell r="G141">
            <v>0.25973144000319193</v>
          </cell>
          <cell r="H141">
            <v>0.55263798882266058</v>
          </cell>
          <cell r="I141">
            <v>0.39241390622421185</v>
          </cell>
          <cell r="J141">
            <v>0.2752937376499176</v>
          </cell>
        </row>
        <row r="142">
          <cell r="A142" t="str">
            <v>Castilla y León</v>
          </cell>
          <cell r="B142">
            <v>0.13052923977375031</v>
          </cell>
          <cell r="C142">
            <v>0.1976049542427063</v>
          </cell>
          <cell r="D142">
            <v>0.22803223133087158</v>
          </cell>
          <cell r="E142">
            <v>0.15214827656745911</v>
          </cell>
          <cell r="F142">
            <v>0.16064991056919098</v>
          </cell>
          <cell r="G142">
            <v>0.25543714400213663</v>
          </cell>
          <cell r="H142">
            <v>0.11625198588115689</v>
          </cell>
          <cell r="I142">
            <v>0.15847398024881412</v>
          </cell>
          <cell r="J142">
            <v>0.14211134612560272</v>
          </cell>
        </row>
        <row r="143">
          <cell r="A143" t="str">
            <v>Andalucía</v>
          </cell>
          <cell r="B143">
            <v>9.4698973000049591E-2</v>
          </cell>
          <cell r="C143">
            <v>7.4800997972488403E-2</v>
          </cell>
          <cell r="D143">
            <v>7.7385984361171722E-2</v>
          </cell>
          <cell r="E143">
            <v>3.9923693984746933E-2</v>
          </cell>
          <cell r="F143">
            <v>4.417729377746582E-2</v>
          </cell>
          <cell r="G143">
            <v>5.0224938801361231E-2</v>
          </cell>
          <cell r="H143">
            <v>4.8948915725290754E-2</v>
          </cell>
          <cell r="I143">
            <v>6.6989987281135685E-2</v>
          </cell>
          <cell r="J143">
            <v>8.510531485080719E-2</v>
          </cell>
        </row>
        <row r="144">
          <cell r="A144" t="str">
            <v>Cataluña</v>
          </cell>
          <cell r="B144">
            <v>7.7351868152618408E-2</v>
          </cell>
          <cell r="C144">
            <v>5.2209723740816116E-2</v>
          </cell>
          <cell r="D144">
            <v>6.1820697039365768E-2</v>
          </cell>
          <cell r="E144">
            <v>4.3288767337799072E-2</v>
          </cell>
          <cell r="F144">
            <v>3.8777898997068405E-2</v>
          </cell>
          <cell r="G144">
            <v>9.8667134122124411E-2</v>
          </cell>
          <cell r="H144">
            <v>2.8948629436627089E-2</v>
          </cell>
          <cell r="I144">
            <v>4.0239540103510156E-2</v>
          </cell>
          <cell r="J144">
            <v>7.0223592221736908E-2</v>
          </cell>
        </row>
        <row r="145">
          <cell r="A145" t="str">
            <v>Galicia</v>
          </cell>
          <cell r="B145">
            <v>7.0328585803508759E-2</v>
          </cell>
          <cell r="C145">
            <v>8.2914173603057861E-2</v>
          </cell>
          <cell r="D145">
            <v>9.5671564340591431E-2</v>
          </cell>
          <cell r="E145">
            <v>2.1447798237204552E-2</v>
          </cell>
          <cell r="F145">
            <v>4.7547701746225357E-2</v>
          </cell>
          <cell r="G145">
            <v>3.45739145083621E-2</v>
          </cell>
          <cell r="H145">
            <v>2.9744709342360735E-2</v>
          </cell>
          <cell r="I145">
            <v>4.3093827313729773E-2</v>
          </cell>
          <cell r="J145">
            <v>6.5998800098896027E-2</v>
          </cell>
        </row>
        <row r="146">
          <cell r="A146" t="str">
            <v>País Vasco</v>
          </cell>
          <cell r="B146">
            <v>6.0968782752752304E-2</v>
          </cell>
          <cell r="C146">
            <v>6.2367502599954605E-2</v>
          </cell>
          <cell r="D146">
            <v>6.361205130815506E-2</v>
          </cell>
          <cell r="E146">
            <v>8.3314403891563416E-2</v>
          </cell>
          <cell r="F146">
            <v>6.8412460386753082E-2</v>
          </cell>
          <cell r="G146">
            <v>0.11814441020249995</v>
          </cell>
          <cell r="H146">
            <v>5.6024662155530855E-2</v>
          </cell>
          <cell r="I146">
            <v>7.2288007264877899E-2</v>
          </cell>
          <cell r="J146">
            <v>6.3812240958213806E-2</v>
          </cell>
        </row>
        <row r="147">
          <cell r="A147" t="str">
            <v>Comunidad Valenciana</v>
          </cell>
          <cell r="B147">
            <v>6.2439639121294022E-2</v>
          </cell>
          <cell r="C147">
            <v>4.8759743571281433E-2</v>
          </cell>
          <cell r="D147">
            <v>4.0108490735292435E-2</v>
          </cell>
          <cell r="E147">
            <v>4.0677890181541443E-2</v>
          </cell>
          <cell r="F147">
            <v>3.5881470888853073E-2</v>
          </cell>
          <cell r="G147">
            <v>4.3294444806840013E-2</v>
          </cell>
          <cell r="H147">
            <v>3.053225878485586E-2</v>
          </cell>
          <cell r="I147">
            <v>4.3710265252552449E-2</v>
          </cell>
          <cell r="J147">
            <v>5.7263739407062531E-2</v>
          </cell>
        </row>
        <row r="148">
          <cell r="A148" t="str">
            <v>Asturias (Principado de)</v>
          </cell>
          <cell r="B148">
            <v>4.6315755695104599E-2</v>
          </cell>
          <cell r="C148">
            <v>5.4749861359596252E-2</v>
          </cell>
          <cell r="D148">
            <v>5.1616743206977844E-2</v>
          </cell>
          <cell r="E148">
            <v>0.13391020894050598</v>
          </cell>
          <cell r="F148">
            <v>3.0616825446486473E-2</v>
          </cell>
          <cell r="G148">
            <v>2.3801717114404472E-2</v>
          </cell>
          <cell r="H148">
            <v>2.0632763710782345E-2</v>
          </cell>
          <cell r="I148">
            <v>4.3101110822192819E-2</v>
          </cell>
          <cell r="J148">
            <v>4.9488116055727005E-2</v>
          </cell>
        </row>
        <row r="149">
          <cell r="A149" t="str">
            <v>Castilla - La Mancha</v>
          </cell>
          <cell r="B149">
            <v>4.7751337289810181E-2</v>
          </cell>
          <cell r="C149">
            <v>4.8478756099939346E-2</v>
          </cell>
          <cell r="D149">
            <v>3.9429236203432083E-2</v>
          </cell>
          <cell r="E149">
            <v>5.5920764803886414E-2</v>
          </cell>
          <cell r="F149">
            <v>2.7339395135641098E-2</v>
          </cell>
          <cell r="G149">
            <v>1.073519412514988E-2</v>
          </cell>
          <cell r="H149">
            <v>3.34289309603173E-2</v>
          </cell>
          <cell r="I149">
            <v>3.8925832163864311E-2</v>
          </cell>
          <cell r="J149">
            <v>4.5824237167835236E-2</v>
          </cell>
        </row>
        <row r="150">
          <cell r="A150" t="str">
            <v>Cantabria</v>
          </cell>
          <cell r="B150">
            <v>2.9677990823984146E-2</v>
          </cell>
          <cell r="C150">
            <v>3.6644056439399719E-2</v>
          </cell>
          <cell r="D150">
            <v>2.9140636324882507E-2</v>
          </cell>
          <cell r="E150">
            <v>2.5594752281904221E-2</v>
          </cell>
          <cell r="F150">
            <v>1.9281137734651566E-2</v>
          </cell>
          <cell r="G150">
            <v>1.9342113559381365E-2</v>
          </cell>
          <cell r="H150">
            <v>2.05687094727952E-2</v>
          </cell>
          <cell r="I150">
            <v>1.7016161992820342E-2</v>
          </cell>
          <cell r="J150">
            <v>2.8749847784638405E-2</v>
          </cell>
        </row>
        <row r="151">
          <cell r="A151" t="str">
            <v>Extremadura</v>
          </cell>
          <cell r="B151">
            <v>2.622850239276886E-2</v>
          </cell>
          <cell r="C151">
            <v>2.7374664321541786E-2</v>
          </cell>
          <cell r="D151">
            <v>2.7818575501441956E-2</v>
          </cell>
          <cell r="E151">
            <v>1.1312577873468399E-2</v>
          </cell>
          <cell r="F151">
            <v>1.7628325149416924E-2</v>
          </cell>
          <cell r="G151">
            <v>1.0545103066173791E-2</v>
          </cell>
          <cell r="H151">
            <v>1.5097243787542597E-2</v>
          </cell>
          <cell r="I151">
            <v>2.0776666390207157E-2</v>
          </cell>
          <cell r="J151">
            <v>2.4552688002586365E-2</v>
          </cell>
        </row>
        <row r="152">
          <cell r="A152" t="str">
            <v>Aragón</v>
          </cell>
          <cell r="B152">
            <v>2.4463402107357979E-2</v>
          </cell>
          <cell r="C152">
            <v>2.5063525885343552E-2</v>
          </cell>
          <cell r="D152">
            <v>1.3498908840119839E-2</v>
          </cell>
          <cell r="E152">
            <v>2.8599649667739868E-2</v>
          </cell>
          <cell r="F152">
            <v>1.3589531183242798E-2</v>
          </cell>
          <cell r="G152">
            <v>1.3431689476392571E-2</v>
          </cell>
          <cell r="H152">
            <v>1.7448953442071102E-2</v>
          </cell>
          <cell r="I152">
            <v>2.1652822884156795E-2</v>
          </cell>
          <cell r="J152">
            <v>2.3577917367219925E-2</v>
          </cell>
        </row>
        <row r="153">
          <cell r="A153" t="str">
            <v>Navarra (Comunidad Foral de)</v>
          </cell>
          <cell r="B153">
            <v>1.8181880936026573E-2</v>
          </cell>
          <cell r="C153">
            <v>1.9706986844539642E-2</v>
          </cell>
          <cell r="D153">
            <v>1.3355053029954433E-2</v>
          </cell>
          <cell r="E153">
            <v>2.8978412970900536E-2</v>
          </cell>
          <cell r="F153">
            <v>1.1207821778953075E-2</v>
          </cell>
          <cell r="G153">
            <v>1.6716922797601955E-2</v>
          </cell>
          <cell r="H153">
            <v>6.9324259090429406E-3</v>
          </cell>
          <cell r="I153">
            <v>1.3254787301338373E-2</v>
          </cell>
          <cell r="J153">
            <v>1.8065469339489937E-2</v>
          </cell>
        </row>
        <row r="154">
          <cell r="A154" t="str">
            <v>Murcia (Región de)</v>
          </cell>
          <cell r="B154">
            <v>1.6436077654361725E-2</v>
          </cell>
          <cell r="C154">
            <v>1.8246596679091454E-2</v>
          </cell>
          <cell r="D154">
            <v>7.6680886559188366E-3</v>
          </cell>
          <cell r="E154">
            <v>1.109057292342186E-2</v>
          </cell>
          <cell r="F154">
            <v>7.7454624697566032E-3</v>
          </cell>
          <cell r="G154">
            <v>1.0725083577165813E-2</v>
          </cell>
          <cell r="H154">
            <v>8.5745130596013332E-3</v>
          </cell>
          <cell r="I154">
            <v>1.0803642753957812E-2</v>
          </cell>
          <cell r="J154">
            <v>1.5359935350716114E-2</v>
          </cell>
        </row>
        <row r="155">
          <cell r="A155" t="str">
            <v>Rioja (La)</v>
          </cell>
          <cell r="B155">
            <v>1.1723930947482586E-2</v>
          </cell>
          <cell r="C155">
            <v>1.2371931225061417E-2</v>
          </cell>
          <cell r="D155">
            <v>1.1151746846735477E-2</v>
          </cell>
          <cell r="E155">
            <v>1.8591620028018951E-2</v>
          </cell>
          <cell r="F155">
            <v>1.0348048992455006E-2</v>
          </cell>
          <cell r="G155">
            <v>1.3980453076013487E-2</v>
          </cell>
          <cell r="H155">
            <v>7.619263032850954E-3</v>
          </cell>
          <cell r="I155">
            <v>7.2576280132809852E-3</v>
          </cell>
          <cell r="J155">
            <v>1.1822536587715149E-2</v>
          </cell>
        </row>
        <row r="156">
          <cell r="A156" t="str">
            <v>Canarias</v>
          </cell>
          <cell r="B156">
            <v>1.2559444643557072E-2</v>
          </cell>
          <cell r="C156">
            <v>1.1699940077960491E-2</v>
          </cell>
          <cell r="D156">
            <v>5.7022008113563061E-3</v>
          </cell>
          <cell r="E156">
            <v>5.5827409960329533E-3</v>
          </cell>
          <cell r="F156">
            <v>4.5702946372330189E-3</v>
          </cell>
          <cell r="G156">
            <v>9.748932978599887E-3</v>
          </cell>
          <cell r="H156">
            <v>3.1982676849687751E-3</v>
          </cell>
          <cell r="I156">
            <v>6.3755067780915109E-3</v>
          </cell>
          <cell r="J156">
            <v>1.1275449767708778E-2</v>
          </cell>
        </row>
        <row r="157">
          <cell r="A157" t="str">
            <v>Baleares (Islas)</v>
          </cell>
          <cell r="B157">
            <v>1.0588372126221657E-2</v>
          </cell>
          <cell r="C157">
            <v>8.0234678462147713E-3</v>
          </cell>
          <cell r="D157">
            <v>7.0967404171824455E-3</v>
          </cell>
          <cell r="E157">
            <v>2.2395944688469172E-3</v>
          </cell>
          <cell r="F157">
            <v>3.4362568985670805E-3</v>
          </cell>
          <cell r="G157">
            <v>1.0084373012517203E-2</v>
          </cell>
          <cell r="H157">
            <v>2.4529690551132253E-3</v>
          </cell>
          <cell r="I157">
            <v>3.4929228843103349E-3</v>
          </cell>
          <cell r="J157">
            <v>9.2518413439393044E-3</v>
          </cell>
        </row>
        <row r="158">
          <cell r="A158" t="str">
            <v>Ceuta</v>
          </cell>
          <cell r="B158">
            <v>1.5768170123919845E-3</v>
          </cell>
          <cell r="C158">
            <v>7.0049986243247986E-4</v>
          </cell>
          <cell r="D158">
            <v>1.2546991638373584E-4</v>
          </cell>
          <cell r="E158">
            <v>1.9749643979594111E-4</v>
          </cell>
          <cell r="F158">
            <v>1.8362770788371563E-4</v>
          </cell>
          <cell r="G158">
            <v>3.1193012875224934E-4</v>
          </cell>
          <cell r="H158">
            <v>5.8938263633786429E-4</v>
          </cell>
          <cell r="I158">
            <v>5.9168984697322102E-5</v>
          </cell>
          <cell r="J158">
            <v>1.2674068566411734E-3</v>
          </cell>
        </row>
        <row r="159">
          <cell r="A159" t="str">
            <v>Melilla</v>
          </cell>
          <cell r="B159">
            <v>1.0835889261215925E-3</v>
          </cell>
          <cell r="C159">
            <v>1.2510109227150679E-3</v>
          </cell>
          <cell r="D159">
            <v>2.6693110703490674E-4</v>
          </cell>
          <cell r="E159">
            <v>2.5376438861712813E-4</v>
          </cell>
          <cell r="F159">
            <v>2.3731090186629444E-4</v>
          </cell>
          <cell r="G159">
            <v>5.0306064133105591E-4</v>
          </cell>
          <cell r="H159">
            <v>3.6742710009358373E-4</v>
          </cell>
          <cell r="I159">
            <v>7.4235342250327373E-5</v>
          </cell>
          <cell r="J159">
            <v>9.5586664974689484E-4</v>
          </cell>
        </row>
        <row r="204">
          <cell r="B204" t="str">
            <v>HOTELES</v>
          </cell>
          <cell r="C204" t="str">
            <v>HOSTALES</v>
          </cell>
          <cell r="D204" t="str">
            <v>PENSIONES</v>
          </cell>
          <cell r="E204" t="str">
            <v>CAMPINGS</v>
          </cell>
          <cell r="F204" t="str">
            <v>ALBERGUES</v>
          </cell>
          <cell r="G204" t="str">
            <v>ALOJ. TURISMO RURAL</v>
          </cell>
          <cell r="H204" t="str">
            <v>VIVIENDAS</v>
          </cell>
          <cell r="I204" t="str">
            <v>APARTAMENTOS</v>
          </cell>
          <cell r="J204" t="str">
            <v>TOTAL ALOJAMIENTOS</v>
          </cell>
        </row>
        <row r="205">
          <cell r="A205" t="str">
            <v>Francia</v>
          </cell>
          <cell r="B205">
            <v>0.17361342906951904</v>
          </cell>
          <cell r="C205">
            <v>0.18679139018058777</v>
          </cell>
          <cell r="D205">
            <v>0.16093482077121735</v>
          </cell>
          <cell r="E205">
            <v>0.22718457877635956</v>
          </cell>
          <cell r="F205">
            <v>0.16612467169761658</v>
          </cell>
          <cell r="G205">
            <v>0.14956929198294039</v>
          </cell>
          <cell r="H205">
            <v>0.28031789747268387</v>
          </cell>
          <cell r="I205">
            <v>0.12156365835829519</v>
          </cell>
          <cell r="J205">
            <v>0.17797183990478516</v>
          </cell>
        </row>
        <row r="206">
          <cell r="A206" t="str">
            <v>Reino Unido</v>
          </cell>
          <cell r="B206">
            <v>0.10887707769870758</v>
          </cell>
          <cell r="C206">
            <v>8.5261031985282898E-2</v>
          </cell>
          <cell r="D206">
            <v>8.8505297899246216E-2</v>
          </cell>
          <cell r="E206">
            <v>0.23304763436317444</v>
          </cell>
          <cell r="F206">
            <v>0.15101815760135651</v>
          </cell>
          <cell r="G206">
            <v>4.5955940322207726E-2</v>
          </cell>
          <cell r="H206">
            <v>9.773274036630035E-2</v>
          </cell>
          <cell r="I206">
            <v>0.11339990533300584</v>
          </cell>
          <cell r="J206">
            <v>0.11582474410533905</v>
          </cell>
        </row>
        <row r="207">
          <cell r="A207" t="str">
            <v>Portugal</v>
          </cell>
          <cell r="B207">
            <v>0.11742711067199707</v>
          </cell>
          <cell r="C207">
            <v>0.12694618105888367</v>
          </cell>
          <cell r="D207">
            <v>7.1519598364830017E-2</v>
          </cell>
          <cell r="E207">
            <v>3.7022050470113754E-2</v>
          </cell>
          <cell r="F207">
            <v>7.708778977394104E-2</v>
          </cell>
          <cell r="G207">
            <v>2.7471618385864347E-2</v>
          </cell>
          <cell r="H207">
            <v>7.330141121153666E-2</v>
          </cell>
          <cell r="I207">
            <v>0.11813166820023441</v>
          </cell>
          <cell r="J207">
            <v>0.10095660388469696</v>
          </cell>
        </row>
        <row r="208">
          <cell r="A208" t="str">
            <v>Alemania</v>
          </cell>
          <cell r="B208">
            <v>8.0534197390079498E-2</v>
          </cell>
          <cell r="C208">
            <v>8.0281712114810944E-2</v>
          </cell>
          <cell r="D208">
            <v>0.11073090881109238</v>
          </cell>
          <cell r="E208">
            <v>0.12292838841676712</v>
          </cell>
          <cell r="F208">
            <v>7.2882652282714844E-2</v>
          </cell>
          <cell r="G208">
            <v>0.12889060619971063</v>
          </cell>
          <cell r="H208">
            <v>5.0649665667905783E-2</v>
          </cell>
          <cell r="I208">
            <v>5.3437445451754856E-2</v>
          </cell>
          <cell r="J208">
            <v>8.8450945913791656E-2</v>
          </cell>
        </row>
        <row r="209">
          <cell r="A209" t="str">
            <v>Resto de Europa</v>
          </cell>
          <cell r="B209">
            <v>8.6625494062900543E-2</v>
          </cell>
          <cell r="C209">
            <v>9.0750716626644135E-2</v>
          </cell>
          <cell r="D209">
            <v>0.10576555132865906</v>
          </cell>
          <cell r="E209">
            <v>5.8854985982179642E-2</v>
          </cell>
          <cell r="F209">
            <v>0.11405078321695328</v>
          </cell>
          <cell r="G209">
            <v>6.8421134330337668E-2</v>
          </cell>
          <cell r="H209">
            <v>6.066178211440338E-2</v>
          </cell>
          <cell r="I209">
            <v>8.2579395747414727E-2</v>
          </cell>
          <cell r="J209">
            <v>8.309558779001236E-2</v>
          </cell>
        </row>
        <row r="210">
          <cell r="A210" t="str">
            <v>Benelux (Bélgica, Holanda y Luxemburgo)</v>
          </cell>
          <cell r="B210">
            <v>6.1271928250789642E-2</v>
          </cell>
          <cell r="C210">
            <v>6.3736826181411743E-2</v>
          </cell>
          <cell r="D210">
            <v>4.3485205620527267E-2</v>
          </cell>
          <cell r="E210">
            <v>0.26315829157829285</v>
          </cell>
          <cell r="F210">
            <v>9.1275431215763092E-2</v>
          </cell>
          <cell r="G210">
            <v>4.3712225333539426E-2</v>
          </cell>
          <cell r="H210">
            <v>6.273111412250057E-2</v>
          </cell>
          <cell r="I210">
            <v>6.3835415171530477E-2</v>
          </cell>
          <cell r="J210">
            <v>8.1056751310825348E-2</v>
          </cell>
        </row>
        <row r="211">
          <cell r="A211" t="str">
            <v>Resto del mundo</v>
          </cell>
          <cell r="B211">
            <v>7.7306397259235382E-2</v>
          </cell>
          <cell r="C211">
            <v>7.8095465898513794E-2</v>
          </cell>
          <cell r="D211">
            <v>0.11224108189344406</v>
          </cell>
          <cell r="E211">
            <v>1.4106473885476589E-2</v>
          </cell>
          <cell r="F211">
            <v>8.5789680480957031E-2</v>
          </cell>
          <cell r="G211">
            <v>0.16701152461563343</v>
          </cell>
          <cell r="H211">
            <v>8.3445023971946031E-2</v>
          </cell>
          <cell r="I211">
            <v>0.16564949673166607</v>
          </cell>
          <cell r="J211">
            <v>7.9058393836021423E-2</v>
          </cell>
        </row>
        <row r="212">
          <cell r="A212" t="str">
            <v>EEUU</v>
          </cell>
          <cell r="B212">
            <v>7.3564328253269196E-2</v>
          </cell>
          <cell r="C212">
            <v>5.898483470082283E-2</v>
          </cell>
          <cell r="D212">
            <v>0.12250354886054993</v>
          </cell>
          <cell r="E212">
            <v>6.5373359248042107E-3</v>
          </cell>
          <cell r="F212">
            <v>0.10467907786369324</v>
          </cell>
          <cell r="G212">
            <v>0.10744552756260711</v>
          </cell>
          <cell r="H212">
            <v>8.1439881484248119E-2</v>
          </cell>
          <cell r="I212">
            <v>6.9922450142751419E-2</v>
          </cell>
          <cell r="J212">
            <v>7.0108659565448761E-2</v>
          </cell>
        </row>
        <row r="213">
          <cell r="A213" t="str">
            <v>Italia</v>
          </cell>
          <cell r="B213">
            <v>5.4224207997322083E-2</v>
          </cell>
          <cell r="C213">
            <v>5.6509636342525482E-2</v>
          </cell>
          <cell r="D213">
            <v>6.1947472393512726E-2</v>
          </cell>
          <cell r="E213">
            <v>2.7415871620178223E-2</v>
          </cell>
          <cell r="F213">
            <v>3.5958688706159592E-2</v>
          </cell>
          <cell r="G213">
            <v>0.11092199098338024</v>
          </cell>
          <cell r="H213">
            <v>3.8587099100544781E-2</v>
          </cell>
          <cell r="I213">
            <v>6.3881204627152133E-2</v>
          </cell>
          <cell r="J213">
            <v>5.5885497480630875E-2</v>
          </cell>
        </row>
        <row r="214">
          <cell r="A214" t="str">
            <v>Resto de América</v>
          </cell>
          <cell r="B214">
            <v>4.5011695474386215E-2</v>
          </cell>
          <cell r="C214">
            <v>8.198382705450058E-2</v>
          </cell>
          <cell r="D214">
            <v>4.7539785504341125E-2</v>
          </cell>
          <cell r="E214">
            <v>4.1758087463676929E-3</v>
          </cell>
          <cell r="F214">
            <v>3.918762132525444E-2</v>
          </cell>
          <cell r="G214">
            <v>3.2551136024142419E-2</v>
          </cell>
          <cell r="H214">
            <v>7.318706881062044E-2</v>
          </cell>
          <cell r="I214">
            <v>7.8253145907037691E-2</v>
          </cell>
          <cell r="J214">
            <v>4.2029943317174911E-2</v>
          </cell>
        </row>
        <row r="215">
          <cell r="A215" t="str">
            <v>China</v>
          </cell>
          <cell r="B215">
            <v>4.7927059233188629E-2</v>
          </cell>
          <cell r="C215">
            <v>1.825285330414772E-2</v>
          </cell>
          <cell r="D215">
            <v>1.2229282408952713E-2</v>
          </cell>
          <cell r="E215">
            <v>3.2539182575419545E-4</v>
          </cell>
          <cell r="F215">
            <v>9.6278926357626915E-3</v>
          </cell>
          <cell r="G215">
            <v>1.654891990348252E-2</v>
          </cell>
          <cell r="H215">
            <v>2.8249609262523952E-2</v>
          </cell>
          <cell r="I215">
            <v>1.3239905905443546E-2</v>
          </cell>
          <cell r="J215">
            <v>3.7412695586681366E-2</v>
          </cell>
        </row>
        <row r="216">
          <cell r="A216" t="str">
            <v>Brasil</v>
          </cell>
          <cell r="B216">
            <v>2.3638477548956871E-2</v>
          </cell>
          <cell r="C216">
            <v>2.4590931832790375E-2</v>
          </cell>
          <cell r="D216">
            <v>1.6246957704424858E-2</v>
          </cell>
          <cell r="E216">
            <v>9.7344006644561887E-4</v>
          </cell>
          <cell r="F216">
            <v>1.2403047643601894E-2</v>
          </cell>
          <cell r="G216">
            <v>2.9745680730849367E-2</v>
          </cell>
          <cell r="H216">
            <v>2.9198081959983663E-2</v>
          </cell>
          <cell r="I216">
            <v>2.981359975533205E-2</v>
          </cell>
          <cell r="J216">
            <v>2.1711645647883415E-2</v>
          </cell>
        </row>
        <row r="217">
          <cell r="A217" t="str">
            <v>Japón</v>
          </cell>
          <cell r="B217">
            <v>1.8465803936123848E-2</v>
          </cell>
          <cell r="C217">
            <v>1.3582446612417698E-2</v>
          </cell>
          <cell r="D217">
            <v>1.1655598878860474E-2</v>
          </cell>
          <cell r="E217">
            <v>2.4448034819215536E-3</v>
          </cell>
          <cell r="F217">
            <v>4.9981339834630489E-3</v>
          </cell>
          <cell r="G217">
            <v>2.2844099037846503E-2</v>
          </cell>
          <cell r="H217">
            <v>5.3021871087263585E-3</v>
          </cell>
          <cell r="I217">
            <v>1.0447993413662768E-2</v>
          </cell>
          <cell r="J217">
            <v>1.6442049294710159E-2</v>
          </cell>
        </row>
        <row r="218">
          <cell r="A218" t="str">
            <v>Méjico</v>
          </cell>
          <cell r="B218">
            <v>1.7714707180857658E-2</v>
          </cell>
          <cell r="C218">
            <v>1.8290918320417404E-2</v>
          </cell>
          <cell r="D218">
            <v>8.5781319066882133E-3</v>
          </cell>
          <cell r="E218">
            <v>5.5038421123754233E-5</v>
          </cell>
          <cell r="F218">
            <v>1.8944459035992622E-2</v>
          </cell>
          <cell r="G218">
            <v>7.564525120522898E-3</v>
          </cell>
          <cell r="H218">
            <v>2.0899096401707572E-2</v>
          </cell>
          <cell r="I218">
            <v>9.7511923809871538E-3</v>
          </cell>
          <cell r="J218">
            <v>1.5083816833794117E-2</v>
          </cell>
        </row>
        <row r="219">
          <cell r="A219" t="str">
            <v>Canadá</v>
          </cell>
          <cell r="B219">
            <v>1.379807572811842E-2</v>
          </cell>
          <cell r="C219">
            <v>1.5941211953759193E-2</v>
          </cell>
          <cell r="D219">
            <v>2.6116792112588882E-2</v>
          </cell>
          <cell r="E219">
            <v>1.7698828596621752E-3</v>
          </cell>
          <cell r="F219">
            <v>1.5971885994076729E-2</v>
          </cell>
          <cell r="G219">
            <v>4.134577946693533E-2</v>
          </cell>
          <cell r="H219">
            <v>1.4297340944368476E-2</v>
          </cell>
          <cell r="I219">
            <v>6.0935228737316553E-3</v>
          </cell>
          <cell r="J219">
            <v>1.491087581962347E-2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A10" t="str">
            <v>Entre 16 y 24 años</v>
          </cell>
          <cell r="B10">
            <v>4.4999999999999998E-2</v>
          </cell>
        </row>
        <row r="11">
          <cell r="A11" t="str">
            <v>Entre 25 y 34 años</v>
          </cell>
          <cell r="B11">
            <v>0.154</v>
          </cell>
        </row>
        <row r="12">
          <cell r="A12" t="str">
            <v>Entre 35 y 44 años</v>
          </cell>
          <cell r="B12">
            <v>0.27200000000000002</v>
          </cell>
        </row>
        <row r="13">
          <cell r="A13" t="str">
            <v>Entre 45 y 54 años</v>
          </cell>
          <cell r="B13">
            <v>0.22700000000000001</v>
          </cell>
        </row>
        <row r="14">
          <cell r="A14" t="str">
            <v>Más de 55 años</v>
          </cell>
          <cell r="B14">
            <v>0.30199999999999999</v>
          </cell>
        </row>
        <row r="38">
          <cell r="A38" t="str">
            <v>Hombre</v>
          </cell>
          <cell r="B38">
            <v>0.52</v>
          </cell>
        </row>
        <row r="39">
          <cell r="A39" t="str">
            <v>Mujer</v>
          </cell>
          <cell r="B39">
            <v>0.48</v>
          </cell>
        </row>
        <row r="57">
          <cell r="A57" t="str">
            <v>Sin estudios / estudios primarios incompletos</v>
          </cell>
          <cell r="B57">
            <v>8.9999999999999993E-3</v>
          </cell>
        </row>
        <row r="58">
          <cell r="A58" t="str">
            <v>Estudios primarios</v>
          </cell>
          <cell r="B58">
            <v>0.12</v>
          </cell>
        </row>
        <row r="59">
          <cell r="A59" t="str">
            <v>Bachillerato / Módulo (FP)</v>
          </cell>
          <cell r="B59">
            <v>0.315</v>
          </cell>
        </row>
        <row r="60">
          <cell r="A60" t="str">
            <v>Estudios universitarios</v>
          </cell>
          <cell r="B60">
            <v>0.54300000000000004</v>
          </cell>
        </row>
        <row r="76">
          <cell r="A76" t="str">
            <v>Trabajador/a por cuenta ajena</v>
          </cell>
          <cell r="B76">
            <v>0.60699999999999998</v>
          </cell>
        </row>
        <row r="77">
          <cell r="A77" t="str">
            <v>Jubilado/a</v>
          </cell>
          <cell r="B77">
            <v>0.16700000000000001</v>
          </cell>
        </row>
        <row r="78">
          <cell r="A78" t="str">
            <v>Trabajador/a por cuenta propia</v>
          </cell>
          <cell r="B78">
            <v>0.109</v>
          </cell>
        </row>
        <row r="79">
          <cell r="A79" t="str">
            <v>Desempleado/a</v>
          </cell>
          <cell r="B79">
            <v>4.7E-2</v>
          </cell>
        </row>
        <row r="80">
          <cell r="A80" t="str">
            <v>Estudiante</v>
          </cell>
          <cell r="B80">
            <v>4.1000000000000002E-2</v>
          </cell>
        </row>
        <row r="81">
          <cell r="A81" t="str">
            <v>Amo/a de casa</v>
          </cell>
          <cell r="B81">
            <v>2.1999999999999999E-2</v>
          </cell>
        </row>
        <row r="95">
          <cell r="A95" t="str">
            <v>Menos de 12.000 euros</v>
          </cell>
          <cell r="B95">
            <v>8.8999999999999996E-2</v>
          </cell>
        </row>
        <row r="96">
          <cell r="A96" t="str">
            <v>Entre 12.000  y 30.000 euros</v>
          </cell>
          <cell r="B96">
            <v>0.34399999999999997</v>
          </cell>
        </row>
        <row r="97">
          <cell r="A97" t="str">
            <v>Entre 30.000 y 54.000 euros</v>
          </cell>
          <cell r="B97">
            <v>0.14399999999999999</v>
          </cell>
        </row>
        <row r="98">
          <cell r="A98" t="str">
            <v>Más de 54.000 euros</v>
          </cell>
          <cell r="B98">
            <v>3.5000000000000003E-2</v>
          </cell>
        </row>
        <row r="99">
          <cell r="A99" t="str">
            <v>Ns/Nc</v>
          </cell>
          <cell r="B99">
            <v>0.38800000000000001</v>
          </cell>
        </row>
        <row r="117">
          <cell r="A117" t="str">
            <v>Ns/Nc</v>
          </cell>
          <cell r="B117">
            <v>8.0000000000000002E-3</v>
          </cell>
        </row>
        <row r="118">
          <cell r="A118" t="str">
            <v>Otro</v>
          </cell>
          <cell r="B118">
            <v>0.06</v>
          </cell>
        </row>
        <row r="119">
          <cell r="A119" t="str">
            <v>Moto</v>
          </cell>
          <cell r="B119">
            <v>0.01</v>
          </cell>
        </row>
        <row r="120">
          <cell r="A120" t="str">
            <v>Avión</v>
          </cell>
          <cell r="B120">
            <v>1.4E-2</v>
          </cell>
        </row>
        <row r="121">
          <cell r="A121" t="str">
            <v>Coche con caravana / autocaravana</v>
          </cell>
          <cell r="B121">
            <v>1.9E-2</v>
          </cell>
        </row>
        <row r="122">
          <cell r="A122" t="str">
            <v>Tren</v>
          </cell>
          <cell r="B122">
            <v>4.1000000000000002E-2</v>
          </cell>
        </row>
        <row r="123">
          <cell r="A123" t="str">
            <v>Coche de alquiler</v>
          </cell>
          <cell r="B123">
            <v>4.2000000000000003E-2</v>
          </cell>
        </row>
        <row r="124">
          <cell r="A124" t="str">
            <v>Autobús</v>
          </cell>
          <cell r="B124">
            <v>7.9000000000000001E-2</v>
          </cell>
        </row>
        <row r="125">
          <cell r="A125" t="str">
            <v>Coche propio</v>
          </cell>
          <cell r="B125">
            <v>0.72699999999999998</v>
          </cell>
        </row>
        <row r="137">
          <cell r="A137" t="str">
            <v>Con familiares y / o amigos</v>
          </cell>
          <cell r="B137">
            <v>0.49399999999999999</v>
          </cell>
        </row>
        <row r="138">
          <cell r="A138" t="str">
            <v xml:space="preserve">En pareja </v>
          </cell>
          <cell r="B138">
            <v>0.40799999999999997</v>
          </cell>
        </row>
        <row r="139">
          <cell r="A139" t="str">
            <v xml:space="preserve">Solo </v>
          </cell>
          <cell r="B139">
            <v>9.1999999999999998E-2</v>
          </cell>
        </row>
        <row r="140">
          <cell r="A140" t="str">
            <v>Ns/Nc</v>
          </cell>
          <cell r="B140">
            <v>6.0000000000000001E-3</v>
          </cell>
        </row>
        <row r="165">
          <cell r="A165" t="str">
            <v>Ns/Nc</v>
          </cell>
          <cell r="B165">
            <v>1.6E-2</v>
          </cell>
        </row>
        <row r="166">
          <cell r="A166" t="str">
            <v>A través de una agencia de viajes Online</v>
          </cell>
          <cell r="B166">
            <v>4.3999999999999997E-2</v>
          </cell>
        </row>
        <row r="167">
          <cell r="A167" t="str">
            <v>A través de una agencia de viajes Física</v>
          </cell>
          <cell r="B167">
            <v>5.6000000000000001E-2</v>
          </cell>
        </row>
        <row r="168">
          <cell r="A168" t="str">
            <v>Organización propia: a través de Internet</v>
          </cell>
          <cell r="B168">
            <v>0.43099999999999999</v>
          </cell>
        </row>
        <row r="169">
          <cell r="A169" t="str">
            <v xml:space="preserve">Organización propia: otros medios  </v>
          </cell>
          <cell r="B169">
            <v>0.47799999999999998</v>
          </cell>
        </row>
        <row r="186">
          <cell r="A186" t="str">
            <v xml:space="preserve">Repite visita </v>
          </cell>
          <cell r="B186">
            <v>0.68799999999999994</v>
          </cell>
        </row>
        <row r="187">
          <cell r="A187" t="str">
            <v xml:space="preserve">Es la primera vez </v>
          </cell>
          <cell r="B187">
            <v>0.312</v>
          </cell>
        </row>
        <row r="204">
          <cell r="A204" t="str">
            <v>Alojamientos reglados</v>
          </cell>
          <cell r="B204">
            <v>0.79900000000000004</v>
          </cell>
        </row>
        <row r="205">
          <cell r="A205" t="str">
            <v>Alojamientos no reglados</v>
          </cell>
          <cell r="B205">
            <v>0.20100000000000001</v>
          </cell>
        </row>
        <row r="221">
          <cell r="A221" t="str">
            <v>Ns/Nc</v>
          </cell>
          <cell r="B221">
            <v>2E-3</v>
          </cell>
        </row>
        <row r="222">
          <cell r="A222" t="str">
            <v>Otras actividades</v>
          </cell>
          <cell r="B222">
            <v>4.5999999999999999E-2</v>
          </cell>
        </row>
        <row r="223">
          <cell r="A223" t="str">
            <v>Disfrutar de balnearios</v>
          </cell>
          <cell r="B223">
            <v>4.0000000000000001E-3</v>
          </cell>
        </row>
        <row r="224">
          <cell r="A224" t="str">
            <v>Estudios, cursos, etc</v>
          </cell>
          <cell r="B224">
            <v>5.0000000000000001E-3</v>
          </cell>
        </row>
        <row r="225">
          <cell r="A225" t="str">
            <v xml:space="preserve">Aprender o practicar el idioma </v>
          </cell>
          <cell r="B225">
            <v>8.9999999999999993E-3</v>
          </cell>
        </row>
        <row r="226">
          <cell r="A226" t="str">
            <v>Camino de Santiago</v>
          </cell>
          <cell r="B226">
            <v>4.7E-2</v>
          </cell>
        </row>
        <row r="227">
          <cell r="A227" t="str">
            <v>Turismo enológico (visitar bodegas, degustación de</v>
          </cell>
          <cell r="B227">
            <v>4.7E-2</v>
          </cell>
        </row>
        <row r="228">
          <cell r="A228" t="str">
            <v xml:space="preserve">Acudir a sus Fiestas </v>
          </cell>
          <cell r="B228">
            <v>6.0999999999999999E-2</v>
          </cell>
        </row>
        <row r="229">
          <cell r="A229" t="str">
            <v>Actividades deportivas</v>
          </cell>
          <cell r="B229">
            <v>8.3000000000000004E-2</v>
          </cell>
        </row>
        <row r="230">
          <cell r="A230" t="str">
            <v>Visitar a familiares o amigos</v>
          </cell>
          <cell r="B230">
            <v>0.113</v>
          </cell>
        </row>
        <row r="231">
          <cell r="A231" t="str">
            <v>Realizar compras</v>
          </cell>
          <cell r="B231">
            <v>0.12</v>
          </cell>
        </row>
        <row r="232">
          <cell r="A232" t="str">
            <v>Turismo Activo (realizar actividades recreativas o</v>
          </cell>
          <cell r="B232">
            <v>0.155</v>
          </cell>
        </row>
        <row r="233">
          <cell r="A233" t="str">
            <v>Descansar</v>
          </cell>
          <cell r="B233">
            <v>0.19600000000000001</v>
          </cell>
        </row>
        <row r="234">
          <cell r="A234" t="str">
            <v>Visitar su paisaje y naturaleza</v>
          </cell>
          <cell r="B234">
            <v>0.308</v>
          </cell>
        </row>
        <row r="235">
          <cell r="A235" t="str">
            <v>Visitar la ciudad o localidad</v>
          </cell>
          <cell r="B235">
            <v>0.33100000000000002</v>
          </cell>
        </row>
        <row r="236">
          <cell r="A236" t="str">
            <v>Disfrutar de su gastronomía</v>
          </cell>
          <cell r="B236">
            <v>0.41299999999999998</v>
          </cell>
        </row>
        <row r="237">
          <cell r="A237" t="str">
            <v>Conocer su arte/historia</v>
          </cell>
          <cell r="B237">
            <v>0.51300000000000001</v>
          </cell>
        </row>
        <row r="238">
          <cell r="A238" t="str">
            <v>Visitar sus monumentos</v>
          </cell>
          <cell r="B238">
            <v>0.70399999999999996</v>
          </cell>
        </row>
        <row r="250">
          <cell r="A250" t="str">
            <v>Ns/Nc</v>
          </cell>
          <cell r="B250">
            <v>6.0000000000000001E-3</v>
          </cell>
        </row>
        <row r="251">
          <cell r="A251" t="str">
            <v>Otros motivos</v>
          </cell>
          <cell r="B251">
            <v>4.4999999999999998E-2</v>
          </cell>
        </row>
        <row r="252">
          <cell r="A252" t="str">
            <v>Realizar compras</v>
          </cell>
          <cell r="B252">
            <v>1E-3</v>
          </cell>
        </row>
        <row r="253">
          <cell r="A253" t="str">
            <v>Realizar un curso de español</v>
          </cell>
          <cell r="B253">
            <v>1E-3</v>
          </cell>
        </row>
        <row r="254">
          <cell r="A254" t="str">
            <v>Estudios</v>
          </cell>
          <cell r="B254">
            <v>5.0000000000000001E-3</v>
          </cell>
        </row>
        <row r="255">
          <cell r="A255" t="str">
            <v>Negocios (Trabajo, motivos profesionales)</v>
          </cell>
          <cell r="B255">
            <v>3.4000000000000002E-2</v>
          </cell>
        </row>
        <row r="256">
          <cell r="A256" t="str">
            <v>Visita a familiares o amigos</v>
          </cell>
          <cell r="B256">
            <v>8.5000000000000006E-2</v>
          </cell>
        </row>
        <row r="257">
          <cell r="A257" t="str">
            <v>Salida de fin de semana</v>
          </cell>
          <cell r="B257">
            <v>0.20300000000000001</v>
          </cell>
        </row>
        <row r="258">
          <cell r="A258" t="str">
            <v>Vacaciones: pasa las vacaciones/ocio/recreo, pero no hace un recorrido turístico</v>
          </cell>
          <cell r="B258">
            <v>0.23100000000000001</v>
          </cell>
        </row>
        <row r="259">
          <cell r="A259" t="str">
            <v>Turismo: Realiza un recorrido turístico</v>
          </cell>
          <cell r="B259">
            <v>0.38900000000000001</v>
          </cell>
        </row>
        <row r="274">
          <cell r="A274" t="str">
            <v>Estado de las carreteras</v>
          </cell>
          <cell r="B274">
            <v>7.5060000000000002</v>
          </cell>
        </row>
        <row r="275">
          <cell r="A275" t="str">
            <v>Oferta comercial</v>
          </cell>
          <cell r="B275">
            <v>7.5359999999999996</v>
          </cell>
        </row>
        <row r="276">
          <cell r="A276" t="str">
            <v>Señalización turística</v>
          </cell>
          <cell r="B276">
            <v>7.5839999999999996</v>
          </cell>
        </row>
        <row r="277">
          <cell r="A277" t="str">
            <v>Oferta de ocio complementario</v>
          </cell>
          <cell r="B277">
            <v>7.5990000000000002</v>
          </cell>
        </row>
        <row r="278">
          <cell r="A278" t="str">
            <v>Oferta cultural</v>
          </cell>
          <cell r="B278">
            <v>7.9569999999999999</v>
          </cell>
        </row>
        <row r="279">
          <cell r="A279" t="str">
            <v>Conservación de los monumentos</v>
          </cell>
          <cell r="B279">
            <v>8.17</v>
          </cell>
        </row>
        <row r="280">
          <cell r="A280" t="str">
            <v>Cuidado medio ambiente y naturaleza</v>
          </cell>
          <cell r="B280">
            <v>8.2360000000000007</v>
          </cell>
        </row>
        <row r="281">
          <cell r="A281" t="str">
            <v>Cuidado del entorno urbano</v>
          </cell>
          <cell r="B281">
            <v>8.2530000000000001</v>
          </cell>
        </row>
        <row r="282">
          <cell r="A282" t="str">
            <v>Atención/amabilidad de la gente</v>
          </cell>
          <cell r="B282">
            <v>8.4260000000000002</v>
          </cell>
        </row>
        <row r="283">
          <cell r="A283" t="str">
            <v>Seguridad ciudadana</v>
          </cell>
          <cell r="B283">
            <v>8.4649999999999999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>
        <row r="2481">
          <cell r="A2481" t="str">
            <v>GASTO EN ALOJAMIENTO</v>
          </cell>
          <cell r="D2481">
            <v>537752605.32653999</v>
          </cell>
        </row>
        <row r="2482">
          <cell r="A2482" t="str">
            <v>GASTO EN RESTAURANTES</v>
          </cell>
          <cell r="D2482">
            <v>382803059.97954202</v>
          </cell>
        </row>
        <row r="2483">
          <cell r="A2483" t="str">
            <v>GASTO EN ALIMENTACIÓN FUERA DE RESTAURANTES</v>
          </cell>
          <cell r="D2483">
            <v>102627408.42858529</v>
          </cell>
        </row>
        <row r="2484">
          <cell r="A2484" t="str">
            <v>GASTO EN DESPLAZAMIENTOS / TRANSPORTE</v>
          </cell>
          <cell r="D2484">
            <v>175804867.24201635</v>
          </cell>
        </row>
        <row r="2485">
          <cell r="A2485" t="str">
            <v>GASTO EN CULTURA Y OCIO</v>
          </cell>
          <cell r="D2485">
            <v>92369141.530810475</v>
          </cell>
        </row>
        <row r="2486">
          <cell r="A2486" t="str">
            <v>GASTO EN COMPRAS</v>
          </cell>
          <cell r="D2486">
            <v>87334908.742853209</v>
          </cell>
        </row>
        <row r="2487">
          <cell r="A2487" t="str">
            <v>OTROS GASTOS</v>
          </cell>
          <cell r="D2487">
            <v>27770591.309544258</v>
          </cell>
        </row>
        <row r="2515">
          <cell r="B2515" t="str">
            <v>AVILA</v>
          </cell>
          <cell r="C2515" t="str">
            <v>BURGOS</v>
          </cell>
          <cell r="D2515" t="str">
            <v xml:space="preserve">LEÓN </v>
          </cell>
          <cell r="E2515" t="str">
            <v>PALENCIA</v>
          </cell>
          <cell r="F2515" t="str">
            <v>SALAMANCA</v>
          </cell>
          <cell r="G2515" t="str">
            <v>SEGOVIA</v>
          </cell>
          <cell r="H2515" t="str">
            <v>SORIA</v>
          </cell>
          <cell r="I2515" t="str">
            <v>VALLADOLID</v>
          </cell>
          <cell r="J2515" t="str">
            <v>ZAMORA</v>
          </cell>
        </row>
        <row r="2516">
          <cell r="A2516" t="str">
            <v>GASTO EN ALOJAMIENTO</v>
          </cell>
          <cell r="B2516">
            <v>63934995.677699775</v>
          </cell>
          <cell r="C2516">
            <v>67526019.22189562</v>
          </cell>
          <cell r="D2516">
            <v>74786446.700871959</v>
          </cell>
          <cell r="E2516">
            <v>25103689.222418752</v>
          </cell>
          <cell r="F2516">
            <v>109108879.90790156</v>
          </cell>
          <cell r="G2516">
            <v>61416645.630165324</v>
          </cell>
          <cell r="H2516">
            <v>41438788.294686347</v>
          </cell>
          <cell r="I2516">
            <v>61925120.532187663</v>
          </cell>
          <cell r="J2516">
            <v>32512020.138712969</v>
          </cell>
        </row>
        <row r="2517">
          <cell r="A2517" t="str">
            <v>GASTO EN RESTAURANTES</v>
          </cell>
          <cell r="B2517">
            <v>33648565.132773951</v>
          </cell>
          <cell r="C2517">
            <v>46646528.422907084</v>
          </cell>
          <cell r="D2517">
            <v>73507411.899971396</v>
          </cell>
          <cell r="E2517">
            <v>17114651.278669246</v>
          </cell>
          <cell r="F2517">
            <v>87225818.825601563</v>
          </cell>
          <cell r="G2517">
            <v>45644458.046703748</v>
          </cell>
          <cell r="H2517">
            <v>22804146.848259218</v>
          </cell>
          <cell r="I2517">
            <v>37204884.479210019</v>
          </cell>
          <cell r="J2517">
            <v>19006595.045445766</v>
          </cell>
        </row>
        <row r="2518">
          <cell r="A2518" t="str">
            <v>GASTO EN ALIMENTACIÓN FUERA DE RESTAURANTES</v>
          </cell>
          <cell r="B2518">
            <v>12403211.417821994</v>
          </cell>
          <cell r="C2518">
            <v>30897791.827726621</v>
          </cell>
          <cell r="D2518">
            <v>12575272.664202254</v>
          </cell>
          <cell r="E2518">
            <v>5978204.4625904299</v>
          </cell>
          <cell r="F2518">
            <v>17080568.190452412</v>
          </cell>
          <cell r="G2518">
            <v>11437922.19673655</v>
          </cell>
          <cell r="H2518">
            <v>4063020.2844098182</v>
          </cell>
          <cell r="I2518">
            <v>5160677.8084388329</v>
          </cell>
          <cell r="J2518">
            <v>3030739.5762063954</v>
          </cell>
        </row>
        <row r="2519">
          <cell r="A2519" t="str">
            <v>GASTO EN DESPLAZAMIENTOS / TRANSPORTE</v>
          </cell>
          <cell r="B2519">
            <v>21441303.471926905</v>
          </cell>
          <cell r="C2519">
            <v>29211094.543227315</v>
          </cell>
          <cell r="D2519">
            <v>19944692.577858131</v>
          </cell>
          <cell r="E2519">
            <v>7194994.107408735</v>
          </cell>
          <cell r="F2519">
            <v>45212061.997796386</v>
          </cell>
          <cell r="G2519">
            <v>17876143.133550644</v>
          </cell>
          <cell r="H2519">
            <v>6597813.9671366345</v>
          </cell>
          <cell r="I2519">
            <v>16883739.12309216</v>
          </cell>
          <cell r="J2519">
            <v>11443024.320019439</v>
          </cell>
        </row>
        <row r="2520">
          <cell r="A2520" t="str">
            <v>GASTO EN CULTURA Y OCIO</v>
          </cell>
          <cell r="B2520">
            <v>8269702.1310530361</v>
          </cell>
          <cell r="C2520">
            <v>9645283.9532573819</v>
          </cell>
          <cell r="D2520">
            <v>19372084.181460559</v>
          </cell>
          <cell r="E2520">
            <v>4599550.7981878249</v>
          </cell>
          <cell r="F2520">
            <v>13986396.57368795</v>
          </cell>
          <cell r="G2520">
            <v>10782759.208284512</v>
          </cell>
          <cell r="H2520">
            <v>3458526.5959985862</v>
          </cell>
          <cell r="I2520">
            <v>13651855.442147914</v>
          </cell>
          <cell r="J2520">
            <v>8602982.6467326935</v>
          </cell>
        </row>
        <row r="2521">
          <cell r="A2521" t="str">
            <v>GASTO EN COMPRAS</v>
          </cell>
          <cell r="B2521">
            <v>8029720.2384193782</v>
          </cell>
          <cell r="C2521">
            <v>18287725.614762891</v>
          </cell>
          <cell r="D2521">
            <v>5809909.2129465146</v>
          </cell>
          <cell r="E2521">
            <v>4857044.567767648</v>
          </cell>
          <cell r="F2521">
            <v>16158512.68416049</v>
          </cell>
          <cell r="G2521">
            <v>9991094.8072771654</v>
          </cell>
          <cell r="H2521">
            <v>3162448.6434683576</v>
          </cell>
          <cell r="I2521">
            <v>12394013.746886522</v>
          </cell>
          <cell r="J2521">
            <v>8644439.2271642461</v>
          </cell>
        </row>
        <row r="2522">
          <cell r="A2522" t="str">
            <v>OTROS GASTOS</v>
          </cell>
          <cell r="B2522">
            <v>2633449.3603237895</v>
          </cell>
          <cell r="C2522">
            <v>643767.78596979345</v>
          </cell>
          <cell r="D2522">
            <v>1263922.3439259361</v>
          </cell>
          <cell r="E2522">
            <v>1157811.6094250293</v>
          </cell>
          <cell r="F2522">
            <v>445898.4554278432</v>
          </cell>
          <cell r="G2522">
            <v>3322279.4261014452</v>
          </cell>
          <cell r="H2522">
            <v>1457796.4326125507</v>
          </cell>
          <cell r="I2522">
            <v>16530196.875208909</v>
          </cell>
          <cell r="J2522">
            <v>315469.02054896293</v>
          </cell>
        </row>
        <row r="2523">
          <cell r="B2523">
            <v>150360947.43001881</v>
          </cell>
          <cell r="C2523">
            <v>202858211.36974671</v>
          </cell>
          <cell r="D2523">
            <v>207259739.58123672</v>
          </cell>
          <cell r="E2523">
            <v>66005946.046467654</v>
          </cell>
          <cell r="F2523">
            <v>289218136.63502812</v>
          </cell>
          <cell r="G2523">
            <v>160471302.44881937</v>
          </cell>
          <cell r="H2523">
            <v>82982541.066571519</v>
          </cell>
          <cell r="I2523">
            <v>163750488.00717205</v>
          </cell>
          <cell r="J2523">
            <v>83555269.974830478</v>
          </cell>
        </row>
        <row r="2559">
          <cell r="B2559" t="str">
            <v>ENERO</v>
          </cell>
          <cell r="C2559" t="str">
            <v>FEBRERO</v>
          </cell>
          <cell r="D2559" t="str">
            <v>MARZO</v>
          </cell>
          <cell r="E2559" t="str">
            <v>ABRIL</v>
          </cell>
          <cell r="F2559" t="str">
            <v>MAYO</v>
          </cell>
          <cell r="G2559" t="str">
            <v>JUNIO</v>
          </cell>
          <cell r="H2559" t="str">
            <v>JULIO</v>
          </cell>
          <cell r="I2559" t="str">
            <v xml:space="preserve">AGOSTO </v>
          </cell>
          <cell r="J2559" t="str">
            <v>SEPTIEM</v>
          </cell>
          <cell r="K2559" t="str">
            <v>OCTUBRE</v>
          </cell>
          <cell r="L2559" t="str">
            <v>NOVIEMB</v>
          </cell>
          <cell r="M2559" t="str">
            <v>DICIEMBRE</v>
          </cell>
        </row>
        <row r="2560">
          <cell r="A2560" t="str">
            <v>GASTO EN ALOJAMIENTO</v>
          </cell>
          <cell r="B2560">
            <v>24816551.603510302</v>
          </cell>
          <cell r="C2560">
            <v>29190619.85675903</v>
          </cell>
          <cell r="D2560">
            <v>38453445.439691864</v>
          </cell>
          <cell r="E2560">
            <v>49405370.033370286</v>
          </cell>
          <cell r="F2560">
            <v>45182384.527116574</v>
          </cell>
          <cell r="G2560">
            <v>47768005.206758186</v>
          </cell>
          <cell r="H2560">
            <v>52821169.887662962</v>
          </cell>
          <cell r="I2560">
            <v>75105230.713885427</v>
          </cell>
          <cell r="J2560">
            <v>51580202.169409573</v>
          </cell>
          <cell r="K2560">
            <v>46659965.289920025</v>
          </cell>
          <cell r="L2560">
            <v>38395557.55103986</v>
          </cell>
          <cell r="M2560">
            <v>38374103.047415897</v>
          </cell>
        </row>
        <row r="2561">
          <cell r="A2561" t="str">
            <v>GASTO EN RESTAURANTES</v>
          </cell>
          <cell r="B2561">
            <v>17606280.403676763</v>
          </cell>
          <cell r="C2561">
            <v>21134462.563682724</v>
          </cell>
          <cell r="D2561">
            <v>27524376.694965754</v>
          </cell>
          <cell r="E2561">
            <v>37165099.198048696</v>
          </cell>
          <cell r="F2561">
            <v>33975907.778150648</v>
          </cell>
          <cell r="G2561">
            <v>36102087.14225924</v>
          </cell>
          <cell r="H2561">
            <v>36823246.918875255</v>
          </cell>
          <cell r="I2561">
            <v>51345873.325504974</v>
          </cell>
          <cell r="J2561">
            <v>37784676.154040046</v>
          </cell>
          <cell r="K2561">
            <v>31750874.643550027</v>
          </cell>
          <cell r="L2561">
            <v>25880948.835130095</v>
          </cell>
          <cell r="M2561">
            <v>25709226.321657747</v>
          </cell>
        </row>
        <row r="2562">
          <cell r="A2562" t="str">
            <v>GASTO EN ALIMENTACIÓN FUERA DE RESTAURANTES</v>
          </cell>
          <cell r="B2562">
            <v>3525862.1157239862</v>
          </cell>
          <cell r="C2562">
            <v>4292843.3182615917</v>
          </cell>
          <cell r="D2562">
            <v>5729792.4570587138</v>
          </cell>
          <cell r="E2562">
            <v>8443182.5328552984</v>
          </cell>
          <cell r="F2562">
            <v>7786384.5665015141</v>
          </cell>
          <cell r="G2562">
            <v>8710379.7051163055</v>
          </cell>
          <cell r="H2562">
            <v>11544406.285799637</v>
          </cell>
          <cell r="I2562">
            <v>17097940.552793946</v>
          </cell>
          <cell r="J2562">
            <v>10260396.910096172</v>
          </cell>
          <cell r="K2562">
            <v>9645731.5915187951</v>
          </cell>
          <cell r="L2562">
            <v>7697717.938841518</v>
          </cell>
          <cell r="M2562">
            <v>7892770.4540178217</v>
          </cell>
        </row>
        <row r="2563">
          <cell r="A2563" t="str">
            <v>GASTO EN DESPLAZAMIENTOS / TRANSPORTE</v>
          </cell>
          <cell r="B2563">
            <v>8679670.0324046947</v>
          </cell>
          <cell r="C2563">
            <v>10210394.190607879</v>
          </cell>
          <cell r="D2563">
            <v>13236626.832494508</v>
          </cell>
          <cell r="E2563">
            <v>18041781.087070674</v>
          </cell>
          <cell r="F2563">
            <v>15601881.294372067</v>
          </cell>
          <cell r="G2563">
            <v>16691557.693721382</v>
          </cell>
          <cell r="H2563">
            <v>15724139.125463128</v>
          </cell>
          <cell r="I2563">
            <v>22564946.276057135</v>
          </cell>
          <cell r="J2563">
            <v>14900634.102278568</v>
          </cell>
          <cell r="K2563">
            <v>15395947.589593103</v>
          </cell>
          <cell r="L2563">
            <v>12381064.169354208</v>
          </cell>
          <cell r="M2563">
            <v>12376224.848598998</v>
          </cell>
        </row>
        <row r="2564">
          <cell r="A2564" t="str">
            <v>GASTO EN CULTURA Y OCIO</v>
          </cell>
          <cell r="B2564">
            <v>3804717.6685492327</v>
          </cell>
          <cell r="C2564">
            <v>4248884.0415860955</v>
          </cell>
          <cell r="D2564">
            <v>5458489.1298315423</v>
          </cell>
          <cell r="E2564">
            <v>7182297.2020019284</v>
          </cell>
          <cell r="F2564">
            <v>6606865.963718011</v>
          </cell>
          <cell r="G2564">
            <v>7035568.8456752775</v>
          </cell>
          <cell r="H2564">
            <v>10126615.539103432</v>
          </cell>
          <cell r="I2564">
            <v>14104702.27460745</v>
          </cell>
          <cell r="J2564">
            <v>10132870.237825131</v>
          </cell>
          <cell r="K2564">
            <v>8867190.5229434036</v>
          </cell>
          <cell r="L2564">
            <v>7463125.2564033074</v>
          </cell>
          <cell r="M2564">
            <v>7337814.8485656492</v>
          </cell>
        </row>
        <row r="2565">
          <cell r="A2565" t="str">
            <v>GASTO EN COMPRAS</v>
          </cell>
          <cell r="B2565">
            <v>4608384.541812581</v>
          </cell>
          <cell r="C2565">
            <v>4993668.5359525606</v>
          </cell>
          <cell r="D2565">
            <v>6704526.0881795883</v>
          </cell>
          <cell r="E2565">
            <v>8337752.7700722767</v>
          </cell>
          <cell r="F2565">
            <v>7776598.9291206552</v>
          </cell>
          <cell r="G2565">
            <v>8156146.9672919903</v>
          </cell>
          <cell r="H2565">
            <v>7472331.9982638173</v>
          </cell>
          <cell r="I2565">
            <v>10951591.318827238</v>
          </cell>
          <cell r="J2565">
            <v>7612174.6406030599</v>
          </cell>
          <cell r="K2565">
            <v>7648471.7444865238</v>
          </cell>
          <cell r="L2565">
            <v>6483809.6154017821</v>
          </cell>
          <cell r="M2565">
            <v>6589451.5928411344</v>
          </cell>
        </row>
        <row r="2566">
          <cell r="A2566" t="str">
            <v>OTROS GASTOS</v>
          </cell>
          <cell r="B2566">
            <v>2861155.4652246684</v>
          </cell>
          <cell r="C2566">
            <v>2560679.0843880135</v>
          </cell>
          <cell r="D2566">
            <v>3039499.2718593152</v>
          </cell>
          <cell r="E2566">
            <v>4059457.4421361517</v>
          </cell>
          <cell r="F2566">
            <v>4194275.1222988027</v>
          </cell>
          <cell r="G2566">
            <v>4345116.5736297676</v>
          </cell>
          <cell r="H2566">
            <v>1804124.472531175</v>
          </cell>
          <cell r="I2566">
            <v>2433503.2295143092</v>
          </cell>
          <cell r="J2566">
            <v>1703896.2978732416</v>
          </cell>
          <cell r="K2566">
            <v>304082.25562541542</v>
          </cell>
          <cell r="L2566">
            <v>239310.5961015769</v>
          </cell>
          <cell r="M2566">
            <v>225491.49836182271</v>
          </cell>
        </row>
        <row r="2567">
          <cell r="B2567">
            <v>65902621.830902226</v>
          </cell>
          <cell r="C2567">
            <v>76631551.591237903</v>
          </cell>
          <cell r="D2567">
            <v>100146755.91408129</v>
          </cell>
          <cell r="E2567">
            <v>132634940.26555532</v>
          </cell>
          <cell r="F2567">
            <v>121124298.18127827</v>
          </cell>
          <cell r="G2567">
            <v>128808862.13445215</v>
          </cell>
          <cell r="H2567">
            <v>136316034.2276994</v>
          </cell>
          <cell r="I2567">
            <v>193603787.69119045</v>
          </cell>
          <cell r="J2567">
            <v>133974850.51212578</v>
          </cell>
          <cell r="K2567">
            <v>120272263.63763729</v>
          </cell>
          <cell r="L2567">
            <v>98541533.962272376</v>
          </cell>
          <cell r="M2567">
            <v>98505082.611459076</v>
          </cell>
        </row>
        <row r="2762">
          <cell r="B2762" t="str">
            <v>DICIEMBRE DE 2018</v>
          </cell>
          <cell r="E2762" t="str">
            <v>DICIEMBRE DE 2019</v>
          </cell>
        </row>
        <row r="2763">
          <cell r="A2763" t="str">
            <v>HOSTELERÍA</v>
          </cell>
          <cell r="C2763">
            <v>71949</v>
          </cell>
          <cell r="F2763">
            <v>72984</v>
          </cell>
        </row>
        <row r="2764">
          <cell r="C2764">
            <v>1498</v>
          </cell>
          <cell r="F2764">
            <v>1479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1">
          <cell r="A11" t="str">
            <v>OTROS GASTOS</v>
          </cell>
          <cell r="B11">
            <v>27770591.309544258</v>
          </cell>
        </row>
        <row r="12">
          <cell r="A12" t="str">
            <v>GASTO EN COMPRAS</v>
          </cell>
          <cell r="B12">
            <v>87334908.742853209</v>
          </cell>
        </row>
        <row r="13">
          <cell r="A13" t="str">
            <v>GASTO EN CULTURA Y OCIO</v>
          </cell>
          <cell r="B13">
            <v>92369141.530810475</v>
          </cell>
        </row>
        <row r="14">
          <cell r="A14" t="str">
            <v>GASTO EN ALIMENTACIÓN FUERA DE RESTAURANTES</v>
          </cell>
          <cell r="B14">
            <v>102627408.42858529</v>
          </cell>
        </row>
        <row r="15">
          <cell r="A15" t="str">
            <v>GASTO EN DESPLAZAMIENTOS / TRANSPORTE</v>
          </cell>
          <cell r="B15">
            <v>175804867.24201635</v>
          </cell>
        </row>
        <row r="16">
          <cell r="A16" t="str">
            <v>GASTO EN RESTAURANTES</v>
          </cell>
          <cell r="B16">
            <v>382803059.97954202</v>
          </cell>
        </row>
        <row r="17">
          <cell r="A17" t="str">
            <v>GASTO EN ALOJAMIENTO</v>
          </cell>
          <cell r="B17">
            <v>537752605.32653999</v>
          </cell>
        </row>
      </sheetData>
      <sheetData sheetId="12" refreshError="1"/>
      <sheetData sheetId="13">
        <row r="10">
          <cell r="B10" t="str">
            <v>ALOJ. HOTELEROS</v>
          </cell>
          <cell r="C10" t="str">
            <v>CAMPINGS</v>
          </cell>
          <cell r="D10" t="str">
            <v>ALOJ. TURISMO RURAL</v>
          </cell>
          <cell r="E10" t="str">
            <v>ALBERGUES, VIVIENDAS Y APARTAMENTOS TURÍSTICOS</v>
          </cell>
        </row>
        <row r="11">
          <cell r="A11" t="str">
            <v>GASTO EN ALOJAMIENTO</v>
          </cell>
          <cell r="B11">
            <v>405496324.34194487</v>
          </cell>
          <cell r="C11">
            <v>14705638.427477257</v>
          </cell>
          <cell r="D11">
            <v>73122658.922126979</v>
          </cell>
          <cell r="E11">
            <v>44427983.634990856</v>
          </cell>
        </row>
        <row r="12">
          <cell r="A12" t="str">
            <v>GASTO EN RESTAURANTES</v>
          </cell>
          <cell r="B12">
            <v>296317304.0025776</v>
          </cell>
          <cell r="C12">
            <v>8423216.8087283764</v>
          </cell>
          <cell r="D12">
            <v>44284773.020317487</v>
          </cell>
          <cell r="E12">
            <v>33777766.14791847</v>
          </cell>
        </row>
        <row r="13">
          <cell r="A13" t="str">
            <v>GASTO EN ALIMENTACIÓN FUERA DE RESTAURANTES</v>
          </cell>
          <cell r="B13">
            <v>65331595.571536101</v>
          </cell>
          <cell r="C13">
            <v>7738906.9646810126</v>
          </cell>
          <cell r="D13">
            <v>17352775.746536501</v>
          </cell>
          <cell r="E13">
            <v>12204130.145831682</v>
          </cell>
        </row>
        <row r="14">
          <cell r="A14" t="str">
            <v>GASTO EN DESPLAZAMIENTOS / TRANSPORTE</v>
          </cell>
          <cell r="B14">
            <v>124204171.65484828</v>
          </cell>
          <cell r="C14">
            <v>6753375.4977503149</v>
          </cell>
          <cell r="D14">
            <v>27017555.339779612</v>
          </cell>
          <cell r="E14">
            <v>17829764.749638133</v>
          </cell>
        </row>
        <row r="15">
          <cell r="A15" t="str">
            <v>GASTO EN CULTURA Y OCIO</v>
          </cell>
          <cell r="B15">
            <v>68657435.300401628</v>
          </cell>
          <cell r="C15">
            <v>1890395.3887336033</v>
          </cell>
          <cell r="D15">
            <v>12184678.076690853</v>
          </cell>
          <cell r="E15">
            <v>9636632.7649843749</v>
          </cell>
        </row>
        <row r="16">
          <cell r="A16" t="str">
            <v>GASTO EN COMPRAS</v>
          </cell>
          <cell r="B16">
            <v>64989142.455705956</v>
          </cell>
          <cell r="C16">
            <v>2048735.0446231745</v>
          </cell>
          <cell r="D16">
            <v>15335365.790464247</v>
          </cell>
          <cell r="E16">
            <v>4961665.4520598399</v>
          </cell>
        </row>
        <row r="17">
          <cell r="A17" t="str">
            <v>OTROS GASTOS</v>
          </cell>
          <cell r="B17">
            <v>21245887.630827311</v>
          </cell>
          <cell r="C17">
            <v>517276.16989016219</v>
          </cell>
          <cell r="D17">
            <v>3353679.6296834825</v>
          </cell>
          <cell r="E17">
            <v>2653747.8791433061</v>
          </cell>
        </row>
        <row r="19">
          <cell r="B19">
            <v>0.7438817597646894</v>
          </cell>
          <cell r="C19">
            <v>2.9917286690484785E-2</v>
          </cell>
          <cell r="D19">
            <v>0.13697590601731879</v>
          </cell>
          <cell r="E19">
            <v>8.9225047527507081E-2</v>
          </cell>
        </row>
      </sheetData>
      <sheetData sheetId="14" refreshError="1"/>
      <sheetData sheetId="15">
        <row r="30">
          <cell r="B30" t="str">
            <v>HOSTELERÍA 2018</v>
          </cell>
        </row>
        <row r="31">
          <cell r="A31" t="str">
            <v>ÁVILA</v>
          </cell>
          <cell r="C31">
            <v>5271</v>
          </cell>
        </row>
        <row r="32">
          <cell r="A32" t="str">
            <v>BURGOS</v>
          </cell>
          <cell r="C32">
            <v>11296</v>
          </cell>
        </row>
        <row r="33">
          <cell r="A33" t="str">
            <v>LEÓN</v>
          </cell>
          <cell r="C33">
            <v>13242</v>
          </cell>
        </row>
        <row r="34">
          <cell r="A34" t="str">
            <v>PALENCIA</v>
          </cell>
          <cell r="C34">
            <v>4308</v>
          </cell>
        </row>
        <row r="35">
          <cell r="A35" t="str">
            <v>SALAMANCA</v>
          </cell>
          <cell r="C35">
            <v>10294</v>
          </cell>
        </row>
        <row r="36">
          <cell r="A36" t="str">
            <v>SEGOVIA</v>
          </cell>
          <cell r="C36">
            <v>5915</v>
          </cell>
        </row>
        <row r="37">
          <cell r="A37" t="str">
            <v>SORIA</v>
          </cell>
          <cell r="C37">
            <v>2914</v>
          </cell>
        </row>
        <row r="38">
          <cell r="A38" t="str">
            <v>VALLADOLID</v>
          </cell>
          <cell r="C38">
            <v>14998</v>
          </cell>
        </row>
        <row r="39">
          <cell r="A39" t="str">
            <v>ZAMORA</v>
          </cell>
          <cell r="C39">
            <v>4744</v>
          </cell>
        </row>
        <row r="74">
          <cell r="A74" t="str">
            <v>ÁVILA</v>
          </cell>
          <cell r="C74">
            <v>75</v>
          </cell>
        </row>
        <row r="75">
          <cell r="A75" t="str">
            <v>BURGOS</v>
          </cell>
          <cell r="C75">
            <v>262</v>
          </cell>
        </row>
        <row r="76">
          <cell r="A76" t="str">
            <v>LEÓN</v>
          </cell>
          <cell r="C76">
            <v>226</v>
          </cell>
        </row>
        <row r="77">
          <cell r="A77" t="str">
            <v>PALENCIA</v>
          </cell>
          <cell r="C77">
            <v>94</v>
          </cell>
        </row>
        <row r="78">
          <cell r="A78" t="str">
            <v>SALAMANCA</v>
          </cell>
          <cell r="C78">
            <v>204</v>
          </cell>
        </row>
        <row r="79">
          <cell r="A79" t="str">
            <v>SEGOVIA</v>
          </cell>
          <cell r="C79">
            <v>130</v>
          </cell>
        </row>
        <row r="80">
          <cell r="A80" t="str">
            <v>SORIA</v>
          </cell>
          <cell r="C80">
            <v>40</v>
          </cell>
        </row>
        <row r="81">
          <cell r="A81" t="str">
            <v>VALLADOLID</v>
          </cell>
          <cell r="C81">
            <v>371</v>
          </cell>
        </row>
        <row r="82">
          <cell r="A82" t="str">
            <v>ZAMORA</v>
          </cell>
          <cell r="C82">
            <v>76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3992"/>
  <sheetViews>
    <sheetView tabSelected="1" view="pageBreakPreview" topLeftCell="A424" zoomScaleNormal="60" zoomScaleSheetLayoutView="100" workbookViewId="0">
      <selection activeCell="F433" sqref="F433"/>
    </sheetView>
  </sheetViews>
  <sheetFormatPr baseColWidth="10" defaultRowHeight="12.75" x14ac:dyDescent="0.2"/>
  <cols>
    <col min="1" max="1" width="34.7109375" style="18" customWidth="1"/>
    <col min="2" max="2" width="15.42578125" style="18" customWidth="1"/>
    <col min="3" max="3" width="14.42578125" style="18" customWidth="1"/>
    <col min="4" max="5" width="15.42578125" style="18" customWidth="1"/>
    <col min="6" max="6" width="13.85546875" style="18" customWidth="1"/>
    <col min="7" max="7" width="15.140625" style="18" customWidth="1"/>
    <col min="8" max="8" width="14.42578125" style="18" customWidth="1"/>
    <col min="9" max="9" width="14.140625" style="18" customWidth="1"/>
    <col min="10" max="10" width="14.85546875" style="18" customWidth="1"/>
    <col min="11" max="11" width="13.85546875" style="18" customWidth="1"/>
    <col min="12" max="12" width="14.140625" style="18" customWidth="1"/>
    <col min="13" max="13" width="15" style="18" customWidth="1"/>
    <col min="14" max="14" width="12.85546875" style="18" customWidth="1"/>
    <col min="15" max="256" width="11.42578125" style="18"/>
    <col min="257" max="257" width="26.85546875" style="18" customWidth="1"/>
    <col min="258" max="258" width="11.140625" style="18" customWidth="1"/>
    <col min="259" max="261" width="13.28515625" style="18" customWidth="1"/>
    <col min="262" max="262" width="13.85546875" style="18" customWidth="1"/>
    <col min="263" max="263" width="15.140625" style="18" customWidth="1"/>
    <col min="264" max="264" width="13.28515625" style="18" customWidth="1"/>
    <col min="265" max="265" width="14.140625" style="18" customWidth="1"/>
    <col min="266" max="266" width="14.85546875" style="18" customWidth="1"/>
    <col min="267" max="267" width="13.28515625" style="18" customWidth="1"/>
    <col min="268" max="268" width="14.140625" style="18" bestFit="1" customWidth="1"/>
    <col min="269" max="269" width="14" style="18" customWidth="1"/>
    <col min="270" max="270" width="12.85546875" style="18" customWidth="1"/>
    <col min="271" max="512" width="11.42578125" style="18"/>
    <col min="513" max="513" width="26.85546875" style="18" customWidth="1"/>
    <col min="514" max="514" width="11.140625" style="18" customWidth="1"/>
    <col min="515" max="517" width="13.28515625" style="18" customWidth="1"/>
    <col min="518" max="518" width="13.85546875" style="18" customWidth="1"/>
    <col min="519" max="519" width="15.140625" style="18" customWidth="1"/>
    <col min="520" max="520" width="13.28515625" style="18" customWidth="1"/>
    <col min="521" max="521" width="14.140625" style="18" customWidth="1"/>
    <col min="522" max="522" width="14.85546875" style="18" customWidth="1"/>
    <col min="523" max="523" width="13.28515625" style="18" customWidth="1"/>
    <col min="524" max="524" width="14.140625" style="18" bestFit="1" customWidth="1"/>
    <col min="525" max="525" width="14" style="18" customWidth="1"/>
    <col min="526" max="526" width="12.85546875" style="18" customWidth="1"/>
    <col min="527" max="768" width="11.42578125" style="18"/>
    <col min="769" max="769" width="26.85546875" style="18" customWidth="1"/>
    <col min="770" max="770" width="11.140625" style="18" customWidth="1"/>
    <col min="771" max="773" width="13.28515625" style="18" customWidth="1"/>
    <col min="774" max="774" width="13.85546875" style="18" customWidth="1"/>
    <col min="775" max="775" width="15.140625" style="18" customWidth="1"/>
    <col min="776" max="776" width="13.28515625" style="18" customWidth="1"/>
    <col min="777" max="777" width="14.140625" style="18" customWidth="1"/>
    <col min="778" max="778" width="14.85546875" style="18" customWidth="1"/>
    <col min="779" max="779" width="13.28515625" style="18" customWidth="1"/>
    <col min="780" max="780" width="14.140625" style="18" bestFit="1" customWidth="1"/>
    <col min="781" max="781" width="14" style="18" customWidth="1"/>
    <col min="782" max="782" width="12.85546875" style="18" customWidth="1"/>
    <col min="783" max="1024" width="11.42578125" style="18"/>
    <col min="1025" max="1025" width="26.85546875" style="18" customWidth="1"/>
    <col min="1026" max="1026" width="11.140625" style="18" customWidth="1"/>
    <col min="1027" max="1029" width="13.28515625" style="18" customWidth="1"/>
    <col min="1030" max="1030" width="13.85546875" style="18" customWidth="1"/>
    <col min="1031" max="1031" width="15.140625" style="18" customWidth="1"/>
    <col min="1032" max="1032" width="13.28515625" style="18" customWidth="1"/>
    <col min="1033" max="1033" width="14.140625" style="18" customWidth="1"/>
    <col min="1034" max="1034" width="14.85546875" style="18" customWidth="1"/>
    <col min="1035" max="1035" width="13.28515625" style="18" customWidth="1"/>
    <col min="1036" max="1036" width="14.140625" style="18" bestFit="1" customWidth="1"/>
    <col min="1037" max="1037" width="14" style="18" customWidth="1"/>
    <col min="1038" max="1038" width="12.85546875" style="18" customWidth="1"/>
    <col min="1039" max="1280" width="11.42578125" style="18"/>
    <col min="1281" max="1281" width="26.85546875" style="18" customWidth="1"/>
    <col min="1282" max="1282" width="11.140625" style="18" customWidth="1"/>
    <col min="1283" max="1285" width="13.28515625" style="18" customWidth="1"/>
    <col min="1286" max="1286" width="13.85546875" style="18" customWidth="1"/>
    <col min="1287" max="1287" width="15.140625" style="18" customWidth="1"/>
    <col min="1288" max="1288" width="13.28515625" style="18" customWidth="1"/>
    <col min="1289" max="1289" width="14.140625" style="18" customWidth="1"/>
    <col min="1290" max="1290" width="14.85546875" style="18" customWidth="1"/>
    <col min="1291" max="1291" width="13.28515625" style="18" customWidth="1"/>
    <col min="1292" max="1292" width="14.140625" style="18" bestFit="1" customWidth="1"/>
    <col min="1293" max="1293" width="14" style="18" customWidth="1"/>
    <col min="1294" max="1294" width="12.85546875" style="18" customWidth="1"/>
    <col min="1295" max="1536" width="11.42578125" style="18"/>
    <col min="1537" max="1537" width="26.85546875" style="18" customWidth="1"/>
    <col min="1538" max="1538" width="11.140625" style="18" customWidth="1"/>
    <col min="1539" max="1541" width="13.28515625" style="18" customWidth="1"/>
    <col min="1542" max="1542" width="13.85546875" style="18" customWidth="1"/>
    <col min="1543" max="1543" width="15.140625" style="18" customWidth="1"/>
    <col min="1544" max="1544" width="13.28515625" style="18" customWidth="1"/>
    <col min="1545" max="1545" width="14.140625" style="18" customWidth="1"/>
    <col min="1546" max="1546" width="14.85546875" style="18" customWidth="1"/>
    <col min="1547" max="1547" width="13.28515625" style="18" customWidth="1"/>
    <col min="1548" max="1548" width="14.140625" style="18" bestFit="1" customWidth="1"/>
    <col min="1549" max="1549" width="14" style="18" customWidth="1"/>
    <col min="1550" max="1550" width="12.85546875" style="18" customWidth="1"/>
    <col min="1551" max="1792" width="11.42578125" style="18"/>
    <col min="1793" max="1793" width="26.85546875" style="18" customWidth="1"/>
    <col min="1794" max="1794" width="11.140625" style="18" customWidth="1"/>
    <col min="1795" max="1797" width="13.28515625" style="18" customWidth="1"/>
    <col min="1798" max="1798" width="13.85546875" style="18" customWidth="1"/>
    <col min="1799" max="1799" width="15.140625" style="18" customWidth="1"/>
    <col min="1800" max="1800" width="13.28515625" style="18" customWidth="1"/>
    <col min="1801" max="1801" width="14.140625" style="18" customWidth="1"/>
    <col min="1802" max="1802" width="14.85546875" style="18" customWidth="1"/>
    <col min="1803" max="1803" width="13.28515625" style="18" customWidth="1"/>
    <col min="1804" max="1804" width="14.140625" style="18" bestFit="1" customWidth="1"/>
    <col min="1805" max="1805" width="14" style="18" customWidth="1"/>
    <col min="1806" max="1806" width="12.85546875" style="18" customWidth="1"/>
    <col min="1807" max="2048" width="11.42578125" style="18"/>
    <col min="2049" max="2049" width="26.85546875" style="18" customWidth="1"/>
    <col min="2050" max="2050" width="11.140625" style="18" customWidth="1"/>
    <col min="2051" max="2053" width="13.28515625" style="18" customWidth="1"/>
    <col min="2054" max="2054" width="13.85546875" style="18" customWidth="1"/>
    <col min="2055" max="2055" width="15.140625" style="18" customWidth="1"/>
    <col min="2056" max="2056" width="13.28515625" style="18" customWidth="1"/>
    <col min="2057" max="2057" width="14.140625" style="18" customWidth="1"/>
    <col min="2058" max="2058" width="14.85546875" style="18" customWidth="1"/>
    <col min="2059" max="2059" width="13.28515625" style="18" customWidth="1"/>
    <col min="2060" max="2060" width="14.140625" style="18" bestFit="1" customWidth="1"/>
    <col min="2061" max="2061" width="14" style="18" customWidth="1"/>
    <col min="2062" max="2062" width="12.85546875" style="18" customWidth="1"/>
    <col min="2063" max="2304" width="11.42578125" style="18"/>
    <col min="2305" max="2305" width="26.85546875" style="18" customWidth="1"/>
    <col min="2306" max="2306" width="11.140625" style="18" customWidth="1"/>
    <col min="2307" max="2309" width="13.28515625" style="18" customWidth="1"/>
    <col min="2310" max="2310" width="13.85546875" style="18" customWidth="1"/>
    <col min="2311" max="2311" width="15.140625" style="18" customWidth="1"/>
    <col min="2312" max="2312" width="13.28515625" style="18" customWidth="1"/>
    <col min="2313" max="2313" width="14.140625" style="18" customWidth="1"/>
    <col min="2314" max="2314" width="14.85546875" style="18" customWidth="1"/>
    <col min="2315" max="2315" width="13.28515625" style="18" customWidth="1"/>
    <col min="2316" max="2316" width="14.140625" style="18" bestFit="1" customWidth="1"/>
    <col min="2317" max="2317" width="14" style="18" customWidth="1"/>
    <col min="2318" max="2318" width="12.85546875" style="18" customWidth="1"/>
    <col min="2319" max="2560" width="11.42578125" style="18"/>
    <col min="2561" max="2561" width="26.85546875" style="18" customWidth="1"/>
    <col min="2562" max="2562" width="11.140625" style="18" customWidth="1"/>
    <col min="2563" max="2565" width="13.28515625" style="18" customWidth="1"/>
    <col min="2566" max="2566" width="13.85546875" style="18" customWidth="1"/>
    <col min="2567" max="2567" width="15.140625" style="18" customWidth="1"/>
    <col min="2568" max="2568" width="13.28515625" style="18" customWidth="1"/>
    <col min="2569" max="2569" width="14.140625" style="18" customWidth="1"/>
    <col min="2570" max="2570" width="14.85546875" style="18" customWidth="1"/>
    <col min="2571" max="2571" width="13.28515625" style="18" customWidth="1"/>
    <col min="2572" max="2572" width="14.140625" style="18" bestFit="1" customWidth="1"/>
    <col min="2573" max="2573" width="14" style="18" customWidth="1"/>
    <col min="2574" max="2574" width="12.85546875" style="18" customWidth="1"/>
    <col min="2575" max="2816" width="11.42578125" style="18"/>
    <col min="2817" max="2817" width="26.85546875" style="18" customWidth="1"/>
    <col min="2818" max="2818" width="11.140625" style="18" customWidth="1"/>
    <col min="2819" max="2821" width="13.28515625" style="18" customWidth="1"/>
    <col min="2822" max="2822" width="13.85546875" style="18" customWidth="1"/>
    <col min="2823" max="2823" width="15.140625" style="18" customWidth="1"/>
    <col min="2824" max="2824" width="13.28515625" style="18" customWidth="1"/>
    <col min="2825" max="2825" width="14.140625" style="18" customWidth="1"/>
    <col min="2826" max="2826" width="14.85546875" style="18" customWidth="1"/>
    <col min="2827" max="2827" width="13.28515625" style="18" customWidth="1"/>
    <col min="2828" max="2828" width="14.140625" style="18" bestFit="1" customWidth="1"/>
    <col min="2829" max="2829" width="14" style="18" customWidth="1"/>
    <col min="2830" max="2830" width="12.85546875" style="18" customWidth="1"/>
    <col min="2831" max="3072" width="11.42578125" style="18"/>
    <col min="3073" max="3073" width="26.85546875" style="18" customWidth="1"/>
    <col min="3074" max="3074" width="11.140625" style="18" customWidth="1"/>
    <col min="3075" max="3077" width="13.28515625" style="18" customWidth="1"/>
    <col min="3078" max="3078" width="13.85546875" style="18" customWidth="1"/>
    <col min="3079" max="3079" width="15.140625" style="18" customWidth="1"/>
    <col min="3080" max="3080" width="13.28515625" style="18" customWidth="1"/>
    <col min="3081" max="3081" width="14.140625" style="18" customWidth="1"/>
    <col min="3082" max="3082" width="14.85546875" style="18" customWidth="1"/>
    <col min="3083" max="3083" width="13.28515625" style="18" customWidth="1"/>
    <col min="3084" max="3084" width="14.140625" style="18" bestFit="1" customWidth="1"/>
    <col min="3085" max="3085" width="14" style="18" customWidth="1"/>
    <col min="3086" max="3086" width="12.85546875" style="18" customWidth="1"/>
    <col min="3087" max="3328" width="11.42578125" style="18"/>
    <col min="3329" max="3329" width="26.85546875" style="18" customWidth="1"/>
    <col min="3330" max="3330" width="11.140625" style="18" customWidth="1"/>
    <col min="3331" max="3333" width="13.28515625" style="18" customWidth="1"/>
    <col min="3334" max="3334" width="13.85546875" style="18" customWidth="1"/>
    <col min="3335" max="3335" width="15.140625" style="18" customWidth="1"/>
    <col min="3336" max="3336" width="13.28515625" style="18" customWidth="1"/>
    <col min="3337" max="3337" width="14.140625" style="18" customWidth="1"/>
    <col min="3338" max="3338" width="14.85546875" style="18" customWidth="1"/>
    <col min="3339" max="3339" width="13.28515625" style="18" customWidth="1"/>
    <col min="3340" max="3340" width="14.140625" style="18" bestFit="1" customWidth="1"/>
    <col min="3341" max="3341" width="14" style="18" customWidth="1"/>
    <col min="3342" max="3342" width="12.85546875" style="18" customWidth="1"/>
    <col min="3343" max="3584" width="11.42578125" style="18"/>
    <col min="3585" max="3585" width="26.85546875" style="18" customWidth="1"/>
    <col min="3586" max="3586" width="11.140625" style="18" customWidth="1"/>
    <col min="3587" max="3589" width="13.28515625" style="18" customWidth="1"/>
    <col min="3590" max="3590" width="13.85546875" style="18" customWidth="1"/>
    <col min="3591" max="3591" width="15.140625" style="18" customWidth="1"/>
    <col min="3592" max="3592" width="13.28515625" style="18" customWidth="1"/>
    <col min="3593" max="3593" width="14.140625" style="18" customWidth="1"/>
    <col min="3594" max="3594" width="14.85546875" style="18" customWidth="1"/>
    <col min="3595" max="3595" width="13.28515625" style="18" customWidth="1"/>
    <col min="3596" max="3596" width="14.140625" style="18" bestFit="1" customWidth="1"/>
    <col min="3597" max="3597" width="14" style="18" customWidth="1"/>
    <col min="3598" max="3598" width="12.85546875" style="18" customWidth="1"/>
    <col min="3599" max="3840" width="11.42578125" style="18"/>
    <col min="3841" max="3841" width="26.85546875" style="18" customWidth="1"/>
    <col min="3842" max="3842" width="11.140625" style="18" customWidth="1"/>
    <col min="3843" max="3845" width="13.28515625" style="18" customWidth="1"/>
    <col min="3846" max="3846" width="13.85546875" style="18" customWidth="1"/>
    <col min="3847" max="3847" width="15.140625" style="18" customWidth="1"/>
    <col min="3848" max="3848" width="13.28515625" style="18" customWidth="1"/>
    <col min="3849" max="3849" width="14.140625" style="18" customWidth="1"/>
    <col min="3850" max="3850" width="14.85546875" style="18" customWidth="1"/>
    <col min="3851" max="3851" width="13.28515625" style="18" customWidth="1"/>
    <col min="3852" max="3852" width="14.140625" style="18" bestFit="1" customWidth="1"/>
    <col min="3853" max="3853" width="14" style="18" customWidth="1"/>
    <col min="3854" max="3854" width="12.85546875" style="18" customWidth="1"/>
    <col min="3855" max="4096" width="11.42578125" style="18"/>
    <col min="4097" max="4097" width="26.85546875" style="18" customWidth="1"/>
    <col min="4098" max="4098" width="11.140625" style="18" customWidth="1"/>
    <col min="4099" max="4101" width="13.28515625" style="18" customWidth="1"/>
    <col min="4102" max="4102" width="13.85546875" style="18" customWidth="1"/>
    <col min="4103" max="4103" width="15.140625" style="18" customWidth="1"/>
    <col min="4104" max="4104" width="13.28515625" style="18" customWidth="1"/>
    <col min="4105" max="4105" width="14.140625" style="18" customWidth="1"/>
    <col min="4106" max="4106" width="14.85546875" style="18" customWidth="1"/>
    <col min="4107" max="4107" width="13.28515625" style="18" customWidth="1"/>
    <col min="4108" max="4108" width="14.140625" style="18" bestFit="1" customWidth="1"/>
    <col min="4109" max="4109" width="14" style="18" customWidth="1"/>
    <col min="4110" max="4110" width="12.85546875" style="18" customWidth="1"/>
    <col min="4111" max="4352" width="11.42578125" style="18"/>
    <col min="4353" max="4353" width="26.85546875" style="18" customWidth="1"/>
    <col min="4354" max="4354" width="11.140625" style="18" customWidth="1"/>
    <col min="4355" max="4357" width="13.28515625" style="18" customWidth="1"/>
    <col min="4358" max="4358" width="13.85546875" style="18" customWidth="1"/>
    <col min="4359" max="4359" width="15.140625" style="18" customWidth="1"/>
    <col min="4360" max="4360" width="13.28515625" style="18" customWidth="1"/>
    <col min="4361" max="4361" width="14.140625" style="18" customWidth="1"/>
    <col min="4362" max="4362" width="14.85546875" style="18" customWidth="1"/>
    <col min="4363" max="4363" width="13.28515625" style="18" customWidth="1"/>
    <col min="4364" max="4364" width="14.140625" style="18" bestFit="1" customWidth="1"/>
    <col min="4365" max="4365" width="14" style="18" customWidth="1"/>
    <col min="4366" max="4366" width="12.85546875" style="18" customWidth="1"/>
    <col min="4367" max="4608" width="11.42578125" style="18"/>
    <col min="4609" max="4609" width="26.85546875" style="18" customWidth="1"/>
    <col min="4610" max="4610" width="11.140625" style="18" customWidth="1"/>
    <col min="4611" max="4613" width="13.28515625" style="18" customWidth="1"/>
    <col min="4614" max="4614" width="13.85546875" style="18" customWidth="1"/>
    <col min="4615" max="4615" width="15.140625" style="18" customWidth="1"/>
    <col min="4616" max="4616" width="13.28515625" style="18" customWidth="1"/>
    <col min="4617" max="4617" width="14.140625" style="18" customWidth="1"/>
    <col min="4618" max="4618" width="14.85546875" style="18" customWidth="1"/>
    <col min="4619" max="4619" width="13.28515625" style="18" customWidth="1"/>
    <col min="4620" max="4620" width="14.140625" style="18" bestFit="1" customWidth="1"/>
    <col min="4621" max="4621" width="14" style="18" customWidth="1"/>
    <col min="4622" max="4622" width="12.85546875" style="18" customWidth="1"/>
    <col min="4623" max="4864" width="11.42578125" style="18"/>
    <col min="4865" max="4865" width="26.85546875" style="18" customWidth="1"/>
    <col min="4866" max="4866" width="11.140625" style="18" customWidth="1"/>
    <col min="4867" max="4869" width="13.28515625" style="18" customWidth="1"/>
    <col min="4870" max="4870" width="13.85546875" style="18" customWidth="1"/>
    <col min="4871" max="4871" width="15.140625" style="18" customWidth="1"/>
    <col min="4872" max="4872" width="13.28515625" style="18" customWidth="1"/>
    <col min="4873" max="4873" width="14.140625" style="18" customWidth="1"/>
    <col min="4874" max="4874" width="14.85546875" style="18" customWidth="1"/>
    <col min="4875" max="4875" width="13.28515625" style="18" customWidth="1"/>
    <col min="4876" max="4876" width="14.140625" style="18" bestFit="1" customWidth="1"/>
    <col min="4877" max="4877" width="14" style="18" customWidth="1"/>
    <col min="4878" max="4878" width="12.85546875" style="18" customWidth="1"/>
    <col min="4879" max="5120" width="11.42578125" style="18"/>
    <col min="5121" max="5121" width="26.85546875" style="18" customWidth="1"/>
    <col min="5122" max="5122" width="11.140625" style="18" customWidth="1"/>
    <col min="5123" max="5125" width="13.28515625" style="18" customWidth="1"/>
    <col min="5126" max="5126" width="13.85546875" style="18" customWidth="1"/>
    <col min="5127" max="5127" width="15.140625" style="18" customWidth="1"/>
    <col min="5128" max="5128" width="13.28515625" style="18" customWidth="1"/>
    <col min="5129" max="5129" width="14.140625" style="18" customWidth="1"/>
    <col min="5130" max="5130" width="14.85546875" style="18" customWidth="1"/>
    <col min="5131" max="5131" width="13.28515625" style="18" customWidth="1"/>
    <col min="5132" max="5132" width="14.140625" style="18" bestFit="1" customWidth="1"/>
    <col min="5133" max="5133" width="14" style="18" customWidth="1"/>
    <col min="5134" max="5134" width="12.85546875" style="18" customWidth="1"/>
    <col min="5135" max="5376" width="11.42578125" style="18"/>
    <col min="5377" max="5377" width="26.85546875" style="18" customWidth="1"/>
    <col min="5378" max="5378" width="11.140625" style="18" customWidth="1"/>
    <col min="5379" max="5381" width="13.28515625" style="18" customWidth="1"/>
    <col min="5382" max="5382" width="13.85546875" style="18" customWidth="1"/>
    <col min="5383" max="5383" width="15.140625" style="18" customWidth="1"/>
    <col min="5384" max="5384" width="13.28515625" style="18" customWidth="1"/>
    <col min="5385" max="5385" width="14.140625" style="18" customWidth="1"/>
    <col min="5386" max="5386" width="14.85546875" style="18" customWidth="1"/>
    <col min="5387" max="5387" width="13.28515625" style="18" customWidth="1"/>
    <col min="5388" max="5388" width="14.140625" style="18" bestFit="1" customWidth="1"/>
    <col min="5389" max="5389" width="14" style="18" customWidth="1"/>
    <col min="5390" max="5390" width="12.85546875" style="18" customWidth="1"/>
    <col min="5391" max="5632" width="11.42578125" style="18"/>
    <col min="5633" max="5633" width="26.85546875" style="18" customWidth="1"/>
    <col min="5634" max="5634" width="11.140625" style="18" customWidth="1"/>
    <col min="5635" max="5637" width="13.28515625" style="18" customWidth="1"/>
    <col min="5638" max="5638" width="13.85546875" style="18" customWidth="1"/>
    <col min="5639" max="5639" width="15.140625" style="18" customWidth="1"/>
    <col min="5640" max="5640" width="13.28515625" style="18" customWidth="1"/>
    <col min="5641" max="5641" width="14.140625" style="18" customWidth="1"/>
    <col min="5642" max="5642" width="14.85546875" style="18" customWidth="1"/>
    <col min="5643" max="5643" width="13.28515625" style="18" customWidth="1"/>
    <col min="5644" max="5644" width="14.140625" style="18" bestFit="1" customWidth="1"/>
    <col min="5645" max="5645" width="14" style="18" customWidth="1"/>
    <col min="5646" max="5646" width="12.85546875" style="18" customWidth="1"/>
    <col min="5647" max="5888" width="11.42578125" style="18"/>
    <col min="5889" max="5889" width="26.85546875" style="18" customWidth="1"/>
    <col min="5890" max="5890" width="11.140625" style="18" customWidth="1"/>
    <col min="5891" max="5893" width="13.28515625" style="18" customWidth="1"/>
    <col min="5894" max="5894" width="13.85546875" style="18" customWidth="1"/>
    <col min="5895" max="5895" width="15.140625" style="18" customWidth="1"/>
    <col min="5896" max="5896" width="13.28515625" style="18" customWidth="1"/>
    <col min="5897" max="5897" width="14.140625" style="18" customWidth="1"/>
    <col min="5898" max="5898" width="14.85546875" style="18" customWidth="1"/>
    <col min="5899" max="5899" width="13.28515625" style="18" customWidth="1"/>
    <col min="5900" max="5900" width="14.140625" style="18" bestFit="1" customWidth="1"/>
    <col min="5901" max="5901" width="14" style="18" customWidth="1"/>
    <col min="5902" max="5902" width="12.85546875" style="18" customWidth="1"/>
    <col min="5903" max="6144" width="11.42578125" style="18"/>
    <col min="6145" max="6145" width="26.85546875" style="18" customWidth="1"/>
    <col min="6146" max="6146" width="11.140625" style="18" customWidth="1"/>
    <col min="6147" max="6149" width="13.28515625" style="18" customWidth="1"/>
    <col min="6150" max="6150" width="13.85546875" style="18" customWidth="1"/>
    <col min="6151" max="6151" width="15.140625" style="18" customWidth="1"/>
    <col min="6152" max="6152" width="13.28515625" style="18" customWidth="1"/>
    <col min="6153" max="6153" width="14.140625" style="18" customWidth="1"/>
    <col min="6154" max="6154" width="14.85546875" style="18" customWidth="1"/>
    <col min="6155" max="6155" width="13.28515625" style="18" customWidth="1"/>
    <col min="6156" max="6156" width="14.140625" style="18" bestFit="1" customWidth="1"/>
    <col min="6157" max="6157" width="14" style="18" customWidth="1"/>
    <col min="6158" max="6158" width="12.85546875" style="18" customWidth="1"/>
    <col min="6159" max="6400" width="11.42578125" style="18"/>
    <col min="6401" max="6401" width="26.85546875" style="18" customWidth="1"/>
    <col min="6402" max="6402" width="11.140625" style="18" customWidth="1"/>
    <col min="6403" max="6405" width="13.28515625" style="18" customWidth="1"/>
    <col min="6406" max="6406" width="13.85546875" style="18" customWidth="1"/>
    <col min="6407" max="6407" width="15.140625" style="18" customWidth="1"/>
    <col min="6408" max="6408" width="13.28515625" style="18" customWidth="1"/>
    <col min="6409" max="6409" width="14.140625" style="18" customWidth="1"/>
    <col min="6410" max="6410" width="14.85546875" style="18" customWidth="1"/>
    <col min="6411" max="6411" width="13.28515625" style="18" customWidth="1"/>
    <col min="6412" max="6412" width="14.140625" style="18" bestFit="1" customWidth="1"/>
    <col min="6413" max="6413" width="14" style="18" customWidth="1"/>
    <col min="6414" max="6414" width="12.85546875" style="18" customWidth="1"/>
    <col min="6415" max="6656" width="11.42578125" style="18"/>
    <col min="6657" max="6657" width="26.85546875" style="18" customWidth="1"/>
    <col min="6658" max="6658" width="11.140625" style="18" customWidth="1"/>
    <col min="6659" max="6661" width="13.28515625" style="18" customWidth="1"/>
    <col min="6662" max="6662" width="13.85546875" style="18" customWidth="1"/>
    <col min="6663" max="6663" width="15.140625" style="18" customWidth="1"/>
    <col min="6664" max="6664" width="13.28515625" style="18" customWidth="1"/>
    <col min="6665" max="6665" width="14.140625" style="18" customWidth="1"/>
    <col min="6666" max="6666" width="14.85546875" style="18" customWidth="1"/>
    <col min="6667" max="6667" width="13.28515625" style="18" customWidth="1"/>
    <col min="6668" max="6668" width="14.140625" style="18" bestFit="1" customWidth="1"/>
    <col min="6669" max="6669" width="14" style="18" customWidth="1"/>
    <col min="6670" max="6670" width="12.85546875" style="18" customWidth="1"/>
    <col min="6671" max="6912" width="11.42578125" style="18"/>
    <col min="6913" max="6913" width="26.85546875" style="18" customWidth="1"/>
    <col min="6914" max="6914" width="11.140625" style="18" customWidth="1"/>
    <col min="6915" max="6917" width="13.28515625" style="18" customWidth="1"/>
    <col min="6918" max="6918" width="13.85546875" style="18" customWidth="1"/>
    <col min="6919" max="6919" width="15.140625" style="18" customWidth="1"/>
    <col min="6920" max="6920" width="13.28515625" style="18" customWidth="1"/>
    <col min="6921" max="6921" width="14.140625" style="18" customWidth="1"/>
    <col min="6922" max="6922" width="14.85546875" style="18" customWidth="1"/>
    <col min="6923" max="6923" width="13.28515625" style="18" customWidth="1"/>
    <col min="6924" max="6924" width="14.140625" style="18" bestFit="1" customWidth="1"/>
    <col min="6925" max="6925" width="14" style="18" customWidth="1"/>
    <col min="6926" max="6926" width="12.85546875" style="18" customWidth="1"/>
    <col min="6927" max="7168" width="11.42578125" style="18"/>
    <col min="7169" max="7169" width="26.85546875" style="18" customWidth="1"/>
    <col min="7170" max="7170" width="11.140625" style="18" customWidth="1"/>
    <col min="7171" max="7173" width="13.28515625" style="18" customWidth="1"/>
    <col min="7174" max="7174" width="13.85546875" style="18" customWidth="1"/>
    <col min="7175" max="7175" width="15.140625" style="18" customWidth="1"/>
    <col min="7176" max="7176" width="13.28515625" style="18" customWidth="1"/>
    <col min="7177" max="7177" width="14.140625" style="18" customWidth="1"/>
    <col min="7178" max="7178" width="14.85546875" style="18" customWidth="1"/>
    <col min="7179" max="7179" width="13.28515625" style="18" customWidth="1"/>
    <col min="7180" max="7180" width="14.140625" style="18" bestFit="1" customWidth="1"/>
    <col min="7181" max="7181" width="14" style="18" customWidth="1"/>
    <col min="7182" max="7182" width="12.85546875" style="18" customWidth="1"/>
    <col min="7183" max="7424" width="11.42578125" style="18"/>
    <col min="7425" max="7425" width="26.85546875" style="18" customWidth="1"/>
    <col min="7426" max="7426" width="11.140625" style="18" customWidth="1"/>
    <col min="7427" max="7429" width="13.28515625" style="18" customWidth="1"/>
    <col min="7430" max="7430" width="13.85546875" style="18" customWidth="1"/>
    <col min="7431" max="7431" width="15.140625" style="18" customWidth="1"/>
    <col min="7432" max="7432" width="13.28515625" style="18" customWidth="1"/>
    <col min="7433" max="7433" width="14.140625" style="18" customWidth="1"/>
    <col min="7434" max="7434" width="14.85546875" style="18" customWidth="1"/>
    <col min="7435" max="7435" width="13.28515625" style="18" customWidth="1"/>
    <col min="7436" max="7436" width="14.140625" style="18" bestFit="1" customWidth="1"/>
    <col min="7437" max="7437" width="14" style="18" customWidth="1"/>
    <col min="7438" max="7438" width="12.85546875" style="18" customWidth="1"/>
    <col min="7439" max="7680" width="11.42578125" style="18"/>
    <col min="7681" max="7681" width="26.85546875" style="18" customWidth="1"/>
    <col min="7682" max="7682" width="11.140625" style="18" customWidth="1"/>
    <col min="7683" max="7685" width="13.28515625" style="18" customWidth="1"/>
    <col min="7686" max="7686" width="13.85546875" style="18" customWidth="1"/>
    <col min="7687" max="7687" width="15.140625" style="18" customWidth="1"/>
    <col min="7688" max="7688" width="13.28515625" style="18" customWidth="1"/>
    <col min="7689" max="7689" width="14.140625" style="18" customWidth="1"/>
    <col min="7690" max="7690" width="14.85546875" style="18" customWidth="1"/>
    <col min="7691" max="7691" width="13.28515625" style="18" customWidth="1"/>
    <col min="7692" max="7692" width="14.140625" style="18" bestFit="1" customWidth="1"/>
    <col min="7693" max="7693" width="14" style="18" customWidth="1"/>
    <col min="7694" max="7694" width="12.85546875" style="18" customWidth="1"/>
    <col min="7695" max="7936" width="11.42578125" style="18"/>
    <col min="7937" max="7937" width="26.85546875" style="18" customWidth="1"/>
    <col min="7938" max="7938" width="11.140625" style="18" customWidth="1"/>
    <col min="7939" max="7941" width="13.28515625" style="18" customWidth="1"/>
    <col min="7942" max="7942" width="13.85546875" style="18" customWidth="1"/>
    <col min="7943" max="7943" width="15.140625" style="18" customWidth="1"/>
    <col min="7944" max="7944" width="13.28515625" style="18" customWidth="1"/>
    <col min="7945" max="7945" width="14.140625" style="18" customWidth="1"/>
    <col min="7946" max="7946" width="14.85546875" style="18" customWidth="1"/>
    <col min="7947" max="7947" width="13.28515625" style="18" customWidth="1"/>
    <col min="7948" max="7948" width="14.140625" style="18" bestFit="1" customWidth="1"/>
    <col min="7949" max="7949" width="14" style="18" customWidth="1"/>
    <col min="7950" max="7950" width="12.85546875" style="18" customWidth="1"/>
    <col min="7951" max="8192" width="11.42578125" style="18"/>
    <col min="8193" max="8193" width="26.85546875" style="18" customWidth="1"/>
    <col min="8194" max="8194" width="11.140625" style="18" customWidth="1"/>
    <col min="8195" max="8197" width="13.28515625" style="18" customWidth="1"/>
    <col min="8198" max="8198" width="13.85546875" style="18" customWidth="1"/>
    <col min="8199" max="8199" width="15.140625" style="18" customWidth="1"/>
    <col min="8200" max="8200" width="13.28515625" style="18" customWidth="1"/>
    <col min="8201" max="8201" width="14.140625" style="18" customWidth="1"/>
    <col min="8202" max="8202" width="14.85546875" style="18" customWidth="1"/>
    <col min="8203" max="8203" width="13.28515625" style="18" customWidth="1"/>
    <col min="8204" max="8204" width="14.140625" style="18" bestFit="1" customWidth="1"/>
    <col min="8205" max="8205" width="14" style="18" customWidth="1"/>
    <col min="8206" max="8206" width="12.85546875" style="18" customWidth="1"/>
    <col min="8207" max="8448" width="11.42578125" style="18"/>
    <col min="8449" max="8449" width="26.85546875" style="18" customWidth="1"/>
    <col min="8450" max="8450" width="11.140625" style="18" customWidth="1"/>
    <col min="8451" max="8453" width="13.28515625" style="18" customWidth="1"/>
    <col min="8454" max="8454" width="13.85546875" style="18" customWidth="1"/>
    <col min="8455" max="8455" width="15.140625" style="18" customWidth="1"/>
    <col min="8456" max="8456" width="13.28515625" style="18" customWidth="1"/>
    <col min="8457" max="8457" width="14.140625" style="18" customWidth="1"/>
    <col min="8458" max="8458" width="14.85546875" style="18" customWidth="1"/>
    <col min="8459" max="8459" width="13.28515625" style="18" customWidth="1"/>
    <col min="8460" max="8460" width="14.140625" style="18" bestFit="1" customWidth="1"/>
    <col min="8461" max="8461" width="14" style="18" customWidth="1"/>
    <col min="8462" max="8462" width="12.85546875" style="18" customWidth="1"/>
    <col min="8463" max="8704" width="11.42578125" style="18"/>
    <col min="8705" max="8705" width="26.85546875" style="18" customWidth="1"/>
    <col min="8706" max="8706" width="11.140625" style="18" customWidth="1"/>
    <col min="8707" max="8709" width="13.28515625" style="18" customWidth="1"/>
    <col min="8710" max="8710" width="13.85546875" style="18" customWidth="1"/>
    <col min="8711" max="8711" width="15.140625" style="18" customWidth="1"/>
    <col min="8712" max="8712" width="13.28515625" style="18" customWidth="1"/>
    <col min="8713" max="8713" width="14.140625" style="18" customWidth="1"/>
    <col min="8714" max="8714" width="14.85546875" style="18" customWidth="1"/>
    <col min="8715" max="8715" width="13.28515625" style="18" customWidth="1"/>
    <col min="8716" max="8716" width="14.140625" style="18" bestFit="1" customWidth="1"/>
    <col min="8717" max="8717" width="14" style="18" customWidth="1"/>
    <col min="8718" max="8718" width="12.85546875" style="18" customWidth="1"/>
    <col min="8719" max="8960" width="11.42578125" style="18"/>
    <col min="8961" max="8961" width="26.85546875" style="18" customWidth="1"/>
    <col min="8962" max="8962" width="11.140625" style="18" customWidth="1"/>
    <col min="8963" max="8965" width="13.28515625" style="18" customWidth="1"/>
    <col min="8966" max="8966" width="13.85546875" style="18" customWidth="1"/>
    <col min="8967" max="8967" width="15.140625" style="18" customWidth="1"/>
    <col min="8968" max="8968" width="13.28515625" style="18" customWidth="1"/>
    <col min="8969" max="8969" width="14.140625" style="18" customWidth="1"/>
    <col min="8970" max="8970" width="14.85546875" style="18" customWidth="1"/>
    <col min="8971" max="8971" width="13.28515625" style="18" customWidth="1"/>
    <col min="8972" max="8972" width="14.140625" style="18" bestFit="1" customWidth="1"/>
    <col min="8973" max="8973" width="14" style="18" customWidth="1"/>
    <col min="8974" max="8974" width="12.85546875" style="18" customWidth="1"/>
    <col min="8975" max="9216" width="11.42578125" style="18"/>
    <col min="9217" max="9217" width="26.85546875" style="18" customWidth="1"/>
    <col min="9218" max="9218" width="11.140625" style="18" customWidth="1"/>
    <col min="9219" max="9221" width="13.28515625" style="18" customWidth="1"/>
    <col min="9222" max="9222" width="13.85546875" style="18" customWidth="1"/>
    <col min="9223" max="9223" width="15.140625" style="18" customWidth="1"/>
    <col min="9224" max="9224" width="13.28515625" style="18" customWidth="1"/>
    <col min="9225" max="9225" width="14.140625" style="18" customWidth="1"/>
    <col min="9226" max="9226" width="14.85546875" style="18" customWidth="1"/>
    <col min="9227" max="9227" width="13.28515625" style="18" customWidth="1"/>
    <col min="9228" max="9228" width="14.140625" style="18" bestFit="1" customWidth="1"/>
    <col min="9229" max="9229" width="14" style="18" customWidth="1"/>
    <col min="9230" max="9230" width="12.85546875" style="18" customWidth="1"/>
    <col min="9231" max="9472" width="11.42578125" style="18"/>
    <col min="9473" max="9473" width="26.85546875" style="18" customWidth="1"/>
    <col min="9474" max="9474" width="11.140625" style="18" customWidth="1"/>
    <col min="9475" max="9477" width="13.28515625" style="18" customWidth="1"/>
    <col min="9478" max="9478" width="13.85546875" style="18" customWidth="1"/>
    <col min="9479" max="9479" width="15.140625" style="18" customWidth="1"/>
    <col min="9480" max="9480" width="13.28515625" style="18" customWidth="1"/>
    <col min="9481" max="9481" width="14.140625" style="18" customWidth="1"/>
    <col min="9482" max="9482" width="14.85546875" style="18" customWidth="1"/>
    <col min="9483" max="9483" width="13.28515625" style="18" customWidth="1"/>
    <col min="9484" max="9484" width="14.140625" style="18" bestFit="1" customWidth="1"/>
    <col min="9485" max="9485" width="14" style="18" customWidth="1"/>
    <col min="9486" max="9486" width="12.85546875" style="18" customWidth="1"/>
    <col min="9487" max="9728" width="11.42578125" style="18"/>
    <col min="9729" max="9729" width="26.85546875" style="18" customWidth="1"/>
    <col min="9730" max="9730" width="11.140625" style="18" customWidth="1"/>
    <col min="9731" max="9733" width="13.28515625" style="18" customWidth="1"/>
    <col min="9734" max="9734" width="13.85546875" style="18" customWidth="1"/>
    <col min="9735" max="9735" width="15.140625" style="18" customWidth="1"/>
    <col min="9736" max="9736" width="13.28515625" style="18" customWidth="1"/>
    <col min="9737" max="9737" width="14.140625" style="18" customWidth="1"/>
    <col min="9738" max="9738" width="14.85546875" style="18" customWidth="1"/>
    <col min="9739" max="9739" width="13.28515625" style="18" customWidth="1"/>
    <col min="9740" max="9740" width="14.140625" style="18" bestFit="1" customWidth="1"/>
    <col min="9741" max="9741" width="14" style="18" customWidth="1"/>
    <col min="9742" max="9742" width="12.85546875" style="18" customWidth="1"/>
    <col min="9743" max="9984" width="11.42578125" style="18"/>
    <col min="9985" max="9985" width="26.85546875" style="18" customWidth="1"/>
    <col min="9986" max="9986" width="11.140625" style="18" customWidth="1"/>
    <col min="9987" max="9989" width="13.28515625" style="18" customWidth="1"/>
    <col min="9990" max="9990" width="13.85546875" style="18" customWidth="1"/>
    <col min="9991" max="9991" width="15.140625" style="18" customWidth="1"/>
    <col min="9992" max="9992" width="13.28515625" style="18" customWidth="1"/>
    <col min="9993" max="9993" width="14.140625" style="18" customWidth="1"/>
    <col min="9994" max="9994" width="14.85546875" style="18" customWidth="1"/>
    <col min="9995" max="9995" width="13.28515625" style="18" customWidth="1"/>
    <col min="9996" max="9996" width="14.140625" style="18" bestFit="1" customWidth="1"/>
    <col min="9997" max="9997" width="14" style="18" customWidth="1"/>
    <col min="9998" max="9998" width="12.85546875" style="18" customWidth="1"/>
    <col min="9999" max="10240" width="11.42578125" style="18"/>
    <col min="10241" max="10241" width="26.85546875" style="18" customWidth="1"/>
    <col min="10242" max="10242" width="11.140625" style="18" customWidth="1"/>
    <col min="10243" max="10245" width="13.28515625" style="18" customWidth="1"/>
    <col min="10246" max="10246" width="13.85546875" style="18" customWidth="1"/>
    <col min="10247" max="10247" width="15.140625" style="18" customWidth="1"/>
    <col min="10248" max="10248" width="13.28515625" style="18" customWidth="1"/>
    <col min="10249" max="10249" width="14.140625" style="18" customWidth="1"/>
    <col min="10250" max="10250" width="14.85546875" style="18" customWidth="1"/>
    <col min="10251" max="10251" width="13.28515625" style="18" customWidth="1"/>
    <col min="10252" max="10252" width="14.140625" style="18" bestFit="1" customWidth="1"/>
    <col min="10253" max="10253" width="14" style="18" customWidth="1"/>
    <col min="10254" max="10254" width="12.85546875" style="18" customWidth="1"/>
    <col min="10255" max="10496" width="11.42578125" style="18"/>
    <col min="10497" max="10497" width="26.85546875" style="18" customWidth="1"/>
    <col min="10498" max="10498" width="11.140625" style="18" customWidth="1"/>
    <col min="10499" max="10501" width="13.28515625" style="18" customWidth="1"/>
    <col min="10502" max="10502" width="13.85546875" style="18" customWidth="1"/>
    <col min="10503" max="10503" width="15.140625" style="18" customWidth="1"/>
    <col min="10504" max="10504" width="13.28515625" style="18" customWidth="1"/>
    <col min="10505" max="10505" width="14.140625" style="18" customWidth="1"/>
    <col min="10506" max="10506" width="14.85546875" style="18" customWidth="1"/>
    <col min="10507" max="10507" width="13.28515625" style="18" customWidth="1"/>
    <col min="10508" max="10508" width="14.140625" style="18" bestFit="1" customWidth="1"/>
    <col min="10509" max="10509" width="14" style="18" customWidth="1"/>
    <col min="10510" max="10510" width="12.85546875" style="18" customWidth="1"/>
    <col min="10511" max="10752" width="11.42578125" style="18"/>
    <col min="10753" max="10753" width="26.85546875" style="18" customWidth="1"/>
    <col min="10754" max="10754" width="11.140625" style="18" customWidth="1"/>
    <col min="10755" max="10757" width="13.28515625" style="18" customWidth="1"/>
    <col min="10758" max="10758" width="13.85546875" style="18" customWidth="1"/>
    <col min="10759" max="10759" width="15.140625" style="18" customWidth="1"/>
    <col min="10760" max="10760" width="13.28515625" style="18" customWidth="1"/>
    <col min="10761" max="10761" width="14.140625" style="18" customWidth="1"/>
    <col min="10762" max="10762" width="14.85546875" style="18" customWidth="1"/>
    <col min="10763" max="10763" width="13.28515625" style="18" customWidth="1"/>
    <col min="10764" max="10764" width="14.140625" style="18" bestFit="1" customWidth="1"/>
    <col min="10765" max="10765" width="14" style="18" customWidth="1"/>
    <col min="10766" max="10766" width="12.85546875" style="18" customWidth="1"/>
    <col min="10767" max="11008" width="11.42578125" style="18"/>
    <col min="11009" max="11009" width="26.85546875" style="18" customWidth="1"/>
    <col min="11010" max="11010" width="11.140625" style="18" customWidth="1"/>
    <col min="11011" max="11013" width="13.28515625" style="18" customWidth="1"/>
    <col min="11014" max="11014" width="13.85546875" style="18" customWidth="1"/>
    <col min="11015" max="11015" width="15.140625" style="18" customWidth="1"/>
    <col min="11016" max="11016" width="13.28515625" style="18" customWidth="1"/>
    <col min="11017" max="11017" width="14.140625" style="18" customWidth="1"/>
    <col min="11018" max="11018" width="14.85546875" style="18" customWidth="1"/>
    <col min="11019" max="11019" width="13.28515625" style="18" customWidth="1"/>
    <col min="11020" max="11020" width="14.140625" style="18" bestFit="1" customWidth="1"/>
    <col min="11021" max="11021" width="14" style="18" customWidth="1"/>
    <col min="11022" max="11022" width="12.85546875" style="18" customWidth="1"/>
    <col min="11023" max="11264" width="11.42578125" style="18"/>
    <col min="11265" max="11265" width="26.85546875" style="18" customWidth="1"/>
    <col min="11266" max="11266" width="11.140625" style="18" customWidth="1"/>
    <col min="11267" max="11269" width="13.28515625" style="18" customWidth="1"/>
    <col min="11270" max="11270" width="13.85546875" style="18" customWidth="1"/>
    <col min="11271" max="11271" width="15.140625" style="18" customWidth="1"/>
    <col min="11272" max="11272" width="13.28515625" style="18" customWidth="1"/>
    <col min="11273" max="11273" width="14.140625" style="18" customWidth="1"/>
    <col min="11274" max="11274" width="14.85546875" style="18" customWidth="1"/>
    <col min="11275" max="11275" width="13.28515625" style="18" customWidth="1"/>
    <col min="11276" max="11276" width="14.140625" style="18" bestFit="1" customWidth="1"/>
    <col min="11277" max="11277" width="14" style="18" customWidth="1"/>
    <col min="11278" max="11278" width="12.85546875" style="18" customWidth="1"/>
    <col min="11279" max="11520" width="11.42578125" style="18"/>
    <col min="11521" max="11521" width="26.85546875" style="18" customWidth="1"/>
    <col min="11522" max="11522" width="11.140625" style="18" customWidth="1"/>
    <col min="11523" max="11525" width="13.28515625" style="18" customWidth="1"/>
    <col min="11526" max="11526" width="13.85546875" style="18" customWidth="1"/>
    <col min="11527" max="11527" width="15.140625" style="18" customWidth="1"/>
    <col min="11528" max="11528" width="13.28515625" style="18" customWidth="1"/>
    <col min="11529" max="11529" width="14.140625" style="18" customWidth="1"/>
    <col min="11530" max="11530" width="14.85546875" style="18" customWidth="1"/>
    <col min="11531" max="11531" width="13.28515625" style="18" customWidth="1"/>
    <col min="11532" max="11532" width="14.140625" style="18" bestFit="1" customWidth="1"/>
    <col min="11533" max="11533" width="14" style="18" customWidth="1"/>
    <col min="11534" max="11534" width="12.85546875" style="18" customWidth="1"/>
    <col min="11535" max="11776" width="11.42578125" style="18"/>
    <col min="11777" max="11777" width="26.85546875" style="18" customWidth="1"/>
    <col min="11778" max="11778" width="11.140625" style="18" customWidth="1"/>
    <col min="11779" max="11781" width="13.28515625" style="18" customWidth="1"/>
    <col min="11782" max="11782" width="13.85546875" style="18" customWidth="1"/>
    <col min="11783" max="11783" width="15.140625" style="18" customWidth="1"/>
    <col min="11784" max="11784" width="13.28515625" style="18" customWidth="1"/>
    <col min="11785" max="11785" width="14.140625" style="18" customWidth="1"/>
    <col min="11786" max="11786" width="14.85546875" style="18" customWidth="1"/>
    <col min="11787" max="11787" width="13.28515625" style="18" customWidth="1"/>
    <col min="11788" max="11788" width="14.140625" style="18" bestFit="1" customWidth="1"/>
    <col min="11789" max="11789" width="14" style="18" customWidth="1"/>
    <col min="11790" max="11790" width="12.85546875" style="18" customWidth="1"/>
    <col min="11791" max="12032" width="11.42578125" style="18"/>
    <col min="12033" max="12033" width="26.85546875" style="18" customWidth="1"/>
    <col min="12034" max="12034" width="11.140625" style="18" customWidth="1"/>
    <col min="12035" max="12037" width="13.28515625" style="18" customWidth="1"/>
    <col min="12038" max="12038" width="13.85546875" style="18" customWidth="1"/>
    <col min="12039" max="12039" width="15.140625" style="18" customWidth="1"/>
    <col min="12040" max="12040" width="13.28515625" style="18" customWidth="1"/>
    <col min="12041" max="12041" width="14.140625" style="18" customWidth="1"/>
    <col min="12042" max="12042" width="14.85546875" style="18" customWidth="1"/>
    <col min="12043" max="12043" width="13.28515625" style="18" customWidth="1"/>
    <col min="12044" max="12044" width="14.140625" style="18" bestFit="1" customWidth="1"/>
    <col min="12045" max="12045" width="14" style="18" customWidth="1"/>
    <col min="12046" max="12046" width="12.85546875" style="18" customWidth="1"/>
    <col min="12047" max="12288" width="11.42578125" style="18"/>
    <col min="12289" max="12289" width="26.85546875" style="18" customWidth="1"/>
    <col min="12290" max="12290" width="11.140625" style="18" customWidth="1"/>
    <col min="12291" max="12293" width="13.28515625" style="18" customWidth="1"/>
    <col min="12294" max="12294" width="13.85546875" style="18" customWidth="1"/>
    <col min="12295" max="12295" width="15.140625" style="18" customWidth="1"/>
    <col min="12296" max="12296" width="13.28515625" style="18" customWidth="1"/>
    <col min="12297" max="12297" width="14.140625" style="18" customWidth="1"/>
    <col min="12298" max="12298" width="14.85546875" style="18" customWidth="1"/>
    <col min="12299" max="12299" width="13.28515625" style="18" customWidth="1"/>
    <col min="12300" max="12300" width="14.140625" style="18" bestFit="1" customWidth="1"/>
    <col min="12301" max="12301" width="14" style="18" customWidth="1"/>
    <col min="12302" max="12302" width="12.85546875" style="18" customWidth="1"/>
    <col min="12303" max="12544" width="11.42578125" style="18"/>
    <col min="12545" max="12545" width="26.85546875" style="18" customWidth="1"/>
    <col min="12546" max="12546" width="11.140625" style="18" customWidth="1"/>
    <col min="12547" max="12549" width="13.28515625" style="18" customWidth="1"/>
    <col min="12550" max="12550" width="13.85546875" style="18" customWidth="1"/>
    <col min="12551" max="12551" width="15.140625" style="18" customWidth="1"/>
    <col min="12552" max="12552" width="13.28515625" style="18" customWidth="1"/>
    <col min="12553" max="12553" width="14.140625" style="18" customWidth="1"/>
    <col min="12554" max="12554" width="14.85546875" style="18" customWidth="1"/>
    <col min="12555" max="12555" width="13.28515625" style="18" customWidth="1"/>
    <col min="12556" max="12556" width="14.140625" style="18" bestFit="1" customWidth="1"/>
    <col min="12557" max="12557" width="14" style="18" customWidth="1"/>
    <col min="12558" max="12558" width="12.85546875" style="18" customWidth="1"/>
    <col min="12559" max="12800" width="11.42578125" style="18"/>
    <col min="12801" max="12801" width="26.85546875" style="18" customWidth="1"/>
    <col min="12802" max="12802" width="11.140625" style="18" customWidth="1"/>
    <col min="12803" max="12805" width="13.28515625" style="18" customWidth="1"/>
    <col min="12806" max="12806" width="13.85546875" style="18" customWidth="1"/>
    <col min="12807" max="12807" width="15.140625" style="18" customWidth="1"/>
    <col min="12808" max="12808" width="13.28515625" style="18" customWidth="1"/>
    <col min="12809" max="12809" width="14.140625" style="18" customWidth="1"/>
    <col min="12810" max="12810" width="14.85546875" style="18" customWidth="1"/>
    <col min="12811" max="12811" width="13.28515625" style="18" customWidth="1"/>
    <col min="12812" max="12812" width="14.140625" style="18" bestFit="1" customWidth="1"/>
    <col min="12813" max="12813" width="14" style="18" customWidth="1"/>
    <col min="12814" max="12814" width="12.85546875" style="18" customWidth="1"/>
    <col min="12815" max="13056" width="11.42578125" style="18"/>
    <col min="13057" max="13057" width="26.85546875" style="18" customWidth="1"/>
    <col min="13058" max="13058" width="11.140625" style="18" customWidth="1"/>
    <col min="13059" max="13061" width="13.28515625" style="18" customWidth="1"/>
    <col min="13062" max="13062" width="13.85546875" style="18" customWidth="1"/>
    <col min="13063" max="13063" width="15.140625" style="18" customWidth="1"/>
    <col min="13064" max="13064" width="13.28515625" style="18" customWidth="1"/>
    <col min="13065" max="13065" width="14.140625" style="18" customWidth="1"/>
    <col min="13066" max="13066" width="14.85546875" style="18" customWidth="1"/>
    <col min="13067" max="13067" width="13.28515625" style="18" customWidth="1"/>
    <col min="13068" max="13068" width="14.140625" style="18" bestFit="1" customWidth="1"/>
    <col min="13069" max="13069" width="14" style="18" customWidth="1"/>
    <col min="13070" max="13070" width="12.85546875" style="18" customWidth="1"/>
    <col min="13071" max="13312" width="11.42578125" style="18"/>
    <col min="13313" max="13313" width="26.85546875" style="18" customWidth="1"/>
    <col min="13314" max="13314" width="11.140625" style="18" customWidth="1"/>
    <col min="13315" max="13317" width="13.28515625" style="18" customWidth="1"/>
    <col min="13318" max="13318" width="13.85546875" style="18" customWidth="1"/>
    <col min="13319" max="13319" width="15.140625" style="18" customWidth="1"/>
    <col min="13320" max="13320" width="13.28515625" style="18" customWidth="1"/>
    <col min="13321" max="13321" width="14.140625" style="18" customWidth="1"/>
    <col min="13322" max="13322" width="14.85546875" style="18" customWidth="1"/>
    <col min="13323" max="13323" width="13.28515625" style="18" customWidth="1"/>
    <col min="13324" max="13324" width="14.140625" style="18" bestFit="1" customWidth="1"/>
    <col min="13325" max="13325" width="14" style="18" customWidth="1"/>
    <col min="13326" max="13326" width="12.85546875" style="18" customWidth="1"/>
    <col min="13327" max="13568" width="11.42578125" style="18"/>
    <col min="13569" max="13569" width="26.85546875" style="18" customWidth="1"/>
    <col min="13570" max="13570" width="11.140625" style="18" customWidth="1"/>
    <col min="13571" max="13573" width="13.28515625" style="18" customWidth="1"/>
    <col min="13574" max="13574" width="13.85546875" style="18" customWidth="1"/>
    <col min="13575" max="13575" width="15.140625" style="18" customWidth="1"/>
    <col min="13576" max="13576" width="13.28515625" style="18" customWidth="1"/>
    <col min="13577" max="13577" width="14.140625" style="18" customWidth="1"/>
    <col min="13578" max="13578" width="14.85546875" style="18" customWidth="1"/>
    <col min="13579" max="13579" width="13.28515625" style="18" customWidth="1"/>
    <col min="13580" max="13580" width="14.140625" style="18" bestFit="1" customWidth="1"/>
    <col min="13581" max="13581" width="14" style="18" customWidth="1"/>
    <col min="13582" max="13582" width="12.85546875" style="18" customWidth="1"/>
    <col min="13583" max="13824" width="11.42578125" style="18"/>
    <col min="13825" max="13825" width="26.85546875" style="18" customWidth="1"/>
    <col min="13826" max="13826" width="11.140625" style="18" customWidth="1"/>
    <col min="13827" max="13829" width="13.28515625" style="18" customWidth="1"/>
    <col min="13830" max="13830" width="13.85546875" style="18" customWidth="1"/>
    <col min="13831" max="13831" width="15.140625" style="18" customWidth="1"/>
    <col min="13832" max="13832" width="13.28515625" style="18" customWidth="1"/>
    <col min="13833" max="13833" width="14.140625" style="18" customWidth="1"/>
    <col min="13834" max="13834" width="14.85546875" style="18" customWidth="1"/>
    <col min="13835" max="13835" width="13.28515625" style="18" customWidth="1"/>
    <col min="13836" max="13836" width="14.140625" style="18" bestFit="1" customWidth="1"/>
    <col min="13837" max="13837" width="14" style="18" customWidth="1"/>
    <col min="13838" max="13838" width="12.85546875" style="18" customWidth="1"/>
    <col min="13839" max="14080" width="11.42578125" style="18"/>
    <col min="14081" max="14081" width="26.85546875" style="18" customWidth="1"/>
    <col min="14082" max="14082" width="11.140625" style="18" customWidth="1"/>
    <col min="14083" max="14085" width="13.28515625" style="18" customWidth="1"/>
    <col min="14086" max="14086" width="13.85546875" style="18" customWidth="1"/>
    <col min="14087" max="14087" width="15.140625" style="18" customWidth="1"/>
    <col min="14088" max="14088" width="13.28515625" style="18" customWidth="1"/>
    <col min="14089" max="14089" width="14.140625" style="18" customWidth="1"/>
    <col min="14090" max="14090" width="14.85546875" style="18" customWidth="1"/>
    <col min="14091" max="14091" width="13.28515625" style="18" customWidth="1"/>
    <col min="14092" max="14092" width="14.140625" style="18" bestFit="1" customWidth="1"/>
    <col min="14093" max="14093" width="14" style="18" customWidth="1"/>
    <col min="14094" max="14094" width="12.85546875" style="18" customWidth="1"/>
    <col min="14095" max="14336" width="11.42578125" style="18"/>
    <col min="14337" max="14337" width="26.85546875" style="18" customWidth="1"/>
    <col min="14338" max="14338" width="11.140625" style="18" customWidth="1"/>
    <col min="14339" max="14341" width="13.28515625" style="18" customWidth="1"/>
    <col min="14342" max="14342" width="13.85546875" style="18" customWidth="1"/>
    <col min="14343" max="14343" width="15.140625" style="18" customWidth="1"/>
    <col min="14344" max="14344" width="13.28515625" style="18" customWidth="1"/>
    <col min="14345" max="14345" width="14.140625" style="18" customWidth="1"/>
    <col min="14346" max="14346" width="14.85546875" style="18" customWidth="1"/>
    <col min="14347" max="14347" width="13.28515625" style="18" customWidth="1"/>
    <col min="14348" max="14348" width="14.140625" style="18" bestFit="1" customWidth="1"/>
    <col min="14349" max="14349" width="14" style="18" customWidth="1"/>
    <col min="14350" max="14350" width="12.85546875" style="18" customWidth="1"/>
    <col min="14351" max="14592" width="11.42578125" style="18"/>
    <col min="14593" max="14593" width="26.85546875" style="18" customWidth="1"/>
    <col min="14594" max="14594" width="11.140625" style="18" customWidth="1"/>
    <col min="14595" max="14597" width="13.28515625" style="18" customWidth="1"/>
    <col min="14598" max="14598" width="13.85546875" style="18" customWidth="1"/>
    <col min="14599" max="14599" width="15.140625" style="18" customWidth="1"/>
    <col min="14600" max="14600" width="13.28515625" style="18" customWidth="1"/>
    <col min="14601" max="14601" width="14.140625" style="18" customWidth="1"/>
    <col min="14602" max="14602" width="14.85546875" style="18" customWidth="1"/>
    <col min="14603" max="14603" width="13.28515625" style="18" customWidth="1"/>
    <col min="14604" max="14604" width="14.140625" style="18" bestFit="1" customWidth="1"/>
    <col min="14605" max="14605" width="14" style="18" customWidth="1"/>
    <col min="14606" max="14606" width="12.85546875" style="18" customWidth="1"/>
    <col min="14607" max="14848" width="11.42578125" style="18"/>
    <col min="14849" max="14849" width="26.85546875" style="18" customWidth="1"/>
    <col min="14850" max="14850" width="11.140625" style="18" customWidth="1"/>
    <col min="14851" max="14853" width="13.28515625" style="18" customWidth="1"/>
    <col min="14854" max="14854" width="13.85546875" style="18" customWidth="1"/>
    <col min="14855" max="14855" width="15.140625" style="18" customWidth="1"/>
    <col min="14856" max="14856" width="13.28515625" style="18" customWidth="1"/>
    <col min="14857" max="14857" width="14.140625" style="18" customWidth="1"/>
    <col min="14858" max="14858" width="14.85546875" style="18" customWidth="1"/>
    <col min="14859" max="14859" width="13.28515625" style="18" customWidth="1"/>
    <col min="14860" max="14860" width="14.140625" style="18" bestFit="1" customWidth="1"/>
    <col min="14861" max="14861" width="14" style="18" customWidth="1"/>
    <col min="14862" max="14862" width="12.85546875" style="18" customWidth="1"/>
    <col min="14863" max="15104" width="11.42578125" style="18"/>
    <col min="15105" max="15105" width="26.85546875" style="18" customWidth="1"/>
    <col min="15106" max="15106" width="11.140625" style="18" customWidth="1"/>
    <col min="15107" max="15109" width="13.28515625" style="18" customWidth="1"/>
    <col min="15110" max="15110" width="13.85546875" style="18" customWidth="1"/>
    <col min="15111" max="15111" width="15.140625" style="18" customWidth="1"/>
    <col min="15112" max="15112" width="13.28515625" style="18" customWidth="1"/>
    <col min="15113" max="15113" width="14.140625" style="18" customWidth="1"/>
    <col min="15114" max="15114" width="14.85546875" style="18" customWidth="1"/>
    <col min="15115" max="15115" width="13.28515625" style="18" customWidth="1"/>
    <col min="15116" max="15116" width="14.140625" style="18" bestFit="1" customWidth="1"/>
    <col min="15117" max="15117" width="14" style="18" customWidth="1"/>
    <col min="15118" max="15118" width="12.85546875" style="18" customWidth="1"/>
    <col min="15119" max="15360" width="11.42578125" style="18"/>
    <col min="15361" max="15361" width="26.85546875" style="18" customWidth="1"/>
    <col min="15362" max="15362" width="11.140625" style="18" customWidth="1"/>
    <col min="15363" max="15365" width="13.28515625" style="18" customWidth="1"/>
    <col min="15366" max="15366" width="13.85546875" style="18" customWidth="1"/>
    <col min="15367" max="15367" width="15.140625" style="18" customWidth="1"/>
    <col min="15368" max="15368" width="13.28515625" style="18" customWidth="1"/>
    <col min="15369" max="15369" width="14.140625" style="18" customWidth="1"/>
    <col min="15370" max="15370" width="14.85546875" style="18" customWidth="1"/>
    <col min="15371" max="15371" width="13.28515625" style="18" customWidth="1"/>
    <col min="15372" max="15372" width="14.140625" style="18" bestFit="1" customWidth="1"/>
    <col min="15373" max="15373" width="14" style="18" customWidth="1"/>
    <col min="15374" max="15374" width="12.85546875" style="18" customWidth="1"/>
    <col min="15375" max="15616" width="11.42578125" style="18"/>
    <col min="15617" max="15617" width="26.85546875" style="18" customWidth="1"/>
    <col min="15618" max="15618" width="11.140625" style="18" customWidth="1"/>
    <col min="15619" max="15621" width="13.28515625" style="18" customWidth="1"/>
    <col min="15622" max="15622" width="13.85546875" style="18" customWidth="1"/>
    <col min="15623" max="15623" width="15.140625" style="18" customWidth="1"/>
    <col min="15624" max="15624" width="13.28515625" style="18" customWidth="1"/>
    <col min="15625" max="15625" width="14.140625" style="18" customWidth="1"/>
    <col min="15626" max="15626" width="14.85546875" style="18" customWidth="1"/>
    <col min="15627" max="15627" width="13.28515625" style="18" customWidth="1"/>
    <col min="15628" max="15628" width="14.140625" style="18" bestFit="1" customWidth="1"/>
    <col min="15629" max="15629" width="14" style="18" customWidth="1"/>
    <col min="15630" max="15630" width="12.85546875" style="18" customWidth="1"/>
    <col min="15631" max="15872" width="11.42578125" style="18"/>
    <col min="15873" max="15873" width="26.85546875" style="18" customWidth="1"/>
    <col min="15874" max="15874" width="11.140625" style="18" customWidth="1"/>
    <col min="15875" max="15877" width="13.28515625" style="18" customWidth="1"/>
    <col min="15878" max="15878" width="13.85546875" style="18" customWidth="1"/>
    <col min="15879" max="15879" width="15.140625" style="18" customWidth="1"/>
    <col min="15880" max="15880" width="13.28515625" style="18" customWidth="1"/>
    <col min="15881" max="15881" width="14.140625" style="18" customWidth="1"/>
    <col min="15882" max="15882" width="14.85546875" style="18" customWidth="1"/>
    <col min="15883" max="15883" width="13.28515625" style="18" customWidth="1"/>
    <col min="15884" max="15884" width="14.140625" style="18" bestFit="1" customWidth="1"/>
    <col min="15885" max="15885" width="14" style="18" customWidth="1"/>
    <col min="15886" max="15886" width="12.85546875" style="18" customWidth="1"/>
    <col min="15887" max="16128" width="11.42578125" style="18"/>
    <col min="16129" max="16129" width="26.85546875" style="18" customWidth="1"/>
    <col min="16130" max="16130" width="11.140625" style="18" customWidth="1"/>
    <col min="16131" max="16133" width="13.28515625" style="18" customWidth="1"/>
    <col min="16134" max="16134" width="13.85546875" style="18" customWidth="1"/>
    <col min="16135" max="16135" width="15.140625" style="18" customWidth="1"/>
    <col min="16136" max="16136" width="13.28515625" style="18" customWidth="1"/>
    <col min="16137" max="16137" width="14.140625" style="18" customWidth="1"/>
    <col min="16138" max="16138" width="14.85546875" style="18" customWidth="1"/>
    <col min="16139" max="16139" width="13.28515625" style="18" customWidth="1"/>
    <col min="16140" max="16140" width="14.140625" style="18" bestFit="1" customWidth="1"/>
    <col min="16141" max="16141" width="14" style="18" customWidth="1"/>
    <col min="16142" max="16142" width="12.85546875" style="18" customWidth="1"/>
    <col min="16143" max="16384" width="11.42578125" style="18"/>
  </cols>
  <sheetData>
    <row r="1" spans="1:14" s="21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s="21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21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s="21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s="21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s="21" customForma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s="21" customForma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s="21" customForma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s="21" customFormat="1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s="21" customForma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s="21" customFormat="1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4" s="21" customForma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s="21" customFormat="1" ht="69.95" customHeight="1" x14ac:dyDescent="0.2">
      <c r="A13" s="20"/>
      <c r="B13" s="342" t="s">
        <v>25</v>
      </c>
      <c r="C13" s="342"/>
      <c r="D13" s="342"/>
      <c r="E13" s="342"/>
      <c r="F13" s="342"/>
      <c r="G13" s="342"/>
      <c r="H13" s="342"/>
      <c r="I13" s="342"/>
      <c r="J13" s="342"/>
      <c r="K13" s="342"/>
      <c r="L13" s="26"/>
      <c r="M13" s="20"/>
      <c r="N13" s="20"/>
    </row>
    <row r="14" spans="1:14" s="21" customFormat="1" ht="69.95" customHeight="1" x14ac:dyDescent="0.2">
      <c r="A14" s="377" t="s">
        <v>26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</row>
    <row r="15" spans="1:14" s="21" customFormat="1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s="21" customForma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s="21" customFormat="1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s="21" customForma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s="21" customFormat="1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s="21" customForma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s="21" customFormat="1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s="21" customFormat="1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s="21" customFormat="1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s="21" customFormat="1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</row>
    <row r="25" spans="1:14" s="21" customFormat="1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s="21" customFormat="1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</row>
    <row r="27" spans="1:14" s="21" customFormat="1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1:14" s="21" customFormat="1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s="21" customFormat="1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s="21" customFormat="1" ht="20.100000000000001" customHeight="1" x14ac:dyDescent="0.2">
      <c r="A30" s="20"/>
      <c r="B30" s="20"/>
      <c r="C30" s="20"/>
      <c r="D30" s="378" t="s">
        <v>180</v>
      </c>
      <c r="E30" s="378"/>
      <c r="F30" s="378"/>
      <c r="G30" s="378"/>
      <c r="H30" s="378"/>
      <c r="I30" s="378"/>
      <c r="J30" s="378"/>
      <c r="K30" s="378"/>
      <c r="L30" s="27"/>
      <c r="M30" s="20"/>
      <c r="N30" s="20"/>
    </row>
    <row r="31" spans="1:14" s="21" customFormat="1" ht="20.100000000000001" customHeight="1" x14ac:dyDescent="0.2">
      <c r="A31" s="20"/>
      <c r="B31" s="20"/>
      <c r="C31" s="20"/>
      <c r="D31" s="378"/>
      <c r="E31" s="378"/>
      <c r="F31" s="378"/>
      <c r="G31" s="378"/>
      <c r="H31" s="378"/>
      <c r="I31" s="378"/>
      <c r="J31" s="378"/>
      <c r="K31" s="378"/>
      <c r="L31" s="27"/>
      <c r="M31" s="20"/>
      <c r="N31" s="20"/>
    </row>
    <row r="32" spans="1:14" s="21" customFormat="1" ht="20.100000000000001" customHeight="1" x14ac:dyDescent="0.2">
      <c r="A32" s="20"/>
      <c r="B32" s="20"/>
      <c r="C32" s="20"/>
      <c r="D32" s="378"/>
      <c r="E32" s="378"/>
      <c r="F32" s="378"/>
      <c r="G32" s="378"/>
      <c r="H32" s="378"/>
      <c r="I32" s="378"/>
      <c r="J32" s="378"/>
      <c r="K32" s="378"/>
      <c r="L32" s="27"/>
      <c r="M32" s="20"/>
      <c r="N32" s="20"/>
    </row>
    <row r="33" spans="1:14" s="21" customFormat="1" ht="20.100000000000001" customHeight="1" x14ac:dyDescent="0.2">
      <c r="A33" s="20"/>
      <c r="B33" s="20"/>
      <c r="C33" s="20"/>
      <c r="D33" s="378"/>
      <c r="E33" s="378"/>
      <c r="F33" s="378"/>
      <c r="G33" s="378"/>
      <c r="H33" s="378"/>
      <c r="I33" s="378"/>
      <c r="J33" s="378"/>
      <c r="K33" s="378"/>
      <c r="L33" s="20"/>
      <c r="M33" s="20"/>
      <c r="N33" s="20"/>
    </row>
    <row r="34" spans="1:14" s="21" customFormat="1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1:14" s="21" customFormat="1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4" s="21" customFormat="1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s="21" customFormat="1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s="21" customFormat="1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s="21" customFormat="1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s="21" customFormat="1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s="21" customFormat="1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1:14" s="21" customForma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1:14" s="21" customFormat="1" x14ac:dyDescent="0.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 spans="1:14" s="21" customFormat="1" x14ac:dyDescent="0.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 spans="1:14" s="21" customFormat="1" x14ac:dyDescent="0.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</row>
    <row r="46" spans="1:14" s="21" customFormat="1" x14ac:dyDescent="0.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</row>
    <row r="47" spans="1:14" s="21" customFormat="1" x14ac:dyDescent="0.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</row>
    <row r="48" spans="1:14" s="21" customFormat="1" x14ac:dyDescent="0.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</row>
    <row r="49" spans="1:14" s="21" customFormat="1" x14ac:dyDescent="0.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</row>
    <row r="50" spans="1:14" s="21" customFormat="1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</row>
    <row r="51" spans="1:14" s="21" customFormat="1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</row>
    <row r="52" spans="1:14" s="21" customFormat="1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</row>
    <row r="53" spans="1:14" s="21" customFormat="1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 spans="1:14" s="21" customFormat="1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4" s="21" customFormat="1" x14ac:dyDescent="0.2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</row>
    <row r="56" spans="1:14" s="21" customFormat="1" x14ac:dyDescent="0.2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</row>
    <row r="57" spans="1:14" s="21" customFormat="1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1:14" s="21" customFormat="1" x14ac:dyDescent="0.2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4" s="21" customFormat="1" x14ac:dyDescent="0.2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</row>
    <row r="60" spans="1:14" s="21" customFormat="1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</row>
    <row r="61" spans="1:14" s="21" customFormat="1" x14ac:dyDescent="0.2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</row>
    <row r="62" spans="1:14" s="21" customFormat="1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</row>
    <row r="63" spans="1:14" s="21" customFormat="1" x14ac:dyDescent="0.2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</row>
    <row r="64" spans="1:14" s="21" customFormat="1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</row>
    <row r="65" spans="1:14" s="21" customFormat="1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 spans="1:14" s="21" customFormat="1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1:14" s="21" customFormat="1" x14ac:dyDescent="0.2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8" spans="1:14" s="21" customFormat="1" x14ac:dyDescent="0.2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</row>
    <row r="69" spans="1:14" s="21" customFormat="1" x14ac:dyDescent="0.2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1:14" s="21" customFormat="1" x14ac:dyDescent="0.2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1:14" s="21" customFormat="1" x14ac:dyDescent="0.2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</row>
    <row r="72" spans="1:14" s="21" customFormat="1" ht="12.75" customHeight="1" x14ac:dyDescent="0.2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</row>
    <row r="73" spans="1:14" s="21" customFormat="1" ht="12.75" customHeight="1" x14ac:dyDescent="0.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1:14" s="21" customFormat="1" ht="12.75" customHeight="1" x14ac:dyDescent="0.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 spans="1:14" s="21" customFormat="1" ht="12.75" customHeight="1" x14ac:dyDescent="0.2">
      <c r="A75" s="22"/>
      <c r="B75" s="22"/>
      <c r="C75" s="22"/>
      <c r="D75" s="22"/>
      <c r="E75" s="22"/>
      <c r="F75" s="23"/>
      <c r="G75" s="23"/>
      <c r="H75" s="23"/>
      <c r="I75" s="23"/>
      <c r="J75" s="23"/>
      <c r="K75" s="23"/>
      <c r="L75" s="23"/>
      <c r="M75" s="22"/>
      <c r="N75" s="22"/>
    </row>
    <row r="76" spans="1:14" s="21" customForma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</row>
    <row r="77" spans="1:14" s="21" customForma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</row>
    <row r="78" spans="1:14" s="21" customForma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</row>
    <row r="79" spans="1:14" s="21" customForma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</row>
    <row r="80" spans="1:14" s="21" customFormat="1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</row>
    <row r="81" spans="1:15" s="21" customFormat="1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</row>
    <row r="82" spans="1:15" s="21" customFormat="1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</row>
    <row r="83" spans="1:15" s="21" customFormat="1" x14ac:dyDescent="0.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 spans="1:15" s="21" customFormat="1" x14ac:dyDescent="0.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15" s="21" customFormat="1" x14ac:dyDescent="0.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15" s="21" customFormat="1" x14ac:dyDescent="0.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15" s="21" customFormat="1" x14ac:dyDescent="0.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15" s="21" customFormat="1" x14ac:dyDescent="0.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15" s="25" customForma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2"/>
      <c r="N89" s="22"/>
      <c r="O89" s="21"/>
    </row>
    <row r="90" spans="1:15" s="25" customForma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2"/>
      <c r="N90" s="22"/>
      <c r="O90" s="21"/>
    </row>
    <row r="91" spans="1:15" s="25" customForma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2"/>
      <c r="N91" s="22"/>
      <c r="O91" s="21"/>
    </row>
    <row r="92" spans="1:15" s="25" customForma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2"/>
      <c r="N92" s="22"/>
      <c r="O92" s="21"/>
    </row>
    <row r="93" spans="1:15" s="25" customForma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2"/>
      <c r="N93" s="22"/>
      <c r="O93" s="21"/>
    </row>
    <row r="94" spans="1:15" s="25" customForma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2"/>
      <c r="N94" s="22"/>
      <c r="O94" s="21"/>
    </row>
    <row r="95" spans="1:15" s="25" customForma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2"/>
      <c r="N95" s="22"/>
      <c r="O95" s="21"/>
    </row>
    <row r="96" spans="1:15" s="25" customForma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2"/>
      <c r="N96" s="22"/>
      <c r="O96" s="21"/>
    </row>
    <row r="97" spans="1:15" s="25" customForma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2"/>
      <c r="N97" s="22"/>
      <c r="O97" s="21"/>
    </row>
    <row r="98" spans="1:15" s="25" customForma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2"/>
      <c r="N98" s="22"/>
      <c r="O98" s="21"/>
    </row>
    <row r="99" spans="1:15" s="25" customForma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2"/>
      <c r="N99" s="22"/>
      <c r="O99" s="21"/>
    </row>
    <row r="100" spans="1:15" s="25" customForma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2"/>
      <c r="N100" s="22"/>
      <c r="O100" s="21"/>
    </row>
    <row r="101" spans="1:15" s="25" customForma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2"/>
      <c r="N101" s="22"/>
      <c r="O101" s="21"/>
    </row>
    <row r="102" spans="1:15" s="25" customForma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2"/>
      <c r="N102" s="22"/>
      <c r="O102" s="21"/>
    </row>
    <row r="103" spans="1:15" s="25" customForma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2"/>
      <c r="N103" s="22"/>
      <c r="O103" s="21"/>
    </row>
    <row r="104" spans="1:15" s="25" customForma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2"/>
      <c r="N104" s="22"/>
      <c r="O104" s="21"/>
    </row>
    <row r="105" spans="1:15" s="25" customForma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2"/>
      <c r="N105" s="22"/>
      <c r="O105" s="21"/>
    </row>
    <row r="106" spans="1:15" s="25" customForma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2"/>
      <c r="N106" s="22"/>
      <c r="O106" s="21"/>
    </row>
    <row r="107" spans="1:15" s="25" customForma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2"/>
      <c r="N107" s="22"/>
      <c r="O107" s="21"/>
    </row>
    <row r="108" spans="1:15" s="25" customForma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2"/>
      <c r="N108" s="22"/>
      <c r="O108" s="21"/>
    </row>
    <row r="109" spans="1:15" s="25" customForma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2"/>
      <c r="N109" s="22"/>
      <c r="O109" s="21"/>
    </row>
    <row r="110" spans="1:15" s="25" customForma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2"/>
      <c r="N110" s="22"/>
      <c r="O110" s="21"/>
    </row>
    <row r="111" spans="1:15" s="25" customForma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2"/>
      <c r="N111" s="22"/>
      <c r="O111" s="21"/>
    </row>
    <row r="112" spans="1:15" s="25" customForma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2"/>
      <c r="N112" s="22"/>
      <c r="O112" s="21"/>
    </row>
    <row r="113" spans="1:15" s="25" customForma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2"/>
      <c r="N113" s="22"/>
      <c r="O113" s="21"/>
    </row>
    <row r="114" spans="1:15" s="25" customForma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2"/>
      <c r="N114" s="22"/>
      <c r="O114" s="21"/>
    </row>
    <row r="115" spans="1:15" s="25" customForma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2"/>
      <c r="N115" s="22"/>
      <c r="O115" s="21"/>
    </row>
    <row r="116" spans="1:15" s="25" customForma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2"/>
      <c r="N116" s="22"/>
      <c r="O116" s="21"/>
    </row>
    <row r="117" spans="1:15" s="25" customForma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2"/>
      <c r="N117" s="22"/>
      <c r="O117" s="21"/>
    </row>
    <row r="118" spans="1:15" s="25" customForma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2"/>
      <c r="N118" s="22"/>
      <c r="O118" s="21"/>
    </row>
    <row r="119" spans="1:15" s="25" customForma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2"/>
      <c r="N119" s="22"/>
      <c r="O119" s="21"/>
    </row>
    <row r="120" spans="1:15" s="25" customForma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2"/>
      <c r="N120" s="22"/>
      <c r="O120" s="21"/>
    </row>
    <row r="121" spans="1:15" s="25" customForma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2"/>
      <c r="N121" s="22"/>
      <c r="O121" s="21"/>
    </row>
    <row r="122" spans="1:15" s="25" customForma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2"/>
      <c r="N122" s="22"/>
      <c r="O122" s="21"/>
    </row>
    <row r="123" spans="1:15" s="25" customForma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2"/>
      <c r="N123" s="22"/>
      <c r="O123" s="21"/>
    </row>
    <row r="124" spans="1:15" s="25" customForma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2"/>
      <c r="N124" s="22"/>
      <c r="O124" s="21"/>
    </row>
    <row r="125" spans="1:15" s="25" customForma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2"/>
      <c r="N125" s="22"/>
      <c r="O125" s="21"/>
    </row>
    <row r="126" spans="1:15" s="25" customForma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</row>
    <row r="127" spans="1:15" s="25" customForma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</row>
    <row r="128" spans="1:15" s="21" customFormat="1" x14ac:dyDescent="0.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</row>
    <row r="129" spans="1:14" s="21" customFormat="1" x14ac:dyDescent="0.2">
      <c r="A129" s="22"/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</row>
    <row r="130" spans="1:14" s="21" customFormat="1" x14ac:dyDescent="0.2">
      <c r="A130" s="22"/>
      <c r="B130" s="462"/>
      <c r="C130" s="462"/>
      <c r="D130" s="462"/>
      <c r="E130" s="462"/>
      <c r="F130" s="462"/>
      <c r="G130" s="462"/>
      <c r="H130" s="462"/>
      <c r="I130" s="462"/>
      <c r="J130" s="462"/>
      <c r="K130" s="462"/>
      <c r="L130" s="462"/>
      <c r="M130" s="462"/>
      <c r="N130" s="462"/>
    </row>
    <row r="131" spans="1:14" s="21" customFormat="1" x14ac:dyDescent="0.2">
      <c r="A131" s="22"/>
      <c r="B131" s="462"/>
      <c r="C131" s="462"/>
      <c r="D131" s="462"/>
      <c r="E131" s="462"/>
      <c r="F131" s="462"/>
      <c r="G131" s="462"/>
      <c r="H131" s="462"/>
      <c r="I131" s="462"/>
      <c r="J131" s="462"/>
      <c r="K131" s="462"/>
      <c r="L131" s="462"/>
      <c r="M131" s="462"/>
      <c r="N131" s="462"/>
    </row>
    <row r="132" spans="1:14" s="21" customFormat="1" x14ac:dyDescent="0.2">
      <c r="A132" s="22"/>
      <c r="B132" s="462"/>
      <c r="C132" s="462"/>
      <c r="D132" s="462"/>
      <c r="E132" s="462"/>
      <c r="F132" s="462"/>
      <c r="G132" s="462"/>
      <c r="H132" s="462"/>
      <c r="I132" s="462"/>
      <c r="J132" s="462"/>
      <c r="K132" s="462"/>
      <c r="L132" s="462"/>
      <c r="M132" s="462"/>
      <c r="N132" s="462"/>
    </row>
    <row r="133" spans="1:14" s="21" customFormat="1" x14ac:dyDescent="0.2">
      <c r="A133" s="22"/>
      <c r="B133" s="462"/>
      <c r="C133" s="462"/>
      <c r="D133" s="462"/>
      <c r="E133" s="462"/>
      <c r="F133" s="462"/>
      <c r="G133" s="462"/>
      <c r="H133" s="462"/>
      <c r="I133" s="462"/>
      <c r="J133" s="462"/>
      <c r="K133" s="462"/>
      <c r="L133" s="462"/>
      <c r="M133" s="462"/>
      <c r="N133" s="462"/>
    </row>
    <row r="134" spans="1:14" s="21" customFormat="1" x14ac:dyDescent="0.2">
      <c r="A134" s="22"/>
      <c r="B134" s="462"/>
      <c r="C134" s="462"/>
      <c r="D134" s="462"/>
      <c r="E134" s="462"/>
      <c r="F134" s="462"/>
      <c r="G134" s="462"/>
      <c r="H134" s="462"/>
      <c r="I134" s="462"/>
      <c r="J134" s="462"/>
      <c r="K134" s="462"/>
      <c r="L134" s="462"/>
      <c r="M134" s="462"/>
      <c r="N134" s="462"/>
    </row>
    <row r="135" spans="1:14" s="21" customFormat="1" x14ac:dyDescent="0.2">
      <c r="A135" s="22"/>
      <c r="B135" s="462"/>
      <c r="C135" s="462"/>
      <c r="D135" s="462"/>
      <c r="E135" s="462"/>
      <c r="F135" s="462"/>
      <c r="G135" s="462"/>
      <c r="H135" s="462"/>
      <c r="I135" s="462"/>
      <c r="J135" s="462"/>
      <c r="K135" s="462"/>
      <c r="L135" s="462"/>
      <c r="M135" s="462"/>
      <c r="N135" s="462"/>
    </row>
    <row r="136" spans="1:14" s="21" customFormat="1" x14ac:dyDescent="0.2">
      <c r="A136" s="22"/>
      <c r="B136" s="462"/>
      <c r="C136" s="462"/>
      <c r="D136" s="462"/>
      <c r="E136" s="462"/>
      <c r="F136" s="462"/>
      <c r="G136" s="462"/>
      <c r="H136" s="462"/>
      <c r="I136" s="462"/>
      <c r="J136" s="462"/>
      <c r="K136" s="462"/>
      <c r="L136" s="462"/>
      <c r="M136" s="462"/>
      <c r="N136" s="462"/>
    </row>
    <row r="137" spans="1:14" s="21" customFormat="1" x14ac:dyDescent="0.2">
      <c r="A137" s="22"/>
      <c r="B137" s="462"/>
      <c r="C137" s="462"/>
      <c r="D137" s="462"/>
      <c r="E137" s="462"/>
      <c r="F137" s="462"/>
      <c r="G137" s="462"/>
      <c r="H137" s="462"/>
      <c r="I137" s="462"/>
      <c r="J137" s="462"/>
      <c r="K137" s="462"/>
      <c r="L137" s="462"/>
      <c r="M137" s="462"/>
      <c r="N137" s="462"/>
    </row>
    <row r="138" spans="1:14" s="21" customFormat="1" x14ac:dyDescent="0.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</row>
    <row r="139" spans="1:14" s="21" customFormat="1" x14ac:dyDescent="0.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</row>
    <row r="140" spans="1:14" s="21" customFormat="1" x14ac:dyDescent="0.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</row>
    <row r="141" spans="1:14" s="21" customFormat="1" x14ac:dyDescent="0.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</row>
    <row r="142" spans="1:14" s="21" customFormat="1" x14ac:dyDescent="0.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</row>
    <row r="143" spans="1:14" s="21" customFormat="1" x14ac:dyDescent="0.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</row>
    <row r="144" spans="1:14" s="21" customFormat="1" x14ac:dyDescent="0.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</row>
    <row r="145" spans="1:14" s="21" customFormat="1" x14ac:dyDescent="0.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</row>
    <row r="146" spans="1:14" s="21" customFormat="1" x14ac:dyDescent="0.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</row>
    <row r="147" spans="1:14" s="21" customFormat="1" x14ac:dyDescent="0.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</row>
    <row r="148" spans="1:14" s="21" customFormat="1" x14ac:dyDescent="0.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</row>
    <row r="149" spans="1:14" s="21" customFormat="1" x14ac:dyDescent="0.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</row>
    <row r="150" spans="1:14" s="21" customFormat="1" x14ac:dyDescent="0.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</row>
    <row r="151" spans="1:14" s="21" customFormat="1" x14ac:dyDescent="0.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</row>
    <row r="152" spans="1:14" s="21" customFormat="1" x14ac:dyDescent="0.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</row>
    <row r="153" spans="1:14" s="21" customFormat="1" x14ac:dyDescent="0.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</row>
    <row r="154" spans="1:14" s="21" customFormat="1" x14ac:dyDescent="0.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</row>
    <row r="155" spans="1:14" s="21" customFormat="1" x14ac:dyDescent="0.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</row>
    <row r="156" spans="1:14" s="21" customFormat="1" x14ac:dyDescent="0.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</row>
    <row r="157" spans="1:14" s="21" customFormat="1" x14ac:dyDescent="0.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</row>
    <row r="158" spans="1:14" s="21" customFormat="1" x14ac:dyDescent="0.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</row>
    <row r="159" spans="1:14" s="21" customFormat="1" x14ac:dyDescent="0.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</row>
    <row r="160" spans="1:14" s="21" customFormat="1" x14ac:dyDescent="0.2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</row>
    <row r="161" spans="1:14" s="21" customFormat="1" x14ac:dyDescent="0.2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</row>
    <row r="162" spans="1:14" s="21" customFormat="1" x14ac:dyDescent="0.2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</row>
    <row r="163" spans="1:14" s="21" customFormat="1" x14ac:dyDescent="0.2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</row>
    <row r="164" spans="1:14" s="21" customFormat="1" x14ac:dyDescent="0.2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</row>
    <row r="165" spans="1:14" s="21" customFormat="1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</row>
    <row r="166" spans="1:14" s="21" customFormat="1" x14ac:dyDescent="0.2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</row>
    <row r="167" spans="1:14" s="21" customFormat="1" x14ac:dyDescent="0.2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</row>
    <row r="168" spans="1:14" s="21" customFormat="1" x14ac:dyDescent="0.2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</row>
    <row r="169" spans="1:14" s="21" customFormat="1" x14ac:dyDescent="0.2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</row>
    <row r="170" spans="1:14" s="21" customFormat="1" x14ac:dyDescent="0.2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</row>
    <row r="171" spans="1:14" s="21" customFormat="1" x14ac:dyDescent="0.2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</row>
    <row r="172" spans="1:14" s="21" customFormat="1" x14ac:dyDescent="0.2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</row>
    <row r="173" spans="1:14" s="21" customFormat="1" x14ac:dyDescent="0.2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</row>
    <row r="174" spans="1:14" s="21" customFormat="1" x14ac:dyDescent="0.2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</row>
    <row r="175" spans="1:14" s="21" customFormat="1" x14ac:dyDescent="0.2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</row>
    <row r="176" spans="1:14" s="21" customFormat="1" x14ac:dyDescent="0.2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</row>
    <row r="177" spans="1:14" s="21" customFormat="1" x14ac:dyDescent="0.2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</row>
    <row r="178" spans="1:14" s="21" customFormat="1" x14ac:dyDescent="0.2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</row>
    <row r="179" spans="1:14" s="21" customFormat="1" x14ac:dyDescent="0.2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</row>
    <row r="180" spans="1:14" s="21" customFormat="1" x14ac:dyDescent="0.2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</row>
    <row r="181" spans="1:14" s="21" customFormat="1" x14ac:dyDescent="0.2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</row>
    <row r="182" spans="1:14" s="21" customFormat="1" x14ac:dyDescent="0.2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</row>
    <row r="183" spans="1:14" s="21" customFormat="1" x14ac:dyDescent="0.2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</row>
    <row r="184" spans="1:14" s="21" customFormat="1" x14ac:dyDescent="0.2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</row>
    <row r="185" spans="1:14" s="21" customFormat="1" x14ac:dyDescent="0.2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</row>
    <row r="186" spans="1:14" s="21" customFormat="1" x14ac:dyDescent="0.2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</row>
    <row r="187" spans="1:14" s="21" customFormat="1" x14ac:dyDescent="0.2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</row>
    <row r="188" spans="1:14" s="21" customFormat="1" x14ac:dyDescent="0.2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</row>
    <row r="189" spans="1:14" s="21" customFormat="1" x14ac:dyDescent="0.2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</row>
    <row r="190" spans="1:14" s="21" customFormat="1" x14ac:dyDescent="0.2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</row>
    <row r="191" spans="1:14" s="21" customFormat="1" x14ac:dyDescent="0.2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</row>
    <row r="192" spans="1:14" s="21" customFormat="1" x14ac:dyDescent="0.2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</row>
    <row r="193" spans="1:14" s="21" customFormat="1" x14ac:dyDescent="0.2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</row>
    <row r="194" spans="1:14" s="21" customFormat="1" x14ac:dyDescent="0.2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</row>
    <row r="195" spans="1:14" s="21" customFormat="1" x14ac:dyDescent="0.2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</row>
    <row r="196" spans="1:14" s="21" customFormat="1" x14ac:dyDescent="0.2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</row>
    <row r="197" spans="1:14" s="21" customFormat="1" x14ac:dyDescent="0.2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</row>
    <row r="198" spans="1:14" s="21" customFormat="1" x14ac:dyDescent="0.2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</row>
    <row r="199" spans="1:14" s="21" customFormat="1" x14ac:dyDescent="0.2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</row>
    <row r="200" spans="1:14" s="21" customFormat="1" x14ac:dyDescent="0.2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</row>
    <row r="201" spans="1:14" s="21" customFormat="1" x14ac:dyDescent="0.2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</row>
    <row r="202" spans="1:14" s="21" customFormat="1" x14ac:dyDescent="0.2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</row>
    <row r="203" spans="1:14" s="21" customFormat="1" x14ac:dyDescent="0.2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</row>
    <row r="204" spans="1:14" s="21" customFormat="1" x14ac:dyDescent="0.2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</row>
    <row r="205" spans="1:14" s="21" customFormat="1" x14ac:dyDescent="0.2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</row>
    <row r="206" spans="1:14" s="21" customFormat="1" x14ac:dyDescent="0.2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</row>
    <row r="207" spans="1:14" s="21" customFormat="1" x14ac:dyDescent="0.2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</row>
    <row r="208" spans="1:14" s="21" customFormat="1" x14ac:dyDescent="0.2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</row>
    <row r="209" spans="1:14" s="21" customFormat="1" x14ac:dyDescent="0.2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</row>
    <row r="210" spans="1:14" s="21" customFormat="1" x14ac:dyDescent="0.2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</row>
    <row r="211" spans="1:14" s="21" customFormat="1" x14ac:dyDescent="0.2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</row>
    <row r="212" spans="1:14" s="21" customFormat="1" x14ac:dyDescent="0.2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</row>
    <row r="213" spans="1:14" s="21" customFormat="1" x14ac:dyDescent="0.2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</row>
    <row r="214" spans="1:14" s="21" customFormat="1" x14ac:dyDescent="0.2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</row>
    <row r="215" spans="1:14" s="21" customFormat="1" x14ac:dyDescent="0.2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</row>
    <row r="216" spans="1:14" s="21" customFormat="1" x14ac:dyDescent="0.2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</row>
    <row r="217" spans="1:14" s="21" customFormat="1" x14ac:dyDescent="0.2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</row>
    <row r="218" spans="1:14" s="21" customFormat="1" x14ac:dyDescent="0.2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</row>
    <row r="219" spans="1:14" s="21" customFormat="1" x14ac:dyDescent="0.2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</row>
    <row r="220" spans="1:14" s="21" customFormat="1" x14ac:dyDescent="0.2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</row>
    <row r="221" spans="1:14" s="21" customFormat="1" x14ac:dyDescent="0.2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</row>
    <row r="222" spans="1:14" s="21" customFormat="1" x14ac:dyDescent="0.2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</row>
    <row r="223" spans="1:14" s="21" customFormat="1" x14ac:dyDescent="0.2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</row>
    <row r="224" spans="1:14" s="21" customFormat="1" x14ac:dyDescent="0.2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</row>
    <row r="225" spans="1:14" s="21" customFormat="1" x14ac:dyDescent="0.2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</row>
    <row r="226" spans="1:14" s="21" customFormat="1" x14ac:dyDescent="0.2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</row>
    <row r="227" spans="1:14" s="21" customFormat="1" x14ac:dyDescent="0.2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</row>
    <row r="228" spans="1:14" s="21" customFormat="1" x14ac:dyDescent="0.2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</row>
    <row r="229" spans="1:14" s="21" customFormat="1" x14ac:dyDescent="0.2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</row>
    <row r="230" spans="1:14" s="21" customFormat="1" x14ac:dyDescent="0.2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</row>
    <row r="231" spans="1:14" s="21" customFormat="1" x14ac:dyDescent="0.2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</row>
    <row r="232" spans="1:14" s="21" customFormat="1" x14ac:dyDescent="0.2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</row>
    <row r="233" spans="1:14" s="21" customFormat="1" x14ac:dyDescent="0.2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</row>
    <row r="234" spans="1:14" s="21" customFormat="1" x14ac:dyDescent="0.2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</row>
    <row r="235" spans="1:14" s="21" customFormat="1" x14ac:dyDescent="0.2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</row>
    <row r="236" spans="1:14" s="21" customFormat="1" x14ac:dyDescent="0.2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</row>
    <row r="237" spans="1:14" s="21" customFormat="1" x14ac:dyDescent="0.2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</row>
    <row r="238" spans="1:14" s="21" customFormat="1" x14ac:dyDescent="0.2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</row>
    <row r="239" spans="1:14" s="21" customFormat="1" x14ac:dyDescent="0.2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</row>
    <row r="240" spans="1:14" s="21" customFormat="1" x14ac:dyDescent="0.2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</row>
    <row r="241" spans="1:14" s="21" customFormat="1" x14ac:dyDescent="0.2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</row>
    <row r="242" spans="1:14" s="21" customFormat="1" x14ac:dyDescent="0.2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</row>
    <row r="243" spans="1:14" s="21" customFormat="1" x14ac:dyDescent="0.2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</row>
    <row r="244" spans="1:14" s="21" customFormat="1" x14ac:dyDescent="0.2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</row>
    <row r="245" spans="1:14" s="21" customFormat="1" x14ac:dyDescent="0.2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</row>
    <row r="246" spans="1:14" s="21" customFormat="1" x14ac:dyDescent="0.2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</row>
    <row r="247" spans="1:14" s="21" customFormat="1" x14ac:dyDescent="0.2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</row>
    <row r="248" spans="1:14" s="21" customFormat="1" x14ac:dyDescent="0.2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</row>
    <row r="249" spans="1:14" s="21" customFormat="1" x14ac:dyDescent="0.2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</row>
    <row r="250" spans="1:14" s="21" customFormat="1" x14ac:dyDescent="0.2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</row>
    <row r="251" spans="1:14" s="21" customFormat="1" x14ac:dyDescent="0.2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</row>
    <row r="252" spans="1:14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</row>
    <row r="253" spans="1:14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</row>
    <row r="254" spans="1:14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</row>
    <row r="255" spans="1:14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</row>
    <row r="256" spans="1:14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</row>
    <row r="257" spans="1:14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</row>
    <row r="258" spans="1:14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</row>
    <row r="259" spans="1:14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</row>
    <row r="260" spans="1:14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</row>
    <row r="261" spans="1:14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</row>
    <row r="262" spans="1:14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</row>
    <row r="263" spans="1:14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</row>
    <row r="264" spans="1:14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</row>
    <row r="265" spans="1:14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</row>
    <row r="266" spans="1:14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</row>
    <row r="267" spans="1:14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</row>
    <row r="268" spans="1:14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</row>
    <row r="269" spans="1:14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</row>
    <row r="270" spans="1:14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</row>
    <row r="271" spans="1:14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</row>
    <row r="272" spans="1:14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</row>
    <row r="273" spans="1:14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</row>
    <row r="274" spans="1:14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</row>
    <row r="275" spans="1:14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</row>
    <row r="276" spans="1:14" s="29" customFormat="1" x14ac:dyDescent="0.2"/>
    <row r="277" spans="1:14" ht="39.950000000000003" customHeight="1" x14ac:dyDescent="0.2">
      <c r="A277" s="403" t="s">
        <v>36</v>
      </c>
      <c r="B277" s="403"/>
      <c r="C277" s="403"/>
      <c r="D277" s="403"/>
      <c r="E277" s="403"/>
      <c r="F277" s="403"/>
      <c r="G277" s="403"/>
      <c r="H277" s="403"/>
      <c r="I277" s="403"/>
      <c r="J277" s="403"/>
      <c r="K277" s="403"/>
      <c r="L277" s="403"/>
      <c r="M277" s="403"/>
      <c r="N277" s="403"/>
    </row>
    <row r="278" spans="1:14" s="29" customFormat="1" ht="15" customHeight="1" x14ac:dyDescent="0.3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</row>
    <row r="279" spans="1:14" ht="50.1" customHeight="1" x14ac:dyDescent="0.2">
      <c r="A279" s="380" t="s">
        <v>37</v>
      </c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</row>
    <row r="280" spans="1:14" ht="20.100000000000001" customHeight="1" x14ac:dyDescent="0.2"/>
    <row r="281" spans="1:14" s="151" customFormat="1" ht="24.95" customHeight="1" x14ac:dyDescent="0.25">
      <c r="A281" s="370" t="s">
        <v>189</v>
      </c>
      <c r="B281" s="370"/>
      <c r="C281" s="370"/>
      <c r="D281" s="370"/>
      <c r="E281" s="370"/>
      <c r="F281" s="370"/>
      <c r="M281" s="369" t="s">
        <v>147</v>
      </c>
      <c r="N281" s="369"/>
    </row>
    <row r="282" spans="1:14" ht="15" customHeight="1" x14ac:dyDescent="0.25">
      <c r="A282" s="31"/>
      <c r="B282" s="31"/>
      <c r="C282" s="31"/>
      <c r="D282" s="31"/>
      <c r="E282" s="31"/>
      <c r="F282" s="31"/>
      <c r="M282" s="32"/>
      <c r="N282" s="32"/>
    </row>
    <row r="283" spans="1:14" s="151" customFormat="1" ht="24.95" customHeight="1" x14ac:dyDescent="0.25">
      <c r="A283" s="370" t="s">
        <v>190</v>
      </c>
      <c r="B283" s="370"/>
      <c r="C283" s="370"/>
      <c r="D283" s="370"/>
      <c r="E283" s="370"/>
      <c r="F283" s="370"/>
      <c r="M283" s="369" t="s">
        <v>148</v>
      </c>
      <c r="N283" s="369"/>
    </row>
    <row r="284" spans="1:14" ht="20.100000000000001" customHeight="1" x14ac:dyDescent="0.2">
      <c r="A284" s="33" t="s">
        <v>336</v>
      </c>
      <c r="M284" s="448" t="s">
        <v>38</v>
      </c>
      <c r="N284" s="448"/>
    </row>
    <row r="285" spans="1:14" ht="20.100000000000001" customHeight="1" x14ac:dyDescent="0.2">
      <c r="A285" s="33" t="s">
        <v>5</v>
      </c>
      <c r="M285" s="448" t="s">
        <v>38</v>
      </c>
      <c r="N285" s="448"/>
    </row>
    <row r="286" spans="1:14" ht="20.100000000000001" customHeight="1" x14ac:dyDescent="0.2">
      <c r="A286" s="33" t="s">
        <v>17</v>
      </c>
      <c r="M286" s="448" t="s">
        <v>39</v>
      </c>
      <c r="N286" s="448"/>
    </row>
    <row r="287" spans="1:14" ht="20.100000000000001" customHeight="1" x14ac:dyDescent="0.2">
      <c r="A287" s="33" t="s">
        <v>6</v>
      </c>
      <c r="M287" s="448" t="s">
        <v>39</v>
      </c>
      <c r="N287" s="448"/>
    </row>
    <row r="288" spans="1:14" ht="20.100000000000001" customHeight="1" x14ac:dyDescent="0.2">
      <c r="A288" s="33" t="s">
        <v>7</v>
      </c>
      <c r="M288" s="448" t="s">
        <v>40</v>
      </c>
      <c r="N288" s="448"/>
    </row>
    <row r="289" spans="1:14" ht="20.100000000000001" customHeight="1" x14ac:dyDescent="0.2">
      <c r="A289" s="33" t="s">
        <v>8</v>
      </c>
      <c r="M289" s="448" t="s">
        <v>40</v>
      </c>
      <c r="N289" s="448"/>
    </row>
    <row r="290" spans="1:14" ht="20.100000000000001" customHeight="1" x14ac:dyDescent="0.2">
      <c r="A290" s="33" t="s">
        <v>9</v>
      </c>
      <c r="M290" s="448" t="s">
        <v>41</v>
      </c>
      <c r="N290" s="448"/>
    </row>
    <row r="291" spans="1:14" ht="20.100000000000001" customHeight="1" x14ac:dyDescent="0.2">
      <c r="A291" s="33" t="s">
        <v>10</v>
      </c>
      <c r="M291" s="448" t="s">
        <v>41</v>
      </c>
      <c r="N291" s="448"/>
    </row>
    <row r="292" spans="1:14" ht="20.100000000000001" customHeight="1" x14ac:dyDescent="0.2">
      <c r="A292" s="33" t="s">
        <v>11</v>
      </c>
      <c r="M292" s="448" t="s">
        <v>140</v>
      </c>
      <c r="N292" s="448"/>
    </row>
    <row r="293" spans="1:14" ht="20.100000000000001" customHeight="1" x14ac:dyDescent="0.2">
      <c r="A293" s="33"/>
      <c r="M293" s="152"/>
      <c r="N293" s="152"/>
    </row>
    <row r="294" spans="1:14" s="151" customFormat="1" ht="24.95" customHeight="1" x14ac:dyDescent="0.25">
      <c r="A294" s="370" t="s">
        <v>191</v>
      </c>
      <c r="B294" s="370"/>
      <c r="C294" s="370"/>
      <c r="D294" s="370"/>
      <c r="E294" s="370"/>
      <c r="F294" s="370"/>
      <c r="M294" s="369" t="s">
        <v>149</v>
      </c>
      <c r="N294" s="369"/>
    </row>
    <row r="295" spans="1:14" ht="20.100000000000001" customHeight="1" x14ac:dyDescent="0.25">
      <c r="A295" s="34" t="s">
        <v>42</v>
      </c>
      <c r="B295" s="35"/>
      <c r="C295" s="35"/>
      <c r="D295" s="35"/>
      <c r="E295" s="35"/>
      <c r="F295" s="35"/>
      <c r="M295" s="448" t="s">
        <v>141</v>
      </c>
      <c r="N295" s="448"/>
    </row>
    <row r="296" spans="1:14" ht="20.100000000000001" customHeight="1" x14ac:dyDescent="0.2">
      <c r="A296" s="34" t="s">
        <v>43</v>
      </c>
      <c r="M296" s="448" t="s">
        <v>141</v>
      </c>
      <c r="N296" s="448"/>
    </row>
    <row r="297" spans="1:14" ht="20.100000000000001" customHeight="1" x14ac:dyDescent="0.2">
      <c r="A297" s="34" t="s">
        <v>44</v>
      </c>
      <c r="M297" s="448" t="s">
        <v>142</v>
      </c>
      <c r="N297" s="448"/>
    </row>
    <row r="298" spans="1:14" ht="20.100000000000001" customHeight="1" x14ac:dyDescent="0.2">
      <c r="A298" s="34" t="s">
        <v>45</v>
      </c>
      <c r="M298" s="448" t="s">
        <v>142</v>
      </c>
      <c r="N298" s="448"/>
    </row>
    <row r="299" spans="1:14" ht="20.100000000000001" customHeight="1" x14ac:dyDescent="0.2">
      <c r="A299" s="34" t="s">
        <v>46</v>
      </c>
      <c r="M299" s="448" t="s">
        <v>143</v>
      </c>
      <c r="N299" s="448"/>
    </row>
    <row r="300" spans="1:14" ht="20.100000000000001" customHeight="1" x14ac:dyDescent="0.2">
      <c r="A300" s="34" t="s">
        <v>47</v>
      </c>
      <c r="M300" s="448" t="s">
        <v>143</v>
      </c>
      <c r="N300" s="448"/>
    </row>
    <row r="301" spans="1:14" ht="20.100000000000001" customHeight="1" x14ac:dyDescent="0.2">
      <c r="A301" s="34" t="s">
        <v>48</v>
      </c>
      <c r="M301" s="448" t="s">
        <v>144</v>
      </c>
      <c r="N301" s="448"/>
    </row>
    <row r="302" spans="1:14" ht="20.100000000000001" customHeight="1" x14ac:dyDescent="0.2">
      <c r="A302" s="34" t="s">
        <v>49</v>
      </c>
      <c r="M302" s="448" t="s">
        <v>144</v>
      </c>
      <c r="N302" s="448"/>
    </row>
    <row r="303" spans="1:14" ht="20.100000000000001" customHeight="1" x14ac:dyDescent="0.2">
      <c r="A303" s="34" t="s">
        <v>50</v>
      </c>
      <c r="M303" s="448" t="s">
        <v>145</v>
      </c>
      <c r="N303" s="448"/>
    </row>
    <row r="304" spans="1:14" ht="20.100000000000001" customHeight="1" x14ac:dyDescent="0.2">
      <c r="A304" s="34" t="s">
        <v>51</v>
      </c>
      <c r="M304" s="448" t="s">
        <v>145</v>
      </c>
      <c r="N304" s="448"/>
    </row>
    <row r="305" spans="1:14" ht="20.100000000000001" customHeight="1" x14ac:dyDescent="0.2">
      <c r="A305" s="34" t="s">
        <v>52</v>
      </c>
      <c r="M305" s="448" t="s">
        <v>146</v>
      </c>
      <c r="N305" s="448"/>
    </row>
    <row r="306" spans="1:14" ht="20.100000000000001" customHeight="1" x14ac:dyDescent="0.2">
      <c r="A306" s="34" t="s">
        <v>53</v>
      </c>
      <c r="M306" s="448" t="s">
        <v>146</v>
      </c>
      <c r="N306" s="448"/>
    </row>
    <row r="307" spans="1:14" ht="20.100000000000001" customHeight="1" x14ac:dyDescent="0.2">
      <c r="A307" s="34"/>
      <c r="M307" s="153"/>
      <c r="N307" s="153"/>
    </row>
    <row r="308" spans="1:14" s="151" customFormat="1" ht="24.95" customHeight="1" x14ac:dyDescent="0.25">
      <c r="A308" s="370" t="s">
        <v>196</v>
      </c>
      <c r="B308" s="370"/>
      <c r="C308" s="370"/>
      <c r="D308" s="370"/>
      <c r="E308" s="370"/>
      <c r="F308" s="370"/>
      <c r="M308" s="369" t="s">
        <v>155</v>
      </c>
      <c r="N308" s="369"/>
    </row>
    <row r="309" spans="1:14" ht="20.100000000000001" customHeight="1" x14ac:dyDescent="0.25">
      <c r="A309" s="36" t="s">
        <v>402</v>
      </c>
      <c r="B309" s="34"/>
      <c r="M309" s="448" t="s">
        <v>150</v>
      </c>
      <c r="N309" s="448"/>
    </row>
    <row r="310" spans="1:14" ht="20.100000000000001" customHeight="1" x14ac:dyDescent="0.25">
      <c r="A310" s="456" t="s">
        <v>408</v>
      </c>
      <c r="B310" s="463"/>
      <c r="C310" s="463"/>
      <c r="D310" s="463"/>
      <c r="E310" s="463"/>
      <c r="F310" s="463"/>
      <c r="M310" s="448" t="s">
        <v>150</v>
      </c>
      <c r="N310" s="448"/>
    </row>
    <row r="311" spans="1:14" ht="20.100000000000001" customHeight="1" x14ac:dyDescent="0.25">
      <c r="A311" s="456" t="s">
        <v>412</v>
      </c>
      <c r="B311" s="463"/>
      <c r="C311" s="463"/>
      <c r="D311" s="463"/>
      <c r="E311" s="463"/>
      <c r="F311" s="463"/>
      <c r="M311" s="448" t="s">
        <v>151</v>
      </c>
      <c r="N311" s="448"/>
    </row>
    <row r="312" spans="1:14" ht="20.100000000000001" customHeight="1" x14ac:dyDescent="0.25">
      <c r="A312" s="36" t="s">
        <v>403</v>
      </c>
      <c r="B312" s="36"/>
      <c r="C312" s="36"/>
      <c r="M312" s="448" t="s">
        <v>152</v>
      </c>
      <c r="N312" s="448"/>
    </row>
    <row r="313" spans="1:14" ht="20.100000000000001" customHeight="1" x14ac:dyDescent="0.25">
      <c r="A313" s="36" t="s">
        <v>404</v>
      </c>
      <c r="B313" s="36"/>
      <c r="C313" s="36"/>
      <c r="M313" s="448" t="s">
        <v>153</v>
      </c>
      <c r="N313" s="448"/>
    </row>
    <row r="314" spans="1:14" ht="20.100000000000001" customHeight="1" x14ac:dyDescent="0.25">
      <c r="A314" s="36" t="s">
        <v>405</v>
      </c>
      <c r="B314" s="36"/>
      <c r="C314" s="36"/>
      <c r="M314" s="448" t="s">
        <v>154</v>
      </c>
      <c r="N314" s="448"/>
    </row>
    <row r="315" spans="1:14" ht="20.100000000000001" customHeight="1" x14ac:dyDescent="0.25">
      <c r="A315" s="36" t="s">
        <v>406</v>
      </c>
      <c r="B315" s="36"/>
      <c r="C315" s="36"/>
      <c r="M315" s="448" t="s">
        <v>156</v>
      </c>
      <c r="N315" s="448"/>
    </row>
    <row r="316" spans="1:14" ht="20.100000000000001" customHeight="1" x14ac:dyDescent="0.25">
      <c r="A316" s="335" t="s">
        <v>407</v>
      </c>
      <c r="B316" s="36"/>
      <c r="C316" s="36"/>
      <c r="M316" s="448" t="s">
        <v>157</v>
      </c>
      <c r="N316" s="448"/>
    </row>
    <row r="317" spans="1:14" ht="20.100000000000001" customHeight="1" x14ac:dyDescent="0.2">
      <c r="M317" s="152"/>
      <c r="N317" s="152"/>
    </row>
    <row r="318" spans="1:14" s="151" customFormat="1" ht="24.95" customHeight="1" x14ac:dyDescent="0.25">
      <c r="A318" s="370" t="s">
        <v>195</v>
      </c>
      <c r="B318" s="370"/>
      <c r="C318" s="370"/>
      <c r="D318" s="370"/>
      <c r="E318" s="370"/>
      <c r="F318" s="370"/>
      <c r="M318" s="369" t="s">
        <v>158</v>
      </c>
      <c r="N318" s="369"/>
    </row>
    <row r="319" spans="1:14" ht="20.100000000000001" customHeight="1" x14ac:dyDescent="0.25">
      <c r="A319" s="456" t="s">
        <v>181</v>
      </c>
      <c r="B319" s="456"/>
      <c r="C319" s="456"/>
      <c r="D319" s="456"/>
      <c r="E319" s="456"/>
      <c r="F319" s="456"/>
      <c r="M319" s="448" t="s">
        <v>159</v>
      </c>
      <c r="N319" s="448"/>
    </row>
    <row r="320" spans="1:14" ht="20.100000000000001" customHeight="1" x14ac:dyDescent="0.25">
      <c r="A320" s="456" t="s">
        <v>182</v>
      </c>
      <c r="B320" s="456"/>
      <c r="C320" s="456"/>
      <c r="D320" s="456"/>
      <c r="E320" s="456"/>
      <c r="F320" s="456"/>
      <c r="M320" s="448" t="s">
        <v>159</v>
      </c>
      <c r="N320" s="448"/>
    </row>
    <row r="321" spans="1:14" ht="20.100000000000001" customHeight="1" x14ac:dyDescent="0.25">
      <c r="A321" s="456" t="s">
        <v>183</v>
      </c>
      <c r="B321" s="456"/>
      <c r="C321" s="456"/>
      <c r="D321" s="456"/>
      <c r="E321" s="456"/>
      <c r="F321" s="456"/>
      <c r="M321" s="448" t="s">
        <v>159</v>
      </c>
      <c r="N321" s="448"/>
    </row>
    <row r="322" spans="1:14" ht="20.100000000000001" customHeight="1" x14ac:dyDescent="0.25">
      <c r="A322" s="456" t="s">
        <v>184</v>
      </c>
      <c r="B322" s="456"/>
      <c r="C322" s="456"/>
      <c r="D322" s="456"/>
      <c r="E322" s="456"/>
      <c r="F322" s="456"/>
      <c r="M322" s="448" t="s">
        <v>160</v>
      </c>
      <c r="N322" s="448"/>
    </row>
    <row r="323" spans="1:14" ht="20.100000000000001" customHeight="1" x14ac:dyDescent="0.25">
      <c r="A323" s="456" t="s">
        <v>185</v>
      </c>
      <c r="B323" s="456"/>
      <c r="C323" s="456"/>
      <c r="D323" s="456"/>
      <c r="E323" s="456"/>
      <c r="F323" s="456"/>
      <c r="M323" s="448" t="s">
        <v>160</v>
      </c>
      <c r="N323" s="448"/>
    </row>
    <row r="324" spans="1:14" ht="39.950000000000003" customHeight="1" x14ac:dyDescent="0.2">
      <c r="M324" s="152"/>
      <c r="N324" s="152"/>
    </row>
    <row r="325" spans="1:14" s="154" customFormat="1" ht="50.1" customHeight="1" x14ac:dyDescent="0.45">
      <c r="A325" s="380" t="s">
        <v>54</v>
      </c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</row>
    <row r="326" spans="1:14" ht="18" customHeight="1" x14ac:dyDescent="0.35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</row>
    <row r="327" spans="1:14" s="151" customFormat="1" ht="24.95" customHeight="1" x14ac:dyDescent="0.25">
      <c r="A327" s="370" t="s">
        <v>197</v>
      </c>
      <c r="B327" s="370"/>
      <c r="C327" s="370"/>
      <c r="D327" s="370"/>
      <c r="E327" s="370"/>
      <c r="F327" s="370"/>
      <c r="M327" s="369" t="s">
        <v>161</v>
      </c>
      <c r="N327" s="369"/>
    </row>
    <row r="328" spans="1:14" ht="15" customHeight="1" x14ac:dyDescent="0.2">
      <c r="M328" s="39"/>
      <c r="N328" s="39"/>
    </row>
    <row r="329" spans="1:14" s="151" customFormat="1" ht="24.95" customHeight="1" x14ac:dyDescent="0.25">
      <c r="A329" s="370" t="s">
        <v>198</v>
      </c>
      <c r="B329" s="370"/>
      <c r="C329" s="370"/>
      <c r="D329" s="370"/>
      <c r="E329" s="370"/>
      <c r="F329" s="370"/>
      <c r="M329" s="369" t="s">
        <v>162</v>
      </c>
      <c r="N329" s="369"/>
    </row>
    <row r="330" spans="1:14" ht="15" customHeight="1" x14ac:dyDescent="0.2">
      <c r="M330" s="39"/>
      <c r="N330" s="39"/>
    </row>
    <row r="331" spans="1:14" s="151" customFormat="1" ht="24.95" customHeight="1" x14ac:dyDescent="0.25">
      <c r="A331" s="336" t="s">
        <v>199</v>
      </c>
      <c r="B331" s="336"/>
      <c r="C331" s="336"/>
      <c r="D331" s="336"/>
      <c r="E331" s="336"/>
      <c r="F331" s="336"/>
      <c r="M331" s="369" t="s">
        <v>163</v>
      </c>
      <c r="N331" s="369"/>
    </row>
    <row r="332" spans="1:14" ht="20.100000000000001" customHeight="1" x14ac:dyDescent="0.25">
      <c r="A332" s="37" t="s">
        <v>396</v>
      </c>
      <c r="B332" s="37"/>
      <c r="C332" s="357"/>
      <c r="M332" s="448" t="s">
        <v>164</v>
      </c>
      <c r="N332" s="448"/>
    </row>
    <row r="333" spans="1:14" ht="20.100000000000001" customHeight="1" x14ac:dyDescent="0.25">
      <c r="A333" s="37" t="s">
        <v>397</v>
      </c>
      <c r="B333" s="363"/>
      <c r="C333" s="36"/>
      <c r="M333" s="448" t="s">
        <v>165</v>
      </c>
      <c r="N333" s="448"/>
    </row>
    <row r="334" spans="1:14" ht="20.100000000000001" customHeight="1" x14ac:dyDescent="0.25">
      <c r="A334" s="37" t="s">
        <v>398</v>
      </c>
      <c r="B334" s="363"/>
      <c r="C334" s="36"/>
      <c r="M334" s="448" t="s">
        <v>166</v>
      </c>
      <c r="N334" s="448"/>
    </row>
    <row r="335" spans="1:14" ht="20.100000000000001" customHeight="1" x14ac:dyDescent="0.25">
      <c r="A335" s="37" t="s">
        <v>399</v>
      </c>
      <c r="B335" s="363"/>
      <c r="C335" s="36"/>
      <c r="M335" s="450" t="s">
        <v>167</v>
      </c>
      <c r="N335" s="450"/>
    </row>
    <row r="336" spans="1:14" ht="20.100000000000001" customHeight="1" x14ac:dyDescent="0.25">
      <c r="A336" s="37" t="s">
        <v>400</v>
      </c>
      <c r="B336" s="363"/>
      <c r="C336" s="36"/>
      <c r="M336" s="450" t="s">
        <v>168</v>
      </c>
      <c r="N336" s="450"/>
    </row>
    <row r="337" spans="1:15" ht="20.100000000000001" customHeight="1" x14ac:dyDescent="0.25">
      <c r="A337" s="37" t="s">
        <v>401</v>
      </c>
      <c r="B337" s="363"/>
      <c r="C337" s="36"/>
      <c r="M337" s="450" t="s">
        <v>169</v>
      </c>
      <c r="N337" s="450"/>
    </row>
    <row r="338" spans="1:15" ht="20.100000000000001" customHeight="1" x14ac:dyDescent="0.2">
      <c r="M338" s="449"/>
      <c r="N338" s="449"/>
    </row>
    <row r="339" spans="1:15" s="151" customFormat="1" ht="24.95" customHeight="1" x14ac:dyDescent="0.25">
      <c r="A339" s="370" t="s">
        <v>200</v>
      </c>
      <c r="B339" s="370"/>
      <c r="C339" s="370"/>
      <c r="D339" s="370"/>
      <c r="E339" s="370"/>
      <c r="F339" s="370"/>
      <c r="M339" s="369" t="s">
        <v>170</v>
      </c>
      <c r="N339" s="369"/>
    </row>
    <row r="340" spans="1:15" s="151" customFormat="1" ht="39.950000000000003" customHeight="1" x14ac:dyDescent="0.25">
      <c r="A340" s="338"/>
      <c r="B340" s="338"/>
      <c r="C340" s="338"/>
      <c r="D340" s="338"/>
      <c r="E340" s="338"/>
      <c r="F340" s="338"/>
      <c r="G340" s="358"/>
      <c r="H340" s="358"/>
      <c r="I340" s="358"/>
      <c r="J340" s="358"/>
      <c r="K340" s="358"/>
      <c r="L340" s="358"/>
      <c r="M340" s="339"/>
      <c r="N340" s="339"/>
    </row>
    <row r="341" spans="1:15" ht="50.1" customHeight="1" x14ac:dyDescent="0.2">
      <c r="A341" s="380" t="s">
        <v>382</v>
      </c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</row>
    <row r="342" spans="1:15" ht="9.9499999999999993" customHeight="1" x14ac:dyDescent="0.2">
      <c r="A342" s="362"/>
      <c r="B342" s="362"/>
      <c r="C342" s="362"/>
      <c r="D342" s="362"/>
      <c r="E342" s="362"/>
      <c r="F342" s="362"/>
      <c r="G342" s="362"/>
      <c r="H342" s="362"/>
      <c r="I342" s="362"/>
      <c r="J342" s="362"/>
      <c r="K342" s="362"/>
      <c r="L342" s="362"/>
      <c r="M342" s="362"/>
      <c r="N342" s="362"/>
    </row>
    <row r="343" spans="1:15" ht="24.95" customHeight="1" x14ac:dyDescent="0.25">
      <c r="A343" s="370" t="s">
        <v>394</v>
      </c>
      <c r="B343" s="370"/>
      <c r="C343" s="370"/>
      <c r="D343" s="370"/>
      <c r="E343" s="370"/>
      <c r="F343" s="370"/>
      <c r="G343" s="150"/>
      <c r="H343" s="150"/>
      <c r="I343" s="150"/>
      <c r="J343" s="150"/>
      <c r="K343" s="150"/>
      <c r="L343" s="150"/>
      <c r="M343" s="369" t="s">
        <v>346</v>
      </c>
      <c r="N343" s="369"/>
    </row>
    <row r="344" spans="1:15" ht="20.100000000000001" customHeight="1" x14ac:dyDescent="0.25">
      <c r="A344" s="360"/>
      <c r="B344" s="37"/>
      <c r="C344" s="357"/>
      <c r="M344" s="359"/>
      <c r="N344" s="359"/>
    </row>
    <row r="345" spans="1:15" ht="24.95" customHeight="1" x14ac:dyDescent="0.25">
      <c r="A345" s="370" t="s">
        <v>395</v>
      </c>
      <c r="B345" s="370"/>
      <c r="C345" s="370"/>
      <c r="D345" s="370"/>
      <c r="E345" s="370"/>
      <c r="F345" s="370"/>
      <c r="G345" s="150"/>
      <c r="H345" s="150"/>
      <c r="I345" s="150"/>
      <c r="J345" s="150"/>
      <c r="K345" s="150"/>
      <c r="L345" s="150"/>
      <c r="M345" s="369" t="s">
        <v>346</v>
      </c>
      <c r="N345" s="369"/>
    </row>
    <row r="346" spans="1:15" ht="39.950000000000003" customHeight="1" x14ac:dyDescent="0.25">
      <c r="A346" s="360"/>
      <c r="B346" s="361"/>
      <c r="C346" s="361"/>
      <c r="M346" s="359"/>
      <c r="N346" s="359"/>
    </row>
    <row r="347" spans="1:15" ht="50.1" customHeight="1" x14ac:dyDescent="0.2">
      <c r="A347" s="380" t="s">
        <v>386</v>
      </c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</row>
    <row r="348" spans="1:15" ht="15" customHeight="1" x14ac:dyDescent="0.2"/>
    <row r="349" spans="1:15" ht="24.95" customHeight="1" x14ac:dyDescent="0.25">
      <c r="A349" s="370" t="s">
        <v>374</v>
      </c>
      <c r="B349" s="370"/>
      <c r="C349" s="370"/>
      <c r="D349" s="370"/>
      <c r="E349" s="370"/>
      <c r="F349" s="370"/>
      <c r="G349" s="150"/>
      <c r="H349" s="150"/>
      <c r="I349" s="150"/>
      <c r="J349" s="150"/>
      <c r="K349" s="150"/>
      <c r="L349" s="150"/>
      <c r="M349" s="369" t="s">
        <v>377</v>
      </c>
      <c r="N349" s="369"/>
      <c r="O349" s="337"/>
    </row>
    <row r="350" spans="1:15" ht="20.100000000000001" customHeight="1" x14ac:dyDescent="0.25">
      <c r="A350" s="354" t="s">
        <v>375</v>
      </c>
      <c r="B350" s="356"/>
      <c r="C350" s="356"/>
      <c r="M350" s="448" t="s">
        <v>347</v>
      </c>
      <c r="N350" s="448"/>
      <c r="O350" s="337"/>
    </row>
    <row r="351" spans="1:15" ht="20.100000000000001" customHeight="1" x14ac:dyDescent="0.25">
      <c r="A351" s="354" t="s">
        <v>376</v>
      </c>
      <c r="B351" s="356"/>
      <c r="C351" s="356"/>
      <c r="M351" s="448" t="s">
        <v>348</v>
      </c>
      <c r="N351" s="448"/>
      <c r="O351" s="337"/>
    </row>
    <row r="352" spans="1:15" ht="20.100000000000001" customHeight="1" x14ac:dyDescent="0.25">
      <c r="A352" s="354"/>
      <c r="B352" s="356"/>
      <c r="C352" s="356"/>
      <c r="M352" s="355"/>
      <c r="N352" s="355"/>
      <c r="O352" s="337"/>
    </row>
    <row r="353" spans="1:15" ht="24.95" customHeight="1" x14ac:dyDescent="0.25">
      <c r="A353" s="370" t="s">
        <v>413</v>
      </c>
      <c r="B353" s="370"/>
      <c r="C353" s="370"/>
      <c r="D353" s="370"/>
      <c r="E353" s="370"/>
      <c r="F353" s="370"/>
      <c r="G353" s="370"/>
      <c r="H353" s="370"/>
      <c r="I353" s="370"/>
      <c r="J353" s="370"/>
      <c r="K353" s="370"/>
      <c r="L353" s="150"/>
      <c r="M353" s="369" t="s">
        <v>380</v>
      </c>
      <c r="N353" s="369"/>
    </row>
    <row r="354" spans="1:15" ht="20.100000000000001" customHeight="1" x14ac:dyDescent="0.25">
      <c r="A354" s="354" t="s">
        <v>378</v>
      </c>
      <c r="B354" s="356"/>
      <c r="C354" s="356"/>
      <c r="M354" s="448" t="s">
        <v>349</v>
      </c>
      <c r="N354" s="448"/>
    </row>
    <row r="355" spans="1:15" ht="20.100000000000001" customHeight="1" x14ac:dyDescent="0.25">
      <c r="A355" s="354" t="s">
        <v>379</v>
      </c>
      <c r="B355" s="356"/>
      <c r="C355" s="356"/>
      <c r="M355" s="448" t="s">
        <v>350</v>
      </c>
      <c r="N355" s="448"/>
    </row>
    <row r="356" spans="1:15" ht="20.100000000000001" customHeight="1" x14ac:dyDescent="0.25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28"/>
      <c r="M356" s="28"/>
      <c r="N356" s="339">
        <v>3</v>
      </c>
    </row>
    <row r="357" spans="1:15" ht="24.95" customHeight="1" x14ac:dyDescent="0.25">
      <c r="A357" s="370" t="s">
        <v>410</v>
      </c>
      <c r="B357" s="370"/>
      <c r="C357" s="370"/>
      <c r="D357" s="370"/>
      <c r="E357" s="370"/>
      <c r="F357" s="370"/>
      <c r="G357" s="370"/>
      <c r="H357" s="370"/>
      <c r="I357" s="370"/>
      <c r="J357" s="370"/>
      <c r="K357" s="370"/>
      <c r="L357" s="150"/>
      <c r="M357" s="369" t="s">
        <v>390</v>
      </c>
      <c r="N357" s="369"/>
    </row>
    <row r="358" spans="1:15" ht="20.100000000000001" customHeight="1" x14ac:dyDescent="0.25">
      <c r="A358" s="335" t="s">
        <v>345</v>
      </c>
      <c r="B358" s="37"/>
      <c r="M358" s="448" t="s">
        <v>351</v>
      </c>
      <c r="N358" s="448"/>
      <c r="O358" s="340"/>
    </row>
    <row r="359" spans="1:15" ht="20.100000000000001" customHeight="1" x14ac:dyDescent="0.25">
      <c r="A359" s="335" t="s">
        <v>339</v>
      </c>
      <c r="B359" s="333"/>
      <c r="M359" s="448" t="s">
        <v>351</v>
      </c>
      <c r="N359" s="448"/>
    </row>
    <row r="360" spans="1:15" ht="20.100000000000001" customHeight="1" x14ac:dyDescent="0.25">
      <c r="A360" s="335" t="s">
        <v>340</v>
      </c>
      <c r="B360" s="333"/>
      <c r="M360" s="448" t="s">
        <v>351</v>
      </c>
      <c r="N360" s="448"/>
    </row>
    <row r="361" spans="1:15" ht="20.100000000000001" customHeight="1" x14ac:dyDescent="0.25">
      <c r="A361" s="335" t="s">
        <v>341</v>
      </c>
      <c r="B361" s="333"/>
      <c r="M361" s="448" t="s">
        <v>352</v>
      </c>
      <c r="N361" s="448"/>
    </row>
    <row r="362" spans="1:15" ht="20.100000000000001" customHeight="1" x14ac:dyDescent="0.25">
      <c r="A362" s="335" t="s">
        <v>342</v>
      </c>
      <c r="B362" s="333"/>
      <c r="M362" s="448" t="s">
        <v>352</v>
      </c>
      <c r="N362" s="448"/>
    </row>
    <row r="363" spans="1:15" ht="20.100000000000001" customHeight="1" x14ac:dyDescent="0.25">
      <c r="A363" s="366"/>
      <c r="B363" s="367"/>
      <c r="M363" s="365"/>
      <c r="N363" s="365"/>
    </row>
    <row r="364" spans="1:15" ht="24.95" customHeight="1" x14ac:dyDescent="0.25">
      <c r="A364" s="370" t="s">
        <v>415</v>
      </c>
      <c r="B364" s="370"/>
      <c r="C364" s="370"/>
      <c r="D364" s="370"/>
      <c r="E364" s="370"/>
      <c r="F364" s="370"/>
      <c r="G364" s="370"/>
      <c r="H364" s="370"/>
      <c r="I364" s="370"/>
      <c r="J364" s="370"/>
      <c r="K364" s="370"/>
      <c r="L364" s="150"/>
      <c r="M364" s="369" t="s">
        <v>381</v>
      </c>
      <c r="N364" s="369"/>
    </row>
    <row r="365" spans="1:15" ht="20.100000000000001" customHeight="1" x14ac:dyDescent="0.25">
      <c r="A365" s="366"/>
      <c r="B365" s="367"/>
      <c r="M365" s="365"/>
      <c r="N365" s="365"/>
    </row>
    <row r="366" spans="1:15" ht="24.95" customHeight="1" x14ac:dyDescent="0.25">
      <c r="A366" s="370" t="s">
        <v>416</v>
      </c>
      <c r="B366" s="370"/>
      <c r="C366" s="370"/>
      <c r="D366" s="370"/>
      <c r="E366" s="370"/>
      <c r="F366" s="370"/>
      <c r="G366" s="370"/>
      <c r="H366" s="370"/>
      <c r="I366" s="370"/>
      <c r="J366" s="370"/>
      <c r="K366" s="370"/>
      <c r="L366" s="150"/>
      <c r="M366" s="369" t="s">
        <v>381</v>
      </c>
      <c r="N366" s="369"/>
    </row>
    <row r="367" spans="1:15" ht="20.100000000000001" customHeight="1" x14ac:dyDescent="0.25">
      <c r="A367" s="366"/>
      <c r="B367" s="367"/>
      <c r="M367" s="365"/>
      <c r="N367" s="365"/>
    </row>
    <row r="368" spans="1:15" ht="20.100000000000001" customHeight="1" x14ac:dyDescent="0.25">
      <c r="A368" s="366"/>
      <c r="B368" s="367"/>
      <c r="M368" s="365"/>
      <c r="N368" s="365"/>
    </row>
    <row r="369" spans="1:14" ht="50.1" customHeight="1" x14ac:dyDescent="0.2">
      <c r="A369" s="380" t="s">
        <v>387</v>
      </c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</row>
    <row r="370" spans="1:14" ht="15" customHeight="1" x14ac:dyDescent="0.2"/>
    <row r="371" spans="1:14" ht="24.95" customHeight="1" x14ac:dyDescent="0.25">
      <c r="A371" s="370" t="s">
        <v>343</v>
      </c>
      <c r="B371" s="370"/>
      <c r="C371" s="370"/>
      <c r="D371" s="370"/>
      <c r="E371" s="370"/>
      <c r="F371" s="370"/>
      <c r="G371" s="150"/>
      <c r="H371" s="150"/>
      <c r="I371" s="150"/>
      <c r="J371" s="150"/>
      <c r="K371" s="150"/>
      <c r="L371" s="150"/>
      <c r="M371" s="150"/>
      <c r="N371" s="334" t="s">
        <v>391</v>
      </c>
    </row>
    <row r="372" spans="1:14" ht="20.100000000000001" customHeight="1" x14ac:dyDescent="0.2"/>
    <row r="373" spans="1:14" ht="24.95" customHeight="1" x14ac:dyDescent="0.25">
      <c r="A373" s="370" t="s">
        <v>344</v>
      </c>
      <c r="B373" s="370"/>
      <c r="C373" s="370"/>
      <c r="D373" s="370"/>
      <c r="E373" s="370"/>
      <c r="F373" s="370"/>
      <c r="G373" s="370"/>
      <c r="H373" s="370"/>
      <c r="I373" s="370"/>
      <c r="J373" s="370"/>
      <c r="K373" s="370"/>
      <c r="L373" s="150"/>
      <c r="M373" s="150"/>
      <c r="N373" s="334" t="s">
        <v>391</v>
      </c>
    </row>
    <row r="374" spans="1:14" ht="39.950000000000003" customHeight="1" x14ac:dyDescent="0.2"/>
    <row r="375" spans="1:14" s="154" customFormat="1" ht="35.1" customHeight="1" x14ac:dyDescent="0.45">
      <c r="A375" s="380" t="s">
        <v>385</v>
      </c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</row>
    <row r="376" spans="1:14" s="29" customFormat="1" ht="20.100000000000001" customHeight="1" x14ac:dyDescent="0.4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</row>
    <row r="377" spans="1:14" s="151" customFormat="1" ht="24.95" customHeight="1" x14ac:dyDescent="0.25">
      <c r="A377" s="370" t="s">
        <v>193</v>
      </c>
      <c r="B377" s="370"/>
      <c r="C377" s="370"/>
      <c r="D377" s="370"/>
      <c r="E377" s="370"/>
      <c r="F377" s="370"/>
      <c r="M377" s="369" t="s">
        <v>392</v>
      </c>
      <c r="N377" s="369"/>
    </row>
    <row r="378" spans="1:14" ht="15" customHeight="1" x14ac:dyDescent="0.2">
      <c r="J378" s="29"/>
      <c r="K378" s="29"/>
      <c r="L378" s="29"/>
      <c r="M378" s="10"/>
      <c r="N378" s="10"/>
    </row>
    <row r="379" spans="1:14" s="151" customFormat="1" ht="24.95" customHeight="1" x14ac:dyDescent="0.25">
      <c r="A379" s="370" t="s">
        <v>194</v>
      </c>
      <c r="B379" s="370"/>
      <c r="C379" s="370"/>
      <c r="D379" s="370"/>
      <c r="E379" s="370"/>
      <c r="F379" s="370"/>
      <c r="M379" s="369" t="s">
        <v>393</v>
      </c>
      <c r="N379" s="369"/>
    </row>
    <row r="380" spans="1:14" ht="20.100000000000001" customHeight="1" x14ac:dyDescent="0.25">
      <c r="A380" s="335" t="s">
        <v>186</v>
      </c>
      <c r="B380" s="37"/>
      <c r="C380" s="40"/>
      <c r="M380" s="448" t="s">
        <v>393</v>
      </c>
      <c r="N380" s="448"/>
    </row>
    <row r="381" spans="1:14" ht="20.100000000000001" customHeight="1" x14ac:dyDescent="0.25">
      <c r="A381" s="335" t="s">
        <v>187</v>
      </c>
      <c r="B381" s="34"/>
      <c r="C381" s="40"/>
      <c r="M381" s="448" t="s">
        <v>393</v>
      </c>
      <c r="N381" s="448"/>
    </row>
    <row r="382" spans="1:14" ht="20.100000000000001" customHeight="1" x14ac:dyDescent="0.25">
      <c r="A382" s="36"/>
      <c r="B382" s="37"/>
      <c r="C382" s="40"/>
      <c r="M382" s="460"/>
      <c r="N382" s="460"/>
    </row>
    <row r="383" spans="1:14" s="151" customFormat="1" ht="24.95" customHeight="1" x14ac:dyDescent="0.25">
      <c r="A383" s="370" t="s">
        <v>192</v>
      </c>
      <c r="B383" s="370"/>
      <c r="C383" s="370"/>
      <c r="D383" s="370"/>
      <c r="E383" s="370"/>
      <c r="F383" s="370"/>
      <c r="M383" s="369" t="s">
        <v>417</v>
      </c>
      <c r="N383" s="369"/>
    </row>
    <row r="384" spans="1:14" s="151" customFormat="1" ht="24.95" customHeight="1" x14ac:dyDescent="0.25">
      <c r="A384" s="338"/>
      <c r="B384" s="338"/>
      <c r="C384" s="338"/>
      <c r="D384" s="338"/>
      <c r="E384" s="338"/>
      <c r="F384" s="338"/>
      <c r="G384" s="358"/>
      <c r="H384" s="358"/>
      <c r="I384" s="358"/>
      <c r="J384" s="358"/>
      <c r="K384" s="358"/>
      <c r="L384" s="358"/>
      <c r="M384" s="339"/>
      <c r="N384" s="339"/>
    </row>
    <row r="385" spans="1:14" s="151" customFormat="1" ht="24.95" customHeight="1" x14ac:dyDescent="0.25">
      <c r="A385" s="338"/>
      <c r="B385" s="338"/>
      <c r="C385" s="338"/>
      <c r="D385" s="338"/>
      <c r="E385" s="338"/>
      <c r="F385" s="338"/>
      <c r="G385" s="358"/>
      <c r="H385" s="358"/>
      <c r="I385" s="358"/>
      <c r="J385" s="358"/>
      <c r="K385" s="358"/>
      <c r="L385" s="358"/>
      <c r="M385" s="339"/>
      <c r="N385" s="339"/>
    </row>
    <row r="386" spans="1:14" s="151" customFormat="1" ht="24.95" customHeight="1" x14ac:dyDescent="0.25">
      <c r="A386" s="338"/>
      <c r="B386" s="338"/>
      <c r="C386" s="338"/>
      <c r="D386" s="338"/>
      <c r="E386" s="338"/>
      <c r="F386" s="338"/>
      <c r="G386" s="358"/>
      <c r="H386" s="358"/>
      <c r="I386" s="358"/>
      <c r="J386" s="358"/>
      <c r="K386" s="358"/>
      <c r="L386" s="358"/>
      <c r="M386" s="339"/>
      <c r="N386" s="339"/>
    </row>
    <row r="387" spans="1:14" s="151" customFormat="1" ht="24.95" customHeight="1" x14ac:dyDescent="0.25">
      <c r="A387" s="338"/>
      <c r="B387" s="338"/>
      <c r="C387" s="338"/>
      <c r="D387" s="338"/>
      <c r="E387" s="338"/>
      <c r="F387" s="338"/>
      <c r="G387" s="358"/>
      <c r="H387" s="358"/>
      <c r="I387" s="358"/>
      <c r="J387" s="358"/>
      <c r="K387" s="358"/>
      <c r="L387" s="358"/>
      <c r="M387" s="339"/>
      <c r="N387" s="339"/>
    </row>
    <row r="388" spans="1:14" s="151" customFormat="1" ht="24.95" customHeight="1" x14ac:dyDescent="0.25">
      <c r="A388" s="338"/>
      <c r="B388" s="338"/>
      <c r="C388" s="338"/>
      <c r="D388" s="338"/>
      <c r="E388" s="338"/>
      <c r="F388" s="338"/>
      <c r="G388" s="358"/>
      <c r="H388" s="358"/>
      <c r="I388" s="358"/>
      <c r="J388" s="358"/>
      <c r="K388" s="358"/>
      <c r="L388" s="358"/>
      <c r="M388" s="339"/>
      <c r="N388" s="339"/>
    </row>
    <row r="389" spans="1:14" s="151" customFormat="1" ht="24.95" customHeight="1" x14ac:dyDescent="0.25">
      <c r="A389" s="338"/>
      <c r="B389" s="338"/>
      <c r="C389" s="338"/>
      <c r="D389" s="338"/>
      <c r="E389" s="338"/>
      <c r="F389" s="338"/>
      <c r="G389" s="358"/>
      <c r="H389" s="358"/>
      <c r="I389" s="358"/>
      <c r="J389" s="358"/>
      <c r="K389" s="358"/>
      <c r="L389" s="358"/>
      <c r="M389" s="339"/>
      <c r="N389" s="339"/>
    </row>
    <row r="390" spans="1:14" s="151" customFormat="1" ht="24.95" customHeight="1" x14ac:dyDescent="0.25">
      <c r="A390" s="338"/>
      <c r="B390" s="338"/>
      <c r="C390" s="338"/>
      <c r="D390" s="338"/>
      <c r="E390" s="338"/>
      <c r="F390" s="338"/>
      <c r="G390" s="358"/>
      <c r="H390" s="358"/>
      <c r="I390" s="358"/>
      <c r="J390" s="358"/>
      <c r="K390" s="358"/>
      <c r="L390" s="358"/>
      <c r="M390" s="339"/>
      <c r="N390" s="339"/>
    </row>
    <row r="391" spans="1:14" s="151" customFormat="1" ht="24.95" customHeight="1" x14ac:dyDescent="0.25">
      <c r="A391" s="338"/>
      <c r="B391" s="338"/>
      <c r="C391" s="338"/>
      <c r="D391" s="338"/>
      <c r="E391" s="338"/>
      <c r="F391" s="338"/>
      <c r="G391" s="358"/>
      <c r="H391" s="358"/>
      <c r="I391" s="358"/>
      <c r="J391" s="358"/>
      <c r="K391" s="358"/>
      <c r="L391" s="358"/>
      <c r="M391" s="339"/>
      <c r="N391" s="339"/>
    </row>
    <row r="392" spans="1:14" s="151" customFormat="1" ht="24.95" customHeight="1" x14ac:dyDescent="0.25">
      <c r="A392" s="338"/>
      <c r="B392" s="338"/>
      <c r="C392" s="338"/>
      <c r="D392" s="338"/>
      <c r="E392" s="338"/>
      <c r="F392" s="338"/>
      <c r="G392" s="358"/>
      <c r="H392" s="358"/>
      <c r="I392" s="358"/>
      <c r="J392" s="358"/>
      <c r="K392" s="358"/>
      <c r="L392" s="358"/>
      <c r="M392" s="339"/>
      <c r="N392" s="339"/>
    </row>
    <row r="393" spans="1:14" s="151" customFormat="1" ht="24.95" customHeight="1" x14ac:dyDescent="0.25">
      <c r="A393" s="338"/>
      <c r="B393" s="338"/>
      <c r="C393" s="338"/>
      <c r="D393" s="338"/>
      <c r="E393" s="338"/>
      <c r="F393" s="338"/>
      <c r="G393" s="358"/>
      <c r="H393" s="358"/>
      <c r="I393" s="358"/>
      <c r="J393" s="358"/>
      <c r="K393" s="358"/>
      <c r="L393" s="358"/>
      <c r="M393" s="339"/>
      <c r="N393" s="339"/>
    </row>
    <row r="394" spans="1:14" s="151" customFormat="1" ht="24.95" customHeight="1" x14ac:dyDescent="0.25">
      <c r="A394" s="338"/>
      <c r="B394" s="338"/>
      <c r="C394" s="338"/>
      <c r="D394" s="338"/>
      <c r="E394" s="338"/>
      <c r="F394" s="338"/>
      <c r="G394" s="358"/>
      <c r="H394" s="358"/>
      <c r="I394" s="358"/>
      <c r="J394" s="358"/>
      <c r="K394" s="358"/>
      <c r="L394" s="358"/>
      <c r="M394" s="339"/>
      <c r="N394" s="339"/>
    </row>
    <row r="395" spans="1:14" s="151" customFormat="1" ht="24.95" customHeight="1" x14ac:dyDescent="0.25">
      <c r="A395" s="338"/>
      <c r="B395" s="338"/>
      <c r="C395" s="338"/>
      <c r="D395" s="338"/>
      <c r="E395" s="338"/>
      <c r="F395" s="338"/>
      <c r="G395" s="358"/>
      <c r="H395" s="358"/>
      <c r="I395" s="358"/>
      <c r="J395" s="358"/>
      <c r="K395" s="358"/>
      <c r="L395" s="358"/>
      <c r="M395" s="339"/>
      <c r="N395" s="339"/>
    </row>
    <row r="396" spans="1:14" s="151" customFormat="1" ht="24.95" customHeight="1" x14ac:dyDescent="0.25">
      <c r="A396" s="338"/>
      <c r="B396" s="338"/>
      <c r="C396" s="338"/>
      <c r="D396" s="338"/>
      <c r="E396" s="338"/>
      <c r="F396" s="338"/>
      <c r="G396" s="358"/>
      <c r="H396" s="358"/>
      <c r="I396" s="358"/>
      <c r="J396" s="358"/>
      <c r="K396" s="358"/>
      <c r="L396" s="358"/>
      <c r="M396" s="339"/>
      <c r="N396" s="339"/>
    </row>
    <row r="397" spans="1:14" s="151" customFormat="1" ht="24.95" customHeight="1" x14ac:dyDescent="0.25">
      <c r="A397" s="338"/>
      <c r="B397" s="338"/>
      <c r="C397" s="338"/>
      <c r="D397" s="338"/>
      <c r="E397" s="338"/>
      <c r="F397" s="338"/>
      <c r="G397" s="358"/>
      <c r="H397" s="358"/>
      <c r="I397" s="358"/>
      <c r="J397" s="358"/>
      <c r="K397" s="358"/>
      <c r="L397" s="358"/>
      <c r="M397" s="339"/>
      <c r="N397" s="339"/>
    </row>
    <row r="398" spans="1:14" s="151" customFormat="1" ht="24.95" customHeight="1" x14ac:dyDescent="0.25">
      <c r="A398" s="338"/>
      <c r="B398" s="338"/>
      <c r="C398" s="338"/>
      <c r="D398" s="338"/>
      <c r="E398" s="338"/>
      <c r="F398" s="338"/>
      <c r="G398" s="358"/>
      <c r="H398" s="358"/>
      <c r="I398" s="358"/>
      <c r="J398" s="358"/>
      <c r="K398" s="358"/>
      <c r="L398" s="358"/>
      <c r="M398" s="339"/>
      <c r="N398" s="339"/>
    </row>
    <row r="399" spans="1:14" s="151" customFormat="1" ht="24.95" customHeight="1" x14ac:dyDescent="0.25">
      <c r="A399" s="338"/>
      <c r="B399" s="338"/>
      <c r="C399" s="338"/>
      <c r="D399" s="338"/>
      <c r="E399" s="338"/>
      <c r="F399" s="338"/>
      <c r="G399" s="358"/>
      <c r="H399" s="358"/>
      <c r="I399" s="358"/>
      <c r="J399" s="358"/>
      <c r="K399" s="358"/>
      <c r="L399" s="358"/>
      <c r="M399" s="339"/>
      <c r="N399" s="339"/>
    </row>
    <row r="400" spans="1:14" s="151" customFormat="1" ht="24.95" customHeight="1" x14ac:dyDescent="0.25">
      <c r="A400" s="338"/>
      <c r="B400" s="338"/>
      <c r="C400" s="338"/>
      <c r="D400" s="338"/>
      <c r="E400" s="338"/>
      <c r="F400" s="338"/>
      <c r="G400" s="358"/>
      <c r="H400" s="358"/>
      <c r="I400" s="358"/>
      <c r="J400" s="358"/>
      <c r="K400" s="358"/>
      <c r="L400" s="358"/>
      <c r="M400" s="339"/>
      <c r="N400" s="339"/>
    </row>
    <row r="401" spans="1:14" s="151" customFormat="1" ht="24.95" customHeight="1" x14ac:dyDescent="0.25">
      <c r="A401" s="338"/>
      <c r="B401" s="338"/>
      <c r="C401" s="338"/>
      <c r="D401" s="338"/>
      <c r="E401" s="338"/>
      <c r="F401" s="338"/>
      <c r="G401" s="358"/>
      <c r="H401" s="358"/>
      <c r="I401" s="358"/>
      <c r="J401" s="358"/>
      <c r="K401" s="358"/>
      <c r="L401" s="358"/>
      <c r="M401" s="339"/>
      <c r="N401" s="339"/>
    </row>
    <row r="402" spans="1:14" s="151" customFormat="1" ht="24.95" customHeight="1" x14ac:dyDescent="0.25">
      <c r="A402" s="338"/>
      <c r="B402" s="338"/>
      <c r="C402" s="338"/>
      <c r="D402" s="338"/>
      <c r="E402" s="338"/>
      <c r="F402" s="338"/>
      <c r="G402" s="358"/>
      <c r="H402" s="358"/>
      <c r="I402" s="358"/>
      <c r="J402" s="358"/>
      <c r="K402" s="358"/>
      <c r="L402" s="358"/>
      <c r="M402" s="339"/>
      <c r="N402" s="339"/>
    </row>
    <row r="403" spans="1:14" s="151" customFormat="1" ht="24.95" customHeight="1" x14ac:dyDescent="0.25">
      <c r="A403" s="338"/>
      <c r="B403" s="338"/>
      <c r="C403" s="338"/>
      <c r="D403" s="338"/>
      <c r="E403" s="338"/>
      <c r="F403" s="338"/>
      <c r="G403" s="358"/>
      <c r="H403" s="358"/>
      <c r="I403" s="358"/>
      <c r="J403" s="358"/>
      <c r="K403" s="358"/>
      <c r="L403" s="358"/>
      <c r="M403" s="339"/>
      <c r="N403" s="339"/>
    </row>
    <row r="404" spans="1:14" s="151" customFormat="1" ht="24.95" customHeight="1" x14ac:dyDescent="0.25">
      <c r="A404" s="338"/>
      <c r="B404" s="338"/>
      <c r="C404" s="338"/>
      <c r="D404" s="338"/>
      <c r="E404" s="338"/>
      <c r="F404" s="338"/>
      <c r="G404" s="358"/>
      <c r="H404" s="358"/>
      <c r="I404" s="358"/>
      <c r="J404" s="358"/>
      <c r="K404" s="358"/>
      <c r="L404" s="358"/>
      <c r="M404" s="339"/>
      <c r="N404" s="339"/>
    </row>
    <row r="405" spans="1:14" s="151" customFormat="1" ht="24.95" customHeight="1" x14ac:dyDescent="0.25">
      <c r="A405" s="338"/>
      <c r="B405" s="338"/>
      <c r="C405" s="338"/>
      <c r="D405" s="338"/>
      <c r="E405" s="338"/>
      <c r="F405" s="338"/>
      <c r="G405" s="358"/>
      <c r="H405" s="358"/>
      <c r="I405" s="358"/>
      <c r="J405" s="358"/>
      <c r="K405" s="358"/>
      <c r="L405" s="358"/>
      <c r="M405" s="339"/>
      <c r="N405" s="339"/>
    </row>
    <row r="406" spans="1:14" s="151" customFormat="1" ht="24.95" customHeight="1" x14ac:dyDescent="0.25">
      <c r="A406" s="338"/>
      <c r="B406" s="338"/>
      <c r="C406" s="338"/>
      <c r="D406" s="338"/>
      <c r="E406" s="338"/>
      <c r="F406" s="338"/>
      <c r="G406" s="358"/>
      <c r="H406" s="358"/>
      <c r="I406" s="358"/>
      <c r="J406" s="358"/>
      <c r="K406" s="358"/>
      <c r="L406" s="358"/>
      <c r="M406" s="339"/>
      <c r="N406" s="339"/>
    </row>
    <row r="407" spans="1:14" s="151" customFormat="1" ht="24.95" customHeight="1" x14ac:dyDescent="0.25">
      <c r="A407" s="338"/>
      <c r="B407" s="338"/>
      <c r="C407" s="338"/>
      <c r="D407" s="338"/>
      <c r="E407" s="338"/>
      <c r="F407" s="338"/>
      <c r="G407" s="358"/>
      <c r="H407" s="358"/>
      <c r="I407" s="358"/>
      <c r="J407" s="358"/>
      <c r="K407" s="358"/>
      <c r="L407" s="358"/>
      <c r="M407" s="339"/>
      <c r="N407" s="339"/>
    </row>
    <row r="408" spans="1:14" s="151" customFormat="1" ht="24.95" customHeight="1" x14ac:dyDescent="0.25">
      <c r="A408" s="338"/>
      <c r="B408" s="338"/>
      <c r="C408" s="338"/>
      <c r="D408" s="338"/>
      <c r="E408" s="338"/>
      <c r="F408" s="338"/>
      <c r="G408" s="358"/>
      <c r="H408" s="358"/>
      <c r="I408" s="358"/>
      <c r="J408" s="358"/>
      <c r="K408" s="358"/>
      <c r="L408" s="358"/>
      <c r="M408" s="339"/>
      <c r="N408" s="339"/>
    </row>
    <row r="409" spans="1:14" s="151" customFormat="1" ht="24.95" customHeight="1" x14ac:dyDescent="0.25">
      <c r="A409" s="338"/>
      <c r="B409" s="338"/>
      <c r="C409" s="338"/>
      <c r="D409" s="338"/>
      <c r="E409" s="338"/>
      <c r="F409" s="338"/>
      <c r="G409" s="358"/>
      <c r="H409" s="358"/>
      <c r="I409" s="358"/>
      <c r="J409" s="358"/>
      <c r="K409" s="358"/>
      <c r="L409" s="358"/>
      <c r="M409" s="339"/>
      <c r="N409" s="339"/>
    </row>
    <row r="410" spans="1:14" s="151" customFormat="1" ht="24.95" customHeight="1" x14ac:dyDescent="0.25">
      <c r="A410" s="338"/>
      <c r="B410" s="338"/>
      <c r="C410" s="338"/>
      <c r="D410" s="338"/>
      <c r="E410" s="338"/>
      <c r="F410" s="338"/>
      <c r="G410" s="358"/>
      <c r="H410" s="358"/>
      <c r="I410" s="358"/>
      <c r="J410" s="358"/>
      <c r="K410" s="358"/>
      <c r="L410" s="358"/>
      <c r="M410" s="339"/>
      <c r="N410" s="339"/>
    </row>
    <row r="411" spans="1:14" s="151" customFormat="1" ht="24.95" customHeight="1" x14ac:dyDescent="0.25">
      <c r="A411" s="338"/>
      <c r="B411" s="338"/>
      <c r="C411" s="338"/>
      <c r="D411" s="338"/>
      <c r="E411" s="338"/>
      <c r="F411" s="338"/>
      <c r="G411" s="358"/>
      <c r="H411" s="358"/>
      <c r="I411" s="358"/>
      <c r="J411" s="358"/>
      <c r="K411" s="358"/>
      <c r="L411" s="358"/>
      <c r="M411" s="339"/>
      <c r="N411" s="339"/>
    </row>
    <row r="412" spans="1:14" s="151" customFormat="1" ht="24.95" customHeight="1" x14ac:dyDescent="0.25">
      <c r="A412" s="338"/>
      <c r="B412" s="338"/>
      <c r="C412" s="338"/>
      <c r="D412" s="338"/>
      <c r="E412" s="338"/>
      <c r="F412" s="338"/>
      <c r="G412" s="358"/>
      <c r="H412" s="358"/>
      <c r="I412" s="358"/>
      <c r="J412" s="358"/>
      <c r="K412" s="358"/>
      <c r="L412" s="358"/>
      <c r="M412" s="339"/>
      <c r="N412" s="339"/>
    </row>
    <row r="413" spans="1:14" s="151" customFormat="1" ht="24.95" customHeight="1" x14ac:dyDescent="0.25">
      <c r="A413" s="338"/>
      <c r="B413" s="338"/>
      <c r="C413" s="338"/>
      <c r="D413" s="338"/>
      <c r="E413" s="338"/>
      <c r="F413" s="338"/>
      <c r="G413" s="358"/>
      <c r="H413" s="358"/>
      <c r="I413" s="358"/>
      <c r="J413" s="358"/>
      <c r="K413" s="358"/>
      <c r="L413" s="358"/>
      <c r="M413" s="339"/>
      <c r="N413" s="339"/>
    </row>
    <row r="414" spans="1:14" s="151" customFormat="1" ht="24.95" customHeight="1" x14ac:dyDescent="0.25">
      <c r="A414" s="338"/>
      <c r="B414" s="338"/>
      <c r="C414" s="338"/>
      <c r="D414" s="338"/>
      <c r="E414" s="338"/>
      <c r="F414" s="338"/>
      <c r="G414" s="358"/>
      <c r="H414" s="358"/>
      <c r="I414" s="358"/>
      <c r="J414" s="358"/>
      <c r="K414" s="358"/>
      <c r="L414" s="358"/>
      <c r="M414" s="339"/>
      <c r="N414" s="339"/>
    </row>
    <row r="415" spans="1:14" s="151" customFormat="1" ht="24.95" customHeight="1" x14ac:dyDescent="0.25">
      <c r="A415" s="338"/>
      <c r="B415" s="338"/>
      <c r="C415" s="338"/>
      <c r="D415" s="338"/>
      <c r="E415" s="338"/>
      <c r="F415" s="338"/>
      <c r="G415" s="358"/>
      <c r="H415" s="358"/>
      <c r="I415" s="358"/>
      <c r="J415" s="358"/>
      <c r="K415" s="358"/>
      <c r="L415" s="358"/>
      <c r="M415" s="339"/>
      <c r="N415" s="339"/>
    </row>
    <row r="416" spans="1:14" s="151" customFormat="1" ht="24.95" customHeight="1" x14ac:dyDescent="0.25">
      <c r="A416" s="338"/>
      <c r="B416" s="338"/>
      <c r="C416" s="338"/>
      <c r="D416" s="338"/>
      <c r="E416" s="338"/>
      <c r="F416" s="338"/>
      <c r="G416" s="358"/>
      <c r="H416" s="358"/>
      <c r="I416" s="358"/>
      <c r="J416" s="358"/>
      <c r="K416" s="358"/>
      <c r="L416" s="358"/>
      <c r="M416" s="339"/>
      <c r="N416" s="339"/>
    </row>
    <row r="417" spans="1:14" s="151" customFormat="1" ht="24.95" customHeight="1" x14ac:dyDescent="0.25">
      <c r="A417" s="338"/>
      <c r="B417" s="338"/>
      <c r="C417" s="338"/>
      <c r="D417" s="338"/>
      <c r="E417" s="338"/>
      <c r="F417" s="338"/>
      <c r="G417" s="358"/>
      <c r="H417" s="358"/>
      <c r="I417" s="358"/>
      <c r="J417" s="358"/>
      <c r="K417" s="358"/>
      <c r="L417" s="358"/>
      <c r="M417" s="339"/>
      <c r="N417" s="339"/>
    </row>
    <row r="418" spans="1:14" s="151" customFormat="1" ht="24.95" customHeight="1" x14ac:dyDescent="0.25">
      <c r="A418" s="338"/>
      <c r="B418" s="338"/>
      <c r="C418" s="338"/>
      <c r="D418" s="338"/>
      <c r="E418" s="338"/>
      <c r="F418" s="338"/>
      <c r="G418" s="358"/>
      <c r="H418" s="358"/>
      <c r="I418" s="358"/>
      <c r="J418" s="358"/>
      <c r="K418" s="358"/>
      <c r="L418" s="358"/>
      <c r="M418" s="339"/>
      <c r="N418" s="339"/>
    </row>
    <row r="419" spans="1:14" s="151" customFormat="1" ht="24.95" customHeight="1" x14ac:dyDescent="0.25">
      <c r="A419" s="338"/>
      <c r="B419" s="338"/>
      <c r="C419" s="338"/>
      <c r="D419" s="338"/>
      <c r="E419" s="338"/>
      <c r="F419" s="338"/>
      <c r="G419" s="358"/>
      <c r="H419" s="358"/>
      <c r="I419" s="358"/>
      <c r="J419" s="358"/>
      <c r="K419" s="358"/>
      <c r="L419" s="358"/>
      <c r="M419" s="339"/>
      <c r="N419" s="339"/>
    </row>
    <row r="420" spans="1:14" s="151" customFormat="1" ht="24.95" customHeight="1" x14ac:dyDescent="0.25">
      <c r="A420" s="338"/>
      <c r="B420" s="338"/>
      <c r="C420" s="338"/>
      <c r="D420" s="338"/>
      <c r="E420" s="338"/>
      <c r="F420" s="338"/>
      <c r="G420" s="358"/>
      <c r="H420" s="358"/>
      <c r="I420" s="358"/>
      <c r="J420" s="358"/>
      <c r="K420" s="358"/>
      <c r="L420" s="358"/>
      <c r="M420" s="339"/>
      <c r="N420" s="339"/>
    </row>
    <row r="421" spans="1:14" s="151" customFormat="1" ht="24.95" customHeight="1" x14ac:dyDescent="0.25">
      <c r="A421" s="338"/>
      <c r="B421" s="338"/>
      <c r="C421" s="338"/>
      <c r="D421" s="338"/>
      <c r="E421" s="338"/>
      <c r="F421" s="338"/>
      <c r="G421" s="358"/>
      <c r="H421" s="358"/>
      <c r="I421" s="358"/>
      <c r="J421" s="358"/>
      <c r="K421" s="358"/>
      <c r="L421" s="358"/>
      <c r="M421" s="339"/>
      <c r="N421" s="339"/>
    </row>
    <row r="422" spans="1:14" s="151" customFormat="1" ht="24.95" customHeight="1" x14ac:dyDescent="0.25">
      <c r="A422" s="338"/>
      <c r="B422" s="338"/>
      <c r="C422" s="338"/>
      <c r="D422" s="338"/>
      <c r="E422" s="338"/>
      <c r="F422" s="338"/>
      <c r="G422" s="358"/>
      <c r="H422" s="358"/>
      <c r="I422" s="358"/>
      <c r="J422" s="358"/>
      <c r="K422" s="358"/>
      <c r="L422" s="358"/>
      <c r="M422" s="339"/>
      <c r="N422" s="339"/>
    </row>
    <row r="423" spans="1:14" s="151" customFormat="1" ht="24.95" customHeight="1" x14ac:dyDescent="0.25">
      <c r="A423" s="338"/>
      <c r="B423" s="338"/>
      <c r="C423" s="338"/>
      <c r="D423" s="338"/>
      <c r="E423" s="338"/>
      <c r="F423" s="338"/>
      <c r="G423" s="358"/>
      <c r="H423" s="358"/>
      <c r="I423" s="358"/>
      <c r="J423" s="358"/>
      <c r="K423" s="358"/>
      <c r="L423" s="358"/>
      <c r="M423" s="339"/>
      <c r="N423" s="339"/>
    </row>
    <row r="424" spans="1:14" s="151" customFormat="1" ht="24.95" customHeight="1" x14ac:dyDescent="0.25">
      <c r="A424" s="338"/>
      <c r="B424" s="338"/>
      <c r="C424" s="338"/>
      <c r="D424" s="338"/>
      <c r="E424" s="338"/>
      <c r="F424" s="338"/>
      <c r="G424" s="358"/>
      <c r="H424" s="358"/>
      <c r="I424" s="358"/>
      <c r="J424" s="358"/>
      <c r="K424" s="358"/>
      <c r="L424" s="358"/>
      <c r="M424" s="339"/>
      <c r="N424" s="339"/>
    </row>
    <row r="425" spans="1:14" s="151" customFormat="1" ht="24.95" customHeight="1" x14ac:dyDescent="0.25">
      <c r="A425" s="338"/>
      <c r="B425" s="338"/>
      <c r="C425" s="338"/>
      <c r="D425" s="338"/>
      <c r="E425" s="338"/>
      <c r="F425" s="338"/>
      <c r="G425" s="358"/>
      <c r="H425" s="358"/>
      <c r="I425" s="358"/>
      <c r="J425" s="358"/>
      <c r="K425" s="358"/>
      <c r="L425" s="358"/>
      <c r="M425" s="339"/>
      <c r="N425" s="339"/>
    </row>
    <row r="426" spans="1:14" s="151" customFormat="1" ht="24.95" customHeight="1" x14ac:dyDescent="0.25">
      <c r="A426" s="338"/>
      <c r="B426" s="338"/>
      <c r="C426" s="338"/>
      <c r="D426" s="338"/>
      <c r="E426" s="338"/>
      <c r="F426" s="338"/>
      <c r="G426" s="358"/>
      <c r="H426" s="358"/>
      <c r="I426" s="358"/>
      <c r="J426" s="358"/>
      <c r="K426" s="358"/>
      <c r="L426" s="358"/>
      <c r="M426" s="339"/>
      <c r="N426" s="339"/>
    </row>
    <row r="427" spans="1:14" s="151" customFormat="1" ht="24.95" customHeight="1" x14ac:dyDescent="0.25">
      <c r="A427" s="338"/>
      <c r="B427" s="338"/>
      <c r="C427" s="338"/>
      <c r="D427" s="338"/>
      <c r="E427" s="338"/>
      <c r="F427" s="338"/>
      <c r="G427" s="358"/>
      <c r="H427" s="358"/>
      <c r="I427" s="358"/>
      <c r="J427" s="358"/>
      <c r="K427" s="358"/>
      <c r="L427" s="358"/>
      <c r="M427" s="339"/>
      <c r="N427" s="339"/>
    </row>
    <row r="428" spans="1:14" s="151" customFormat="1" ht="24.95" customHeight="1" x14ac:dyDescent="0.25">
      <c r="A428" s="338"/>
      <c r="B428" s="338"/>
      <c r="C428" s="338"/>
      <c r="D428" s="338"/>
      <c r="E428" s="338"/>
      <c r="F428" s="338"/>
      <c r="G428" s="358"/>
      <c r="H428" s="358"/>
      <c r="I428" s="358"/>
      <c r="J428" s="358"/>
      <c r="K428" s="358"/>
      <c r="L428" s="358"/>
      <c r="M428" s="339"/>
      <c r="N428" s="339"/>
    </row>
    <row r="429" spans="1:14" s="151" customFormat="1" ht="24.95" customHeight="1" x14ac:dyDescent="0.25">
      <c r="A429" s="338"/>
      <c r="B429" s="338"/>
      <c r="C429" s="338"/>
      <c r="D429" s="338"/>
      <c r="E429" s="338"/>
      <c r="F429" s="338"/>
      <c r="G429" s="358"/>
      <c r="H429" s="358"/>
      <c r="I429" s="358"/>
      <c r="J429" s="358"/>
      <c r="K429" s="358"/>
      <c r="L429" s="358"/>
      <c r="M429" s="339"/>
      <c r="N429" s="339"/>
    </row>
    <row r="430" spans="1:14" s="151" customFormat="1" ht="24.95" customHeight="1" x14ac:dyDescent="0.25">
      <c r="A430" s="338"/>
      <c r="B430" s="338"/>
      <c r="C430" s="338"/>
      <c r="D430" s="338"/>
      <c r="E430" s="338"/>
      <c r="F430" s="338"/>
      <c r="G430" s="358"/>
      <c r="H430" s="358"/>
      <c r="I430" s="358"/>
      <c r="J430" s="358"/>
      <c r="K430" s="358"/>
      <c r="L430" s="358"/>
      <c r="M430" s="339"/>
      <c r="N430" s="339"/>
    </row>
    <row r="431" spans="1:14" s="151" customFormat="1" ht="24.95" customHeight="1" x14ac:dyDescent="0.25">
      <c r="A431" s="338"/>
      <c r="B431" s="338"/>
      <c r="C431" s="338"/>
      <c r="D431" s="338"/>
      <c r="E431" s="338"/>
      <c r="F431" s="338"/>
      <c r="G431" s="358"/>
      <c r="H431" s="358"/>
      <c r="I431" s="358"/>
      <c r="J431" s="358"/>
      <c r="K431" s="358"/>
      <c r="L431" s="358"/>
      <c r="M431" s="339"/>
      <c r="N431" s="339"/>
    </row>
    <row r="432" spans="1:14" s="151" customFormat="1" ht="24.95" customHeight="1" x14ac:dyDescent="0.25">
      <c r="A432" s="338"/>
      <c r="B432" s="338"/>
      <c r="C432" s="338"/>
      <c r="D432" s="338"/>
      <c r="E432" s="338"/>
      <c r="F432" s="338"/>
      <c r="G432" s="358"/>
      <c r="H432" s="358"/>
      <c r="I432" s="358"/>
      <c r="J432" s="358"/>
      <c r="K432" s="358"/>
      <c r="L432" s="358"/>
      <c r="M432" s="339"/>
      <c r="N432" s="339"/>
    </row>
    <row r="433" spans="1:14" s="151" customFormat="1" ht="24.95" customHeight="1" x14ac:dyDescent="0.25">
      <c r="A433" s="338"/>
      <c r="B433" s="338"/>
      <c r="C433" s="338"/>
      <c r="D433" s="338"/>
      <c r="E433" s="338"/>
      <c r="F433" s="338"/>
      <c r="G433" s="358"/>
      <c r="H433" s="358"/>
      <c r="I433" s="358"/>
      <c r="J433" s="358"/>
      <c r="K433" s="358"/>
      <c r="L433" s="358"/>
      <c r="M433" s="339"/>
      <c r="N433" s="339"/>
    </row>
    <row r="434" spans="1:14" s="151" customFormat="1" ht="24.95" customHeight="1" x14ac:dyDescent="0.25">
      <c r="A434" s="338"/>
      <c r="B434" s="338"/>
      <c r="C434" s="338"/>
      <c r="D434" s="338"/>
      <c r="E434" s="338"/>
      <c r="F434" s="338"/>
      <c r="G434" s="358"/>
      <c r="H434" s="358"/>
      <c r="I434" s="358"/>
      <c r="J434" s="358"/>
      <c r="K434" s="358"/>
      <c r="L434" s="358"/>
      <c r="M434" s="339"/>
      <c r="N434" s="339"/>
    </row>
    <row r="435" spans="1:14" s="151" customFormat="1" ht="24.95" customHeight="1" x14ac:dyDescent="0.25">
      <c r="A435" s="338"/>
      <c r="B435" s="338"/>
      <c r="C435" s="338"/>
      <c r="D435" s="338"/>
      <c r="E435" s="338"/>
      <c r="F435" s="338"/>
      <c r="G435" s="358"/>
      <c r="H435" s="358"/>
      <c r="I435" s="358"/>
      <c r="J435" s="358"/>
      <c r="K435" s="358"/>
      <c r="L435" s="358"/>
      <c r="M435" s="339"/>
      <c r="N435" s="339"/>
    </row>
    <row r="436" spans="1:14" s="151" customFormat="1" ht="24.95" customHeight="1" x14ac:dyDescent="0.25">
      <c r="A436" s="338"/>
      <c r="B436" s="338"/>
      <c r="C436" s="338"/>
      <c r="D436" s="338"/>
      <c r="E436" s="338"/>
      <c r="F436" s="338"/>
      <c r="G436" s="358"/>
      <c r="H436" s="358"/>
      <c r="I436" s="358"/>
      <c r="J436" s="358"/>
      <c r="K436" s="358"/>
      <c r="L436" s="358"/>
      <c r="M436" s="339"/>
      <c r="N436" s="339"/>
    </row>
    <row r="437" spans="1:14" s="151" customFormat="1" ht="24.95" customHeight="1" x14ac:dyDescent="0.25">
      <c r="A437" s="338"/>
      <c r="B437" s="338"/>
      <c r="C437" s="338"/>
      <c r="D437" s="338"/>
      <c r="E437" s="338"/>
      <c r="F437" s="338"/>
      <c r="G437" s="358"/>
      <c r="H437" s="358"/>
      <c r="I437" s="358"/>
      <c r="J437" s="358"/>
      <c r="K437" s="358"/>
      <c r="L437" s="358"/>
      <c r="M437" s="339"/>
      <c r="N437" s="339"/>
    </row>
    <row r="438" spans="1:14" s="151" customFormat="1" ht="24.95" customHeight="1" x14ac:dyDescent="0.25">
      <c r="A438" s="338"/>
      <c r="B438" s="338"/>
      <c r="C438" s="338"/>
      <c r="D438" s="338"/>
      <c r="E438" s="338"/>
      <c r="F438" s="338"/>
      <c r="G438" s="358"/>
      <c r="H438" s="358"/>
      <c r="I438" s="358"/>
      <c r="J438" s="358"/>
      <c r="K438" s="358"/>
      <c r="L438" s="358"/>
      <c r="M438" s="339"/>
      <c r="N438" s="339"/>
    </row>
    <row r="439" spans="1:14" s="358" customFormat="1" ht="24.95" customHeight="1" x14ac:dyDescent="0.25">
      <c r="A439" s="338"/>
      <c r="B439" s="338"/>
      <c r="C439" s="338"/>
      <c r="D439" s="338"/>
      <c r="E439" s="338"/>
      <c r="F439" s="338"/>
      <c r="M439" s="339"/>
      <c r="N439" s="339"/>
    </row>
    <row r="440" spans="1:14" s="358" customFormat="1" ht="24.95" customHeight="1" x14ac:dyDescent="0.25">
      <c r="A440" s="338"/>
      <c r="B440" s="338"/>
      <c r="C440" s="338"/>
      <c r="D440" s="338"/>
      <c r="E440" s="338"/>
      <c r="F440" s="338"/>
      <c r="M440" s="339"/>
      <c r="N440" s="339"/>
    </row>
    <row r="441" spans="1:14" s="358" customFormat="1" ht="24.95" customHeight="1" x14ac:dyDescent="0.25">
      <c r="A441" s="338"/>
      <c r="B441" s="338"/>
      <c r="C441" s="338"/>
      <c r="D441" s="338"/>
      <c r="E441" s="338"/>
      <c r="F441" s="338"/>
      <c r="M441" s="339"/>
      <c r="N441" s="339"/>
    </row>
    <row r="442" spans="1:14" ht="50.1" customHeight="1" x14ac:dyDescent="0.2">
      <c r="A442" s="403" t="s">
        <v>37</v>
      </c>
      <c r="B442" s="403"/>
      <c r="C442" s="403"/>
      <c r="D442" s="403"/>
      <c r="E442" s="403"/>
      <c r="F442" s="403"/>
      <c r="G442" s="403"/>
      <c r="H442" s="403"/>
      <c r="I442" s="403"/>
      <c r="J442" s="403"/>
      <c r="K442" s="403"/>
      <c r="L442" s="403"/>
      <c r="M442" s="403"/>
      <c r="N442" s="403"/>
    </row>
    <row r="443" spans="1:14" ht="24.95" customHeight="1" x14ac:dyDescent="0.2"/>
    <row r="444" spans="1:14" ht="39.950000000000003" customHeight="1" x14ac:dyDescent="0.2">
      <c r="A444" s="380" t="s">
        <v>201</v>
      </c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</row>
    <row r="445" spans="1:14" ht="20.100000000000001" customHeight="1" x14ac:dyDescent="0.2"/>
    <row r="446" spans="1:14" ht="24.95" customHeight="1" x14ac:dyDescent="0.4">
      <c r="A446" s="454" t="s">
        <v>173</v>
      </c>
      <c r="B446" s="454"/>
      <c r="C446" s="454"/>
      <c r="D446" s="454"/>
      <c r="E446" s="454"/>
      <c r="F446" s="454"/>
      <c r="G446" s="454"/>
      <c r="H446" s="454"/>
      <c r="I446" s="454"/>
      <c r="J446" s="454"/>
      <c r="K446" s="454"/>
      <c r="L446" s="454"/>
      <c r="M446" s="454"/>
      <c r="N446" s="454"/>
    </row>
    <row r="447" spans="1:14" ht="24.95" customHeight="1" x14ac:dyDescent="0.4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</row>
    <row r="448" spans="1:14" ht="24.95" customHeight="1" x14ac:dyDescent="0.2">
      <c r="E448" s="195" t="s">
        <v>27</v>
      </c>
      <c r="F448" s="195"/>
      <c r="G448" s="196"/>
      <c r="H448" s="457">
        <v>6888518</v>
      </c>
      <c r="I448" s="457"/>
    </row>
    <row r="449" spans="1:10" ht="24.95" customHeight="1" x14ac:dyDescent="0.2">
      <c r="E449" s="197" t="s">
        <v>28</v>
      </c>
      <c r="F449" s="197"/>
      <c r="G449" s="198"/>
      <c r="H449" s="458">
        <v>2020323</v>
      </c>
      <c r="I449" s="458"/>
    </row>
    <row r="450" spans="1:10" ht="24.95" customHeight="1" x14ac:dyDescent="0.2">
      <c r="E450" s="199" t="s">
        <v>0</v>
      </c>
      <c r="F450" s="199"/>
      <c r="G450" s="200"/>
      <c r="H450" s="459">
        <f>SUM(H448:I449)</f>
        <v>8908841</v>
      </c>
      <c r="I450" s="459"/>
    </row>
    <row r="451" spans="1:10" ht="24.95" customHeight="1" x14ac:dyDescent="0.2">
      <c r="E451" s="197" t="s">
        <v>31</v>
      </c>
      <c r="F451" s="197"/>
      <c r="G451" s="198"/>
      <c r="H451" s="457">
        <v>12202326</v>
      </c>
      <c r="I451" s="457"/>
    </row>
    <row r="452" spans="1:10" ht="24.95" customHeight="1" x14ac:dyDescent="0.2">
      <c r="E452" s="197" t="s">
        <v>32</v>
      </c>
      <c r="F452" s="197"/>
      <c r="G452" s="198"/>
      <c r="H452" s="458">
        <v>3026081</v>
      </c>
      <c r="I452" s="458"/>
    </row>
    <row r="453" spans="1:10" ht="24.95" customHeight="1" x14ac:dyDescent="0.2">
      <c r="E453" s="199" t="s">
        <v>1</v>
      </c>
      <c r="F453" s="199"/>
      <c r="G453" s="200"/>
      <c r="H453" s="459">
        <f>SUM(H451:I452)</f>
        <v>15228407</v>
      </c>
      <c r="I453" s="459"/>
    </row>
    <row r="454" spans="1:10" ht="24.95" customHeight="1" x14ac:dyDescent="0.2">
      <c r="E454" s="199" t="s">
        <v>2</v>
      </c>
      <c r="F454" s="199"/>
      <c r="G454" s="200"/>
      <c r="H454" s="199"/>
      <c r="I454" s="201">
        <v>0.27112165052435749</v>
      </c>
    </row>
    <row r="455" spans="1:10" ht="24.95" customHeight="1" x14ac:dyDescent="0.2">
      <c r="E455" s="202" t="s">
        <v>3</v>
      </c>
      <c r="F455" s="202"/>
      <c r="G455" s="203"/>
      <c r="H455" s="297"/>
      <c r="I455" s="298">
        <f>H453/H450</f>
        <v>1.7093589390584027</v>
      </c>
    </row>
    <row r="456" spans="1:10" ht="24.95" customHeight="1" x14ac:dyDescent="0.2">
      <c r="E456" s="195" t="s">
        <v>56</v>
      </c>
      <c r="F456" s="195"/>
      <c r="G456" s="196"/>
      <c r="H456" s="296"/>
      <c r="I456" s="295">
        <f>H451/H448</f>
        <v>1.7714007570278543</v>
      </c>
    </row>
    <row r="457" spans="1:10" ht="24.95" customHeight="1" x14ac:dyDescent="0.2">
      <c r="E457" s="204" t="s">
        <v>57</v>
      </c>
      <c r="F457" s="204"/>
      <c r="G457" s="205"/>
      <c r="H457" s="204"/>
      <c r="I457" s="213">
        <f>H452/H449</f>
        <v>1.4978203980254643</v>
      </c>
    </row>
    <row r="458" spans="1:10" ht="24.95" customHeight="1" x14ac:dyDescent="0.25">
      <c r="A458" s="43"/>
      <c r="B458" s="43"/>
      <c r="C458" s="19"/>
      <c r="D458" s="19"/>
      <c r="E458" s="3"/>
      <c r="G458" s="42"/>
      <c r="H458" s="42"/>
      <c r="I458" s="42"/>
    </row>
    <row r="459" spans="1:10" ht="24.95" customHeight="1" x14ac:dyDescent="0.2">
      <c r="C459" s="2"/>
      <c r="D459" s="2"/>
      <c r="E459" s="1"/>
    </row>
    <row r="460" spans="1:10" ht="24.95" customHeigh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</row>
    <row r="461" spans="1:10" ht="24.95" customHeight="1" x14ac:dyDescent="0.2">
      <c r="C461" s="2"/>
      <c r="D461" s="2"/>
      <c r="E461" s="1"/>
    </row>
    <row r="462" spans="1:10" ht="24.95" customHeight="1" x14ac:dyDescent="0.2">
      <c r="C462" s="2"/>
      <c r="D462" s="2"/>
      <c r="E462" s="1"/>
    </row>
    <row r="463" spans="1:10" ht="24.95" customHeight="1" x14ac:dyDescent="0.2">
      <c r="C463" s="2"/>
      <c r="D463" s="2"/>
      <c r="E463" s="1"/>
    </row>
    <row r="464" spans="1:10" ht="24.95" customHeight="1" x14ac:dyDescent="0.2">
      <c r="C464" s="2"/>
      <c r="D464" s="2"/>
      <c r="E464" s="1"/>
    </row>
    <row r="465" spans="3:5" ht="24.95" customHeight="1" x14ac:dyDescent="0.2">
      <c r="C465" s="2"/>
      <c r="D465" s="2"/>
      <c r="E465" s="1"/>
    </row>
    <row r="466" spans="3:5" ht="24.95" customHeight="1" x14ac:dyDescent="0.2">
      <c r="C466" s="2"/>
      <c r="D466" s="2"/>
      <c r="E466" s="1"/>
    </row>
    <row r="467" spans="3:5" ht="24.95" customHeight="1" x14ac:dyDescent="0.2">
      <c r="C467" s="2"/>
      <c r="D467" s="2"/>
      <c r="E467" s="1"/>
    </row>
    <row r="468" spans="3:5" ht="24.95" customHeight="1" x14ac:dyDescent="0.2">
      <c r="C468" s="2"/>
      <c r="D468" s="2"/>
      <c r="E468" s="1"/>
    </row>
    <row r="469" spans="3:5" ht="24.95" customHeight="1" x14ac:dyDescent="0.2">
      <c r="C469" s="2"/>
      <c r="D469" s="2"/>
      <c r="E469" s="1"/>
    </row>
    <row r="470" spans="3:5" ht="24.95" customHeight="1" x14ac:dyDescent="0.2">
      <c r="C470" s="2"/>
      <c r="D470" s="2"/>
      <c r="E470" s="1"/>
    </row>
    <row r="471" spans="3:5" ht="24.95" customHeight="1" x14ac:dyDescent="0.2">
      <c r="C471" s="2"/>
      <c r="D471" s="2"/>
      <c r="E471" s="1"/>
    </row>
    <row r="472" spans="3:5" ht="24.95" customHeight="1" x14ac:dyDescent="0.2">
      <c r="C472" s="2"/>
      <c r="D472" s="2"/>
      <c r="E472" s="1"/>
    </row>
    <row r="473" spans="3:5" ht="24.95" customHeight="1" x14ac:dyDescent="0.2">
      <c r="C473" s="2"/>
      <c r="D473" s="2"/>
      <c r="E473" s="1"/>
    </row>
    <row r="474" spans="3:5" ht="24.95" customHeight="1" x14ac:dyDescent="0.2">
      <c r="C474" s="2"/>
      <c r="D474" s="2"/>
      <c r="E474" s="1"/>
    </row>
    <row r="475" spans="3:5" ht="24.95" customHeight="1" x14ac:dyDescent="0.2">
      <c r="C475" s="2"/>
      <c r="D475" s="2"/>
      <c r="E475" s="1"/>
    </row>
    <row r="476" spans="3:5" ht="24.95" customHeight="1" x14ac:dyDescent="0.2">
      <c r="C476" s="2"/>
      <c r="D476" s="2"/>
      <c r="E476" s="1"/>
    </row>
    <row r="477" spans="3:5" ht="24.95" customHeight="1" x14ac:dyDescent="0.2">
      <c r="C477" s="2"/>
      <c r="D477" s="2"/>
      <c r="E477" s="1"/>
    </row>
    <row r="478" spans="3:5" ht="24.95" customHeight="1" x14ac:dyDescent="0.2">
      <c r="C478" s="2"/>
      <c r="D478" s="2"/>
      <c r="E478" s="1"/>
    </row>
    <row r="479" spans="3:5" ht="24.95" customHeight="1" x14ac:dyDescent="0.2">
      <c r="C479" s="2"/>
      <c r="D479" s="2"/>
      <c r="E479" s="1"/>
    </row>
    <row r="480" spans="3:5" ht="24.95" customHeight="1" x14ac:dyDescent="0.2">
      <c r="C480" s="2"/>
      <c r="D480" s="2"/>
      <c r="E480" s="1"/>
    </row>
    <row r="481" spans="3:5" ht="24.95" customHeight="1" x14ac:dyDescent="0.2">
      <c r="C481" s="2"/>
      <c r="D481" s="2"/>
      <c r="E481" s="1"/>
    </row>
    <row r="482" spans="3:5" ht="24.95" customHeight="1" x14ac:dyDescent="0.2">
      <c r="C482" s="2"/>
      <c r="D482" s="2"/>
      <c r="E482" s="1"/>
    </row>
    <row r="483" spans="3:5" ht="24.95" customHeight="1" x14ac:dyDescent="0.2">
      <c r="C483" s="2"/>
      <c r="D483" s="2"/>
      <c r="E483" s="1"/>
    </row>
    <row r="484" spans="3:5" ht="24.95" customHeight="1" x14ac:dyDescent="0.2">
      <c r="C484" s="2"/>
      <c r="D484" s="2"/>
      <c r="E484" s="1"/>
    </row>
    <row r="485" spans="3:5" ht="24.95" customHeight="1" x14ac:dyDescent="0.2">
      <c r="C485" s="2"/>
      <c r="D485" s="2"/>
      <c r="E485" s="1"/>
    </row>
    <row r="486" spans="3:5" ht="24.95" customHeight="1" x14ac:dyDescent="0.2">
      <c r="C486" s="2"/>
      <c r="D486" s="2"/>
      <c r="E486" s="1"/>
    </row>
    <row r="487" spans="3:5" ht="24.95" customHeight="1" x14ac:dyDescent="0.2">
      <c r="C487" s="2"/>
      <c r="D487" s="2"/>
      <c r="E487" s="1"/>
    </row>
    <row r="488" spans="3:5" ht="24.95" customHeight="1" x14ac:dyDescent="0.2">
      <c r="C488" s="2"/>
      <c r="D488" s="2"/>
      <c r="E488" s="1"/>
    </row>
    <row r="489" spans="3:5" ht="24.95" customHeight="1" x14ac:dyDescent="0.2">
      <c r="C489" s="2"/>
      <c r="D489" s="2"/>
      <c r="E489" s="1"/>
    </row>
    <row r="490" spans="3:5" ht="24.95" customHeight="1" x14ac:dyDescent="0.2">
      <c r="C490" s="2"/>
      <c r="D490" s="2"/>
      <c r="E490" s="1"/>
    </row>
    <row r="491" spans="3:5" ht="24.95" customHeight="1" x14ac:dyDescent="0.2">
      <c r="C491" s="2"/>
      <c r="D491" s="2"/>
      <c r="E491" s="1"/>
    </row>
    <row r="492" spans="3:5" ht="24.95" customHeight="1" x14ac:dyDescent="0.2">
      <c r="C492" s="2"/>
      <c r="D492" s="2"/>
      <c r="E492" s="1"/>
    </row>
    <row r="493" spans="3:5" ht="24.95" customHeight="1" x14ac:dyDescent="0.2">
      <c r="C493" s="2"/>
      <c r="D493" s="2"/>
      <c r="E493" s="1"/>
    </row>
    <row r="494" spans="3:5" ht="24.95" customHeight="1" x14ac:dyDescent="0.2">
      <c r="C494" s="2"/>
      <c r="D494" s="2"/>
      <c r="E494" s="1"/>
    </row>
    <row r="495" spans="3:5" ht="24.95" customHeight="1" x14ac:dyDescent="0.2">
      <c r="C495" s="2"/>
      <c r="D495" s="2"/>
      <c r="E495" s="1"/>
    </row>
    <row r="496" spans="3:5" ht="24.95" customHeight="1" x14ac:dyDescent="0.2">
      <c r="C496" s="2"/>
      <c r="D496" s="2"/>
      <c r="E496" s="1"/>
    </row>
    <row r="497" spans="3:5" ht="24.95" customHeight="1" x14ac:dyDescent="0.2">
      <c r="C497" s="2"/>
      <c r="D497" s="2"/>
      <c r="E497" s="1"/>
    </row>
    <row r="498" spans="3:5" ht="24.95" customHeight="1" x14ac:dyDescent="0.2">
      <c r="C498" s="2"/>
      <c r="D498" s="2"/>
      <c r="E498" s="1"/>
    </row>
    <row r="499" spans="3:5" ht="24.95" customHeight="1" x14ac:dyDescent="0.2">
      <c r="C499" s="2"/>
      <c r="D499" s="2"/>
      <c r="E499" s="1"/>
    </row>
    <row r="500" spans="3:5" ht="24.95" customHeight="1" x14ac:dyDescent="0.2">
      <c r="C500" s="2"/>
      <c r="D500" s="2"/>
      <c r="E500" s="1"/>
    </row>
    <row r="501" spans="3:5" ht="24.95" customHeight="1" x14ac:dyDescent="0.2">
      <c r="C501" s="2"/>
      <c r="D501" s="2"/>
      <c r="E501" s="1"/>
    </row>
    <row r="502" spans="3:5" ht="24.95" customHeight="1" x14ac:dyDescent="0.2">
      <c r="C502" s="2"/>
      <c r="D502" s="2"/>
      <c r="E502" s="1"/>
    </row>
    <row r="503" spans="3:5" ht="24.95" customHeight="1" x14ac:dyDescent="0.2">
      <c r="C503" s="2"/>
      <c r="D503" s="2"/>
      <c r="E503" s="1"/>
    </row>
    <row r="504" spans="3:5" ht="24.95" customHeight="1" x14ac:dyDescent="0.2">
      <c r="C504" s="2"/>
      <c r="D504" s="2"/>
      <c r="E504" s="1"/>
    </row>
    <row r="505" spans="3:5" ht="24.95" customHeight="1" x14ac:dyDescent="0.2">
      <c r="C505" s="2"/>
      <c r="D505" s="2"/>
      <c r="E505" s="1"/>
    </row>
    <row r="506" spans="3:5" ht="24.95" customHeight="1" x14ac:dyDescent="0.2">
      <c r="C506" s="2"/>
      <c r="D506" s="2"/>
      <c r="E506" s="1"/>
    </row>
    <row r="507" spans="3:5" ht="24.95" customHeight="1" x14ac:dyDescent="0.2">
      <c r="C507" s="2"/>
      <c r="D507" s="2"/>
      <c r="E507" s="1"/>
    </row>
    <row r="508" spans="3:5" ht="24.95" customHeight="1" x14ac:dyDescent="0.2">
      <c r="C508" s="2"/>
      <c r="D508" s="2"/>
      <c r="E508" s="1"/>
    </row>
    <row r="509" spans="3:5" ht="24.95" customHeight="1" x14ac:dyDescent="0.2">
      <c r="C509" s="2"/>
      <c r="D509" s="2"/>
      <c r="E509" s="1"/>
    </row>
    <row r="510" spans="3:5" ht="24.95" customHeight="1" x14ac:dyDescent="0.2">
      <c r="C510" s="2"/>
      <c r="D510" s="2"/>
      <c r="E510" s="1"/>
    </row>
    <row r="511" spans="3:5" ht="24.95" customHeight="1" x14ac:dyDescent="0.2">
      <c r="C511" s="2"/>
      <c r="D511" s="2"/>
      <c r="E511" s="1"/>
    </row>
    <row r="512" spans="3:5" ht="24.95" customHeight="1" x14ac:dyDescent="0.2">
      <c r="C512" s="2"/>
      <c r="D512" s="2"/>
      <c r="E512" s="1"/>
    </row>
    <row r="513" spans="1:14" ht="24.95" customHeight="1" x14ac:dyDescent="0.2">
      <c r="C513" s="2"/>
      <c r="D513" s="2"/>
      <c r="E513" s="1"/>
    </row>
    <row r="514" spans="1:14" ht="24.95" customHeight="1" x14ac:dyDescent="0.2">
      <c r="C514" s="2"/>
      <c r="D514" s="2"/>
      <c r="E514" s="1"/>
    </row>
    <row r="515" spans="1:14" ht="24.95" customHeight="1" x14ac:dyDescent="0.2">
      <c r="C515" s="2"/>
      <c r="D515" s="2"/>
      <c r="E515" s="1"/>
    </row>
    <row r="516" spans="1:14" ht="24.95" customHeight="1" x14ac:dyDescent="0.2">
      <c r="C516" s="2"/>
      <c r="D516" s="2"/>
      <c r="E516" s="1"/>
    </row>
    <row r="517" spans="1:14" ht="24.95" customHeight="1" x14ac:dyDescent="0.2">
      <c r="C517" s="2"/>
      <c r="D517" s="2"/>
      <c r="E517" s="1"/>
    </row>
    <row r="518" spans="1:14" ht="24.95" customHeight="1" x14ac:dyDescent="0.2">
      <c r="C518" s="2"/>
      <c r="D518" s="2"/>
      <c r="E518" s="1"/>
      <c r="N518" s="4">
        <v>1</v>
      </c>
    </row>
    <row r="519" spans="1:14" s="155" customFormat="1" ht="39.950000000000003" customHeight="1" x14ac:dyDescent="0.2">
      <c r="A519" s="380" t="s">
        <v>202</v>
      </c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</row>
    <row r="520" spans="1:14" ht="24.95" customHeight="1" x14ac:dyDescent="0.4">
      <c r="A520" s="45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</row>
    <row r="521" spans="1:14" ht="30" customHeight="1" x14ac:dyDescent="0.4">
      <c r="A521" s="388" t="s">
        <v>336</v>
      </c>
      <c r="B521" s="388"/>
      <c r="C521" s="388"/>
      <c r="D521" s="388"/>
      <c r="E521" s="388"/>
      <c r="F521" s="388"/>
      <c r="G521" s="388"/>
      <c r="H521" s="388"/>
      <c r="I521" s="388"/>
      <c r="J521" s="388"/>
      <c r="K521" s="388"/>
      <c r="L521" s="388"/>
      <c r="M521" s="388"/>
      <c r="N521" s="388"/>
    </row>
    <row r="522" spans="1:14" ht="24.95" customHeight="1" x14ac:dyDescent="0.3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</row>
    <row r="523" spans="1:14" ht="24.95" customHeight="1" x14ac:dyDescent="0.2">
      <c r="A523" s="195" t="s">
        <v>27</v>
      </c>
      <c r="B523" s="195"/>
      <c r="C523" s="196"/>
      <c r="D523" s="206">
        <v>895365</v>
      </c>
      <c r="E523" s="48"/>
    </row>
    <row r="524" spans="1:14" ht="24.95" customHeight="1" x14ac:dyDescent="0.2">
      <c r="A524" s="197" t="s">
        <v>28</v>
      </c>
      <c r="B524" s="197"/>
      <c r="C524" s="198"/>
      <c r="D524" s="209">
        <v>94489</v>
      </c>
      <c r="E524" s="48"/>
    </row>
    <row r="525" spans="1:14" ht="24.95" customHeight="1" x14ac:dyDescent="0.25">
      <c r="A525" s="199" t="s">
        <v>0</v>
      </c>
      <c r="B525" s="199"/>
      <c r="C525" s="200"/>
      <c r="D525" s="208">
        <f>SUM(D523:D524)</f>
        <v>989854</v>
      </c>
      <c r="E525" s="49"/>
    </row>
    <row r="526" spans="1:14" ht="24.95" customHeight="1" x14ac:dyDescent="0.2">
      <c r="A526" s="197" t="s">
        <v>31</v>
      </c>
      <c r="B526" s="197"/>
      <c r="C526" s="198"/>
      <c r="D526" s="287">
        <v>1523324</v>
      </c>
      <c r="E526" s="48"/>
    </row>
    <row r="527" spans="1:14" ht="24.95" customHeight="1" x14ac:dyDescent="0.2">
      <c r="A527" s="197" t="s">
        <v>32</v>
      </c>
      <c r="B527" s="197"/>
      <c r="C527" s="198"/>
      <c r="D527" s="288">
        <v>152540</v>
      </c>
      <c r="E527" s="48"/>
    </row>
    <row r="528" spans="1:14" ht="24.95" customHeight="1" x14ac:dyDescent="0.25">
      <c r="A528" s="199" t="s">
        <v>1</v>
      </c>
      <c r="B528" s="199"/>
      <c r="C528" s="200"/>
      <c r="D528" s="208">
        <f>SUM(D526:D527)</f>
        <v>1675864</v>
      </c>
      <c r="E528" s="49"/>
    </row>
    <row r="529" spans="1:14" ht="24.95" customHeight="1" x14ac:dyDescent="0.25">
      <c r="A529" s="199" t="s">
        <v>2</v>
      </c>
      <c r="B529" s="199"/>
      <c r="C529" s="200"/>
      <c r="D529" s="214">
        <v>0.2114</v>
      </c>
      <c r="E529" s="50"/>
    </row>
    <row r="530" spans="1:14" ht="24.95" customHeight="1" x14ac:dyDescent="0.25">
      <c r="A530" s="202" t="s">
        <v>3</v>
      </c>
      <c r="B530" s="202"/>
      <c r="C530" s="203"/>
      <c r="D530" s="210">
        <f>D528/D525</f>
        <v>1.6930416000743544</v>
      </c>
      <c r="E530" s="51"/>
    </row>
    <row r="531" spans="1:14" ht="24.95" customHeight="1" x14ac:dyDescent="0.2">
      <c r="A531" s="195" t="s">
        <v>56</v>
      </c>
      <c r="B531" s="195"/>
      <c r="C531" s="196"/>
      <c r="D531" s="211">
        <f>D526/D523</f>
        <v>1.701344144566741</v>
      </c>
      <c r="E531" s="6"/>
    </row>
    <row r="532" spans="1:14" ht="24.95" customHeight="1" x14ac:dyDescent="0.2">
      <c r="A532" s="204" t="s">
        <v>57</v>
      </c>
      <c r="B532" s="204"/>
      <c r="C532" s="205"/>
      <c r="D532" s="212">
        <f>D527/D524</f>
        <v>1.6143678100096308</v>
      </c>
      <c r="E532" s="6"/>
    </row>
    <row r="533" spans="1:14" ht="24.95" customHeight="1" x14ac:dyDescent="0.2">
      <c r="A533" s="52"/>
      <c r="B533" s="52"/>
      <c r="C533" s="52"/>
      <c r="D533" s="5"/>
      <c r="E533" s="6"/>
    </row>
    <row r="534" spans="1:14" ht="24.95" customHeight="1" x14ac:dyDescent="0.2">
      <c r="A534" s="232"/>
      <c r="B534" s="232"/>
      <c r="C534" s="232"/>
      <c r="D534" s="304"/>
      <c r="E534" s="6"/>
    </row>
    <row r="535" spans="1:14" ht="24.95" customHeight="1" x14ac:dyDescent="0.2"/>
    <row r="536" spans="1:14" ht="24.95" customHeight="1" x14ac:dyDescent="0.2">
      <c r="A536" s="53"/>
      <c r="B536" s="264" t="s">
        <v>42</v>
      </c>
      <c r="C536" s="264" t="s">
        <v>43</v>
      </c>
      <c r="D536" s="264" t="s">
        <v>44</v>
      </c>
      <c r="E536" s="264" t="s">
        <v>45</v>
      </c>
      <c r="F536" s="264" t="s">
        <v>46</v>
      </c>
      <c r="G536" s="264" t="s">
        <v>47</v>
      </c>
      <c r="H536" s="264" t="s">
        <v>48</v>
      </c>
      <c r="I536" s="264" t="s">
        <v>58</v>
      </c>
      <c r="J536" s="264" t="s">
        <v>50</v>
      </c>
      <c r="K536" s="264" t="s">
        <v>51</v>
      </c>
      <c r="L536" s="264" t="s">
        <v>52</v>
      </c>
      <c r="M536" s="264" t="s">
        <v>53</v>
      </c>
      <c r="N536" s="264" t="s">
        <v>12</v>
      </c>
    </row>
    <row r="537" spans="1:14" ht="24.95" customHeight="1" x14ac:dyDescent="0.2">
      <c r="A537" s="216" t="s">
        <v>4</v>
      </c>
      <c r="B537" s="217">
        <v>36957</v>
      </c>
      <c r="C537" s="217">
        <v>52954</v>
      </c>
      <c r="D537" s="217">
        <v>71458</v>
      </c>
      <c r="E537" s="217">
        <v>82209</v>
      </c>
      <c r="F537" s="217">
        <v>80104</v>
      </c>
      <c r="G537" s="217">
        <v>94250</v>
      </c>
      <c r="H537" s="217">
        <v>99814</v>
      </c>
      <c r="I537" s="217">
        <v>119911</v>
      </c>
      <c r="J537" s="217">
        <v>98220</v>
      </c>
      <c r="K537" s="217">
        <v>113304</v>
      </c>
      <c r="L537" s="217">
        <v>74339</v>
      </c>
      <c r="M537" s="217">
        <v>66334</v>
      </c>
      <c r="N537" s="217">
        <f>SUM(B537:M537)</f>
        <v>989854</v>
      </c>
    </row>
    <row r="538" spans="1:14" ht="24.95" customHeight="1" x14ac:dyDescent="0.2">
      <c r="A538" s="216" t="s">
        <v>35</v>
      </c>
      <c r="B538" s="217">
        <v>59143</v>
      </c>
      <c r="C538" s="217">
        <v>84351</v>
      </c>
      <c r="D538" s="217">
        <v>111543</v>
      </c>
      <c r="E538" s="217">
        <v>146963</v>
      </c>
      <c r="F538" s="217">
        <v>131352</v>
      </c>
      <c r="G538" s="217">
        <v>147230</v>
      </c>
      <c r="H538" s="217">
        <v>177760</v>
      </c>
      <c r="I538" s="217">
        <v>260080</v>
      </c>
      <c r="J538" s="217">
        <v>149697</v>
      </c>
      <c r="K538" s="217">
        <v>163725</v>
      </c>
      <c r="L538" s="217">
        <v>117598</v>
      </c>
      <c r="M538" s="217">
        <v>126422</v>
      </c>
      <c r="N538" s="217">
        <f>SUM(B538:M538)</f>
        <v>1675864</v>
      </c>
    </row>
    <row r="539" spans="1:14" ht="24.95" customHeight="1" x14ac:dyDescent="0.2">
      <c r="A539" s="216" t="s">
        <v>116</v>
      </c>
      <c r="B539" s="218">
        <v>0.10152868975580447</v>
      </c>
      <c r="C539" s="218">
        <v>0.1600187429334588</v>
      </c>
      <c r="D539" s="218">
        <v>0.18194140646026316</v>
      </c>
      <c r="E539" s="218">
        <v>0.2240419414539257</v>
      </c>
      <c r="F539" s="218">
        <v>0.19322125151331052</v>
      </c>
      <c r="G539" s="218">
        <v>0.21191307576939575</v>
      </c>
      <c r="H539" s="218">
        <v>0.23600973005268072</v>
      </c>
      <c r="I539" s="218">
        <v>0.34652480574265471</v>
      </c>
      <c r="J539" s="218">
        <v>0.21343087381519965</v>
      </c>
      <c r="K539" s="218">
        <v>0.2416694342964685</v>
      </c>
      <c r="L539" s="218">
        <v>0.18202097850422305</v>
      </c>
      <c r="M539" s="218">
        <v>0.19611620965890406</v>
      </c>
      <c r="N539" s="218">
        <v>0.21142441598959602</v>
      </c>
    </row>
    <row r="540" spans="1:14" ht="24.95" customHeight="1" x14ac:dyDescent="0.2">
      <c r="A540" s="216" t="s">
        <v>3</v>
      </c>
      <c r="B540" s="219">
        <f>B538/B537</f>
        <v>1.6003192899856591</v>
      </c>
      <c r="C540" s="219">
        <f t="shared" ref="C540:N540" si="0">C538/C537</f>
        <v>1.5929108282660422</v>
      </c>
      <c r="D540" s="219">
        <f t="shared" si="0"/>
        <v>1.5609588849394049</v>
      </c>
      <c r="E540" s="219">
        <f t="shared" si="0"/>
        <v>1.7876753153547664</v>
      </c>
      <c r="F540" s="219">
        <f t="shared" si="0"/>
        <v>1.639768301208429</v>
      </c>
      <c r="G540" s="219">
        <f t="shared" si="0"/>
        <v>1.5621220159151195</v>
      </c>
      <c r="H540" s="219">
        <f t="shared" si="0"/>
        <v>1.7809124972448755</v>
      </c>
      <c r="I540" s="219">
        <f t="shared" si="0"/>
        <v>2.1689419652909243</v>
      </c>
      <c r="J540" s="219">
        <f t="shared" si="0"/>
        <v>1.5240989615149665</v>
      </c>
      <c r="K540" s="219">
        <f t="shared" si="0"/>
        <v>1.4450063545858929</v>
      </c>
      <c r="L540" s="219">
        <f t="shared" si="0"/>
        <v>1.5819152800010761</v>
      </c>
      <c r="M540" s="219">
        <f t="shared" si="0"/>
        <v>1.9058401423101274</v>
      </c>
      <c r="N540" s="219">
        <f t="shared" si="0"/>
        <v>1.6930416000743544</v>
      </c>
    </row>
    <row r="541" spans="1:14" s="29" customFormat="1" ht="24.95" customHeight="1" x14ac:dyDescent="0.2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6"/>
    </row>
    <row r="542" spans="1:14" ht="24.95" customHeight="1" x14ac:dyDescent="0.2"/>
    <row r="543" spans="1:14" ht="24.95" customHeight="1" x14ac:dyDescent="0.2"/>
    <row r="544" spans="1:14" ht="24.95" customHeight="1" x14ac:dyDescent="0.2"/>
    <row r="545" spans="1:14" ht="24.95" customHeight="1" x14ac:dyDescent="0.2"/>
    <row r="546" spans="1:14" ht="24.95" customHeight="1" x14ac:dyDescent="0.2"/>
    <row r="547" spans="1:14" ht="24.95" customHeight="1" x14ac:dyDescent="0.2"/>
    <row r="548" spans="1:14" ht="24.95" customHeight="1" x14ac:dyDescent="0.2"/>
    <row r="549" spans="1:14" ht="24.95" customHeight="1" x14ac:dyDescent="0.2"/>
    <row r="550" spans="1:14" ht="24.95" customHeight="1" x14ac:dyDescent="0.2"/>
    <row r="551" spans="1:14" ht="24.95" customHeight="1" x14ac:dyDescent="0.2"/>
    <row r="552" spans="1:14" ht="24.95" customHeight="1" x14ac:dyDescent="0.2"/>
    <row r="553" spans="1:14" ht="24.95" customHeight="1" x14ac:dyDescent="0.2"/>
    <row r="554" spans="1:14" ht="24.95" customHeight="1" x14ac:dyDescent="0.2"/>
    <row r="555" spans="1:14" ht="24.95" customHeight="1" x14ac:dyDescent="0.2"/>
    <row r="556" spans="1:14" ht="24.95" customHeight="1" x14ac:dyDescent="0.2"/>
    <row r="557" spans="1:14" ht="30" customHeight="1" x14ac:dyDescent="0.4">
      <c r="A557" s="388" t="s">
        <v>5</v>
      </c>
      <c r="B557" s="388"/>
      <c r="C557" s="388"/>
      <c r="D557" s="388"/>
      <c r="E557" s="388"/>
      <c r="F557" s="388"/>
      <c r="G557" s="388"/>
      <c r="H557" s="388"/>
      <c r="I557" s="388"/>
      <c r="J557" s="388"/>
      <c r="K557" s="388"/>
      <c r="L557" s="388"/>
      <c r="M557" s="388"/>
      <c r="N557" s="388"/>
    </row>
    <row r="558" spans="1:14" ht="24.95" customHeight="1" x14ac:dyDescent="0.2"/>
    <row r="559" spans="1:14" ht="24.95" customHeight="1" x14ac:dyDescent="0.2">
      <c r="A559" s="195" t="s">
        <v>27</v>
      </c>
      <c r="B559" s="195"/>
      <c r="C559" s="196"/>
      <c r="D559" s="206">
        <v>981824</v>
      </c>
    </row>
    <row r="560" spans="1:14" ht="24.95" customHeight="1" x14ac:dyDescent="0.2">
      <c r="A560" s="197" t="s">
        <v>28</v>
      </c>
      <c r="B560" s="197"/>
      <c r="C560" s="198"/>
      <c r="D560" s="209">
        <v>521375</v>
      </c>
    </row>
    <row r="561" spans="1:14" ht="24.95" customHeight="1" x14ac:dyDescent="0.2">
      <c r="A561" s="199" t="s">
        <v>0</v>
      </c>
      <c r="B561" s="199"/>
      <c r="C561" s="200"/>
      <c r="D561" s="208">
        <f>SUM(D559:D560)</f>
        <v>1503199</v>
      </c>
    </row>
    <row r="562" spans="1:14" ht="24.95" customHeight="1" x14ac:dyDescent="0.2">
      <c r="A562" s="197" t="s">
        <v>31</v>
      </c>
      <c r="B562" s="197"/>
      <c r="C562" s="198"/>
      <c r="D562" s="206">
        <v>1628289</v>
      </c>
    </row>
    <row r="563" spans="1:14" ht="24.95" customHeight="1" x14ac:dyDescent="0.2">
      <c r="A563" s="197" t="s">
        <v>32</v>
      </c>
      <c r="B563" s="197"/>
      <c r="C563" s="198"/>
      <c r="D563" s="209">
        <v>701403</v>
      </c>
    </row>
    <row r="564" spans="1:14" ht="24.95" customHeight="1" x14ac:dyDescent="0.2">
      <c r="A564" s="199" t="s">
        <v>59</v>
      </c>
      <c r="B564" s="199"/>
      <c r="C564" s="200"/>
      <c r="D564" s="220">
        <f>SUM(D562:D563)</f>
        <v>2329692</v>
      </c>
    </row>
    <row r="565" spans="1:14" ht="24.95" customHeight="1" x14ac:dyDescent="0.2">
      <c r="A565" s="199" t="s">
        <v>2</v>
      </c>
      <c r="B565" s="199"/>
      <c r="C565" s="200"/>
      <c r="D565" s="214">
        <v>0.27568776957094943</v>
      </c>
    </row>
    <row r="566" spans="1:14" ht="24.95" customHeight="1" x14ac:dyDescent="0.2">
      <c r="A566" s="202" t="s">
        <v>3</v>
      </c>
      <c r="B566" s="202"/>
      <c r="C566" s="203"/>
      <c r="D566" s="210">
        <f>D564/D561</f>
        <v>1.5498227446931512</v>
      </c>
    </row>
    <row r="567" spans="1:14" ht="24.95" customHeight="1" x14ac:dyDescent="0.2">
      <c r="A567" s="195" t="s">
        <v>56</v>
      </c>
      <c r="B567" s="195"/>
      <c r="C567" s="196"/>
      <c r="D567" s="211">
        <f>D562/D559</f>
        <v>1.6584326722508311</v>
      </c>
    </row>
    <row r="568" spans="1:14" ht="24.95" customHeight="1" x14ac:dyDescent="0.2">
      <c r="A568" s="204" t="s">
        <v>57</v>
      </c>
      <c r="B568" s="204"/>
      <c r="C568" s="205"/>
      <c r="D568" s="212">
        <f>D563/D560</f>
        <v>1.3452946535602972</v>
      </c>
    </row>
    <row r="569" spans="1:14" ht="24.95" customHeight="1" x14ac:dyDescent="0.25">
      <c r="A569" s="58"/>
      <c r="B569" s="58"/>
      <c r="C569" s="8"/>
      <c r="D569" s="7"/>
    </row>
    <row r="570" spans="1:14" ht="24.95" customHeight="1" x14ac:dyDescent="0.2"/>
    <row r="571" spans="1:14" ht="24.95" customHeight="1" x14ac:dyDescent="0.2"/>
    <row r="572" spans="1:14" ht="24.95" customHeight="1" x14ac:dyDescent="0.2">
      <c r="A572" s="53"/>
      <c r="B572" s="215" t="s">
        <v>42</v>
      </c>
      <c r="C572" s="215" t="s">
        <v>43</v>
      </c>
      <c r="D572" s="215" t="s">
        <v>44</v>
      </c>
      <c r="E572" s="215" t="s">
        <v>45</v>
      </c>
      <c r="F572" s="215" t="s">
        <v>46</v>
      </c>
      <c r="G572" s="215" t="s">
        <v>47</v>
      </c>
      <c r="H572" s="215" t="s">
        <v>48</v>
      </c>
      <c r="I572" s="215" t="s">
        <v>58</v>
      </c>
      <c r="J572" s="215" t="s">
        <v>50</v>
      </c>
      <c r="K572" s="215" t="s">
        <v>51</v>
      </c>
      <c r="L572" s="215" t="s">
        <v>52</v>
      </c>
      <c r="M572" s="215" t="s">
        <v>53</v>
      </c>
      <c r="N572" s="215" t="s">
        <v>12</v>
      </c>
    </row>
    <row r="573" spans="1:14" ht="24.95" customHeight="1" x14ac:dyDescent="0.2">
      <c r="A573" s="216" t="s">
        <v>4</v>
      </c>
      <c r="B573" s="217">
        <v>53174</v>
      </c>
      <c r="C573" s="217">
        <v>61681</v>
      </c>
      <c r="D573" s="217">
        <v>97051</v>
      </c>
      <c r="E573" s="217">
        <v>140926</v>
      </c>
      <c r="F573" s="217">
        <v>141231</v>
      </c>
      <c r="G573" s="217">
        <v>148386</v>
      </c>
      <c r="H573" s="217">
        <v>156184</v>
      </c>
      <c r="I573" s="217">
        <v>211642</v>
      </c>
      <c r="J573" s="217">
        <v>154811</v>
      </c>
      <c r="K573" s="217">
        <v>141011</v>
      </c>
      <c r="L573" s="217">
        <v>102460</v>
      </c>
      <c r="M573" s="217">
        <v>94642</v>
      </c>
      <c r="N573" s="217">
        <f>SUM(B573:M573)</f>
        <v>1503199</v>
      </c>
    </row>
    <row r="574" spans="1:14" ht="24.95" customHeight="1" x14ac:dyDescent="0.2">
      <c r="A574" s="216" t="s">
        <v>35</v>
      </c>
      <c r="B574" s="217">
        <v>81926</v>
      </c>
      <c r="C574" s="217">
        <v>95775</v>
      </c>
      <c r="D574" s="217">
        <v>144763</v>
      </c>
      <c r="E574" s="217">
        <v>226935</v>
      </c>
      <c r="F574" s="217">
        <v>208730</v>
      </c>
      <c r="G574" s="217">
        <v>219239</v>
      </c>
      <c r="H574" s="217">
        <v>247900</v>
      </c>
      <c r="I574" s="217">
        <v>341102</v>
      </c>
      <c r="J574" s="217">
        <v>226795</v>
      </c>
      <c r="K574" s="217">
        <v>220250</v>
      </c>
      <c r="L574" s="217">
        <v>152340</v>
      </c>
      <c r="M574" s="217">
        <v>163937</v>
      </c>
      <c r="N574" s="217">
        <f>SUM(B574:M574)</f>
        <v>2329692</v>
      </c>
    </row>
    <row r="575" spans="1:14" ht="24.95" customHeight="1" x14ac:dyDescent="0.2">
      <c r="A575" s="216" t="s">
        <v>116</v>
      </c>
      <c r="B575" s="218">
        <v>0.12675175988241666</v>
      </c>
      <c r="C575" s="218">
        <v>0.16392474608993909</v>
      </c>
      <c r="D575" s="218">
        <v>0.21469175405578964</v>
      </c>
      <c r="E575" s="218">
        <v>0.31933576022976251</v>
      </c>
      <c r="F575" s="218">
        <v>0.28754847464164929</v>
      </c>
      <c r="G575" s="218">
        <v>0.29211029465647831</v>
      </c>
      <c r="H575" s="218">
        <v>0.32453813521019642</v>
      </c>
      <c r="I575" s="218">
        <v>0.43701308751074908</v>
      </c>
      <c r="J575" s="218">
        <v>0.30275704546395071</v>
      </c>
      <c r="K575" s="218">
        <v>0.30889173432365685</v>
      </c>
      <c r="L575" s="218">
        <v>0.22532481567417234</v>
      </c>
      <c r="M575" s="218">
        <v>0.24254874662113679</v>
      </c>
      <c r="N575" s="218">
        <v>0.27568776957094943</v>
      </c>
    </row>
    <row r="576" spans="1:14" ht="24.95" customHeight="1" x14ac:dyDescent="0.2">
      <c r="A576" s="216" t="s">
        <v>3</v>
      </c>
      <c r="B576" s="219">
        <f>B574/B573</f>
        <v>1.5407153872193178</v>
      </c>
      <c r="C576" s="219">
        <f t="shared" ref="C576:N576" si="1">C574/C573</f>
        <v>1.5527471992996222</v>
      </c>
      <c r="D576" s="219">
        <f t="shared" si="1"/>
        <v>1.4916178091931047</v>
      </c>
      <c r="E576" s="219">
        <f t="shared" si="1"/>
        <v>1.6103132140272201</v>
      </c>
      <c r="F576" s="219">
        <f t="shared" si="1"/>
        <v>1.4779333149237774</v>
      </c>
      <c r="G576" s="219">
        <f t="shared" si="1"/>
        <v>1.4774911379779763</v>
      </c>
      <c r="H576" s="219">
        <f t="shared" si="1"/>
        <v>1.5872304461404498</v>
      </c>
      <c r="I576" s="219">
        <f t="shared" si="1"/>
        <v>1.6116933311913515</v>
      </c>
      <c r="J576" s="219">
        <f t="shared" si="1"/>
        <v>1.4649798786907906</v>
      </c>
      <c r="K576" s="219">
        <f t="shared" si="1"/>
        <v>1.5619348845125558</v>
      </c>
      <c r="L576" s="219">
        <f t="shared" si="1"/>
        <v>1.4868241264883857</v>
      </c>
      <c r="M576" s="219">
        <f t="shared" si="1"/>
        <v>1.7321802159717672</v>
      </c>
      <c r="N576" s="219">
        <f t="shared" si="1"/>
        <v>1.5498227446931512</v>
      </c>
    </row>
    <row r="577" spans="1:14" s="29" customFormat="1" ht="24.95" customHeight="1" x14ac:dyDescent="0.2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9"/>
    </row>
    <row r="578" spans="1:14" ht="24.95" customHeight="1" x14ac:dyDescent="0.2"/>
    <row r="579" spans="1:14" ht="24.95" customHeight="1" x14ac:dyDescent="0.2"/>
    <row r="580" spans="1:14" ht="24.95" customHeight="1" x14ac:dyDescent="0.2"/>
    <row r="581" spans="1:14" ht="24.95" customHeight="1" x14ac:dyDescent="0.2"/>
    <row r="582" spans="1:14" ht="24.95" customHeight="1" x14ac:dyDescent="0.2"/>
    <row r="583" spans="1:14" ht="24.95" customHeight="1" x14ac:dyDescent="0.2"/>
    <row r="584" spans="1:14" ht="24.95" customHeight="1" x14ac:dyDescent="0.2"/>
    <row r="585" spans="1:14" ht="24.95" customHeight="1" x14ac:dyDescent="0.2"/>
    <row r="586" spans="1:14" ht="24.95" customHeight="1" x14ac:dyDescent="0.2"/>
    <row r="587" spans="1:14" ht="24.95" customHeight="1" x14ac:dyDescent="0.2"/>
    <row r="588" spans="1:14" ht="24.95" customHeight="1" x14ac:dyDescent="0.2"/>
    <row r="589" spans="1:14" ht="24.95" customHeight="1" x14ac:dyDescent="0.2"/>
    <row r="590" spans="1:14" ht="24.95" customHeight="1" x14ac:dyDescent="0.2"/>
    <row r="591" spans="1:14" ht="24.95" customHeight="1" x14ac:dyDescent="0.2"/>
    <row r="592" spans="1:14" ht="24.95" customHeight="1" x14ac:dyDescent="0.2"/>
    <row r="593" spans="1:14" ht="24.95" customHeight="1" x14ac:dyDescent="0.2"/>
    <row r="594" spans="1:14" ht="24.95" customHeight="1" x14ac:dyDescent="0.2">
      <c r="N594" s="9"/>
    </row>
    <row r="595" spans="1:14" ht="24.95" customHeight="1" x14ac:dyDescent="0.2">
      <c r="N595" s="9"/>
    </row>
    <row r="596" spans="1:14" ht="24.95" customHeight="1" x14ac:dyDescent="0.2">
      <c r="N596" s="4">
        <v>2</v>
      </c>
    </row>
    <row r="597" spans="1:14" ht="30" customHeight="1" x14ac:dyDescent="0.4">
      <c r="A597" s="388" t="s">
        <v>17</v>
      </c>
      <c r="B597" s="388"/>
      <c r="C597" s="388"/>
      <c r="D597" s="388"/>
      <c r="E597" s="388"/>
      <c r="F597" s="388"/>
      <c r="G597" s="388"/>
      <c r="H597" s="388"/>
      <c r="I597" s="388"/>
      <c r="J597" s="388"/>
      <c r="K597" s="388"/>
      <c r="L597" s="388"/>
      <c r="M597" s="388"/>
      <c r="N597" s="388"/>
    </row>
    <row r="598" spans="1:14" ht="24.95" customHeight="1" x14ac:dyDescent="0.2"/>
    <row r="599" spans="1:14" ht="24.95" customHeight="1" x14ac:dyDescent="0.2">
      <c r="A599" s="195" t="s">
        <v>27</v>
      </c>
      <c r="B599" s="195"/>
      <c r="C599" s="196"/>
      <c r="D599" s="206">
        <v>1155321</v>
      </c>
    </row>
    <row r="600" spans="1:14" ht="24.95" customHeight="1" x14ac:dyDescent="0.2">
      <c r="A600" s="197" t="s">
        <v>28</v>
      </c>
      <c r="B600" s="197"/>
      <c r="C600" s="198"/>
      <c r="D600" s="209">
        <v>420391</v>
      </c>
    </row>
    <row r="601" spans="1:14" ht="24.95" customHeight="1" x14ac:dyDescent="0.2">
      <c r="A601" s="199" t="s">
        <v>0</v>
      </c>
      <c r="B601" s="199"/>
      <c r="C601" s="200"/>
      <c r="D601" s="208">
        <f>SUM(D599:D600)</f>
        <v>1575712</v>
      </c>
    </row>
    <row r="602" spans="1:14" ht="24.95" customHeight="1" x14ac:dyDescent="0.2">
      <c r="A602" s="197" t="s">
        <v>31</v>
      </c>
      <c r="B602" s="197"/>
      <c r="C602" s="198"/>
      <c r="D602" s="206">
        <v>1983608</v>
      </c>
    </row>
    <row r="603" spans="1:14" ht="24.95" customHeight="1" x14ac:dyDescent="0.2">
      <c r="A603" s="197" t="s">
        <v>32</v>
      </c>
      <c r="B603" s="197"/>
      <c r="C603" s="198"/>
      <c r="D603" s="209">
        <v>571008</v>
      </c>
    </row>
    <row r="604" spans="1:14" ht="24.95" customHeight="1" x14ac:dyDescent="0.2">
      <c r="A604" s="199" t="s">
        <v>1</v>
      </c>
      <c r="B604" s="199"/>
      <c r="C604" s="200"/>
      <c r="D604" s="220">
        <f>SUM(D602:D603)</f>
        <v>2554616</v>
      </c>
    </row>
    <row r="605" spans="1:14" ht="24.95" customHeight="1" x14ac:dyDescent="0.2">
      <c r="A605" s="199" t="s">
        <v>2</v>
      </c>
      <c r="B605" s="199"/>
      <c r="C605" s="200"/>
      <c r="D605" s="214">
        <v>0.2700535288601183</v>
      </c>
    </row>
    <row r="606" spans="1:14" ht="24.95" customHeight="1" x14ac:dyDescent="0.2">
      <c r="A606" s="202" t="s">
        <v>3</v>
      </c>
      <c r="B606" s="202"/>
      <c r="C606" s="203"/>
      <c r="D606" s="210">
        <f>D604/D601</f>
        <v>1.6212455067931195</v>
      </c>
    </row>
    <row r="607" spans="1:14" ht="24.95" customHeight="1" x14ac:dyDescent="0.2">
      <c r="A607" s="195" t="s">
        <v>56</v>
      </c>
      <c r="B607" s="195"/>
      <c r="C607" s="196"/>
      <c r="D607" s="211">
        <f>D602/D599</f>
        <v>1.7169323504030483</v>
      </c>
    </row>
    <row r="608" spans="1:14" ht="24.95" customHeight="1" x14ac:dyDescent="0.2">
      <c r="A608" s="204" t="s">
        <v>57</v>
      </c>
      <c r="B608" s="204"/>
      <c r="C608" s="205"/>
      <c r="D608" s="212">
        <f>D603/D600</f>
        <v>1.3582783646652759</v>
      </c>
    </row>
    <row r="609" spans="1:14" ht="24.95" customHeight="1" x14ac:dyDescent="0.25">
      <c r="A609" s="58"/>
      <c r="B609" s="58"/>
      <c r="C609" s="8"/>
      <c r="D609" s="7"/>
    </row>
    <row r="610" spans="1:14" ht="24.95" customHeight="1" x14ac:dyDescent="0.2"/>
    <row r="611" spans="1:14" ht="24.95" customHeight="1" x14ac:dyDescent="0.2"/>
    <row r="612" spans="1:14" ht="24.95" customHeight="1" x14ac:dyDescent="0.2">
      <c r="A612" s="53"/>
      <c r="B612" s="264" t="s">
        <v>42</v>
      </c>
      <c r="C612" s="264" t="s">
        <v>43</v>
      </c>
      <c r="D612" s="264" t="s">
        <v>44</v>
      </c>
      <c r="E612" s="264" t="s">
        <v>45</v>
      </c>
      <c r="F612" s="264" t="s">
        <v>46</v>
      </c>
      <c r="G612" s="264" t="s">
        <v>47</v>
      </c>
      <c r="H612" s="264" t="s">
        <v>48</v>
      </c>
      <c r="I612" s="264" t="s">
        <v>58</v>
      </c>
      <c r="J612" s="264" t="s">
        <v>50</v>
      </c>
      <c r="K612" s="264" t="s">
        <v>51</v>
      </c>
      <c r="L612" s="264" t="s">
        <v>52</v>
      </c>
      <c r="M612" s="264" t="s">
        <v>53</v>
      </c>
      <c r="N612" s="264" t="s">
        <v>12</v>
      </c>
    </row>
    <row r="613" spans="1:14" ht="24.95" customHeight="1" x14ac:dyDescent="0.2">
      <c r="A613" s="216" t="s">
        <v>4</v>
      </c>
      <c r="B613" s="217">
        <v>53661</v>
      </c>
      <c r="C613" s="217">
        <v>69250</v>
      </c>
      <c r="D613" s="217">
        <v>94796</v>
      </c>
      <c r="E613" s="217">
        <v>147913</v>
      </c>
      <c r="F613" s="217">
        <v>156604</v>
      </c>
      <c r="G613" s="217">
        <v>158709</v>
      </c>
      <c r="H613" s="217">
        <v>165443</v>
      </c>
      <c r="I613" s="217">
        <v>233488</v>
      </c>
      <c r="J613" s="217">
        <v>165750</v>
      </c>
      <c r="K613" s="217">
        <v>142032</v>
      </c>
      <c r="L613" s="217">
        <v>92714</v>
      </c>
      <c r="M613" s="217">
        <v>95352</v>
      </c>
      <c r="N613" s="217">
        <f>SUM(B613:M613)</f>
        <v>1575712</v>
      </c>
    </row>
    <row r="614" spans="1:14" ht="24.95" customHeight="1" x14ac:dyDescent="0.2">
      <c r="A614" s="216" t="s">
        <v>35</v>
      </c>
      <c r="B614" s="217">
        <v>95372</v>
      </c>
      <c r="C614" s="217">
        <v>115551</v>
      </c>
      <c r="D614" s="217">
        <v>153475</v>
      </c>
      <c r="E614" s="217">
        <v>231005</v>
      </c>
      <c r="F614" s="217">
        <v>227434</v>
      </c>
      <c r="G614" s="217">
        <v>251685</v>
      </c>
      <c r="H614" s="217">
        <v>295016</v>
      </c>
      <c r="I614" s="217">
        <v>401796</v>
      </c>
      <c r="J614" s="217">
        <v>250618</v>
      </c>
      <c r="K614" s="217">
        <v>213781</v>
      </c>
      <c r="L614" s="217">
        <v>155140</v>
      </c>
      <c r="M614" s="217">
        <v>163743</v>
      </c>
      <c r="N614" s="217">
        <f>SUM(B614:M614)</f>
        <v>2554616</v>
      </c>
    </row>
    <row r="615" spans="1:14" ht="24.95" customHeight="1" x14ac:dyDescent="0.2">
      <c r="A615" s="216" t="s">
        <v>116</v>
      </c>
      <c r="B615" s="218">
        <v>0.1378769961169147</v>
      </c>
      <c r="C615" s="218">
        <v>0.18484167419837316</v>
      </c>
      <c r="D615" s="218">
        <v>0.21334669689686378</v>
      </c>
      <c r="E615" s="218">
        <v>0.2982626255322775</v>
      </c>
      <c r="F615" s="218">
        <v>0.28384012979314222</v>
      </c>
      <c r="G615" s="218">
        <v>0.30076037039825343</v>
      </c>
      <c r="H615" s="218">
        <v>0.31762180968887266</v>
      </c>
      <c r="I615" s="218">
        <v>0.42624602618161123</v>
      </c>
      <c r="J615" s="218">
        <v>0.29299127753025861</v>
      </c>
      <c r="K615" s="218">
        <v>0.26385419340824268</v>
      </c>
      <c r="L615" s="218">
        <v>0.20954141167510615</v>
      </c>
      <c r="M615" s="218">
        <v>0.22326835207958648</v>
      </c>
      <c r="N615" s="218">
        <v>0.2700535288601183</v>
      </c>
    </row>
    <row r="616" spans="1:14" ht="24.95" customHeight="1" x14ac:dyDescent="0.2">
      <c r="A616" s="216" t="s">
        <v>3</v>
      </c>
      <c r="B616" s="219">
        <f>B614/B613</f>
        <v>1.7773056782393173</v>
      </c>
      <c r="C616" s="219">
        <f t="shared" ref="C616:N616" si="2">C614/C613</f>
        <v>1.6686064981949458</v>
      </c>
      <c r="D616" s="219">
        <f t="shared" si="2"/>
        <v>1.6190029115152538</v>
      </c>
      <c r="E616" s="219">
        <f t="shared" si="2"/>
        <v>1.561762657778559</v>
      </c>
      <c r="F616" s="219">
        <f t="shared" si="2"/>
        <v>1.4522872978978825</v>
      </c>
      <c r="G616" s="219">
        <f t="shared" si="2"/>
        <v>1.5858268907245336</v>
      </c>
      <c r="H616" s="219">
        <f t="shared" si="2"/>
        <v>1.7831881675259758</v>
      </c>
      <c r="I616" s="219">
        <f t="shared" si="2"/>
        <v>1.7208421846090591</v>
      </c>
      <c r="J616" s="219">
        <f t="shared" si="2"/>
        <v>1.512024132730015</v>
      </c>
      <c r="K616" s="219">
        <f t="shared" si="2"/>
        <v>1.5051608088318125</v>
      </c>
      <c r="L616" s="219">
        <f t="shared" si="2"/>
        <v>1.6733179455098475</v>
      </c>
      <c r="M616" s="219">
        <f t="shared" si="2"/>
        <v>1.7172476717845457</v>
      </c>
      <c r="N616" s="219">
        <f t="shared" si="2"/>
        <v>1.6212455067931195</v>
      </c>
    </row>
    <row r="617" spans="1:14" s="29" customFormat="1" ht="24.95" customHeight="1" x14ac:dyDescent="0.2">
      <c r="A617" s="60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9"/>
    </row>
    <row r="618" spans="1:14" ht="24.95" customHeight="1" x14ac:dyDescent="0.2"/>
    <row r="619" spans="1:14" ht="24.95" customHeight="1" x14ac:dyDescent="0.2"/>
    <row r="620" spans="1:14" ht="24.95" customHeight="1" x14ac:dyDescent="0.2"/>
    <row r="621" spans="1:14" ht="24.95" customHeight="1" x14ac:dyDescent="0.2"/>
    <row r="622" spans="1:14" ht="24.95" customHeight="1" x14ac:dyDescent="0.2"/>
    <row r="623" spans="1:14" ht="24.95" customHeight="1" x14ac:dyDescent="0.2"/>
    <row r="624" spans="1:14" ht="24.95" customHeight="1" x14ac:dyDescent="0.2"/>
    <row r="625" spans="1:14" ht="24.95" customHeight="1" x14ac:dyDescent="0.2"/>
    <row r="626" spans="1:14" ht="24.95" customHeight="1" x14ac:dyDescent="0.2"/>
    <row r="627" spans="1:14" ht="24.95" customHeight="1" x14ac:dyDescent="0.2"/>
    <row r="628" spans="1:14" ht="24.95" customHeight="1" x14ac:dyDescent="0.2"/>
    <row r="629" spans="1:14" ht="24.95" customHeight="1" x14ac:dyDescent="0.2"/>
    <row r="630" spans="1:14" ht="24.95" customHeight="1" x14ac:dyDescent="0.2"/>
    <row r="631" spans="1:14" ht="24.95" customHeight="1" x14ac:dyDescent="0.2"/>
    <row r="632" spans="1:14" ht="24.95" customHeight="1" x14ac:dyDescent="0.2"/>
    <row r="633" spans="1:14" ht="30" customHeight="1" x14ac:dyDescent="0.4">
      <c r="A633" s="388" t="s">
        <v>6</v>
      </c>
      <c r="B633" s="388"/>
      <c r="C633" s="388"/>
      <c r="D633" s="388"/>
      <c r="E633" s="388"/>
      <c r="F633" s="388"/>
      <c r="G633" s="388"/>
      <c r="H633" s="388"/>
      <c r="I633" s="388"/>
      <c r="J633" s="388"/>
      <c r="K633" s="388"/>
      <c r="L633" s="388"/>
      <c r="M633" s="388"/>
      <c r="N633" s="388"/>
    </row>
    <row r="634" spans="1:14" ht="24.95" customHeight="1" x14ac:dyDescent="0.2"/>
    <row r="635" spans="1:14" ht="24.95" customHeight="1" x14ac:dyDescent="0.2">
      <c r="A635" s="195" t="s">
        <v>27</v>
      </c>
      <c r="B635" s="195"/>
      <c r="C635" s="196"/>
      <c r="D635" s="206">
        <v>308832</v>
      </c>
    </row>
    <row r="636" spans="1:14" ht="24.95" customHeight="1" x14ac:dyDescent="0.2">
      <c r="A636" s="197" t="s">
        <v>28</v>
      </c>
      <c r="B636" s="197"/>
      <c r="C636" s="198"/>
      <c r="D636" s="209">
        <v>116303</v>
      </c>
    </row>
    <row r="637" spans="1:14" ht="24.95" customHeight="1" x14ac:dyDescent="0.2">
      <c r="A637" s="199" t="s">
        <v>0</v>
      </c>
      <c r="B637" s="199"/>
      <c r="C637" s="200"/>
      <c r="D637" s="208">
        <f>SUM(D635:D636)</f>
        <v>425135</v>
      </c>
    </row>
    <row r="638" spans="1:14" ht="24.95" customHeight="1" x14ac:dyDescent="0.2">
      <c r="A638" s="197" t="s">
        <v>31</v>
      </c>
      <c r="B638" s="197"/>
      <c r="C638" s="198"/>
      <c r="D638" s="206">
        <v>585978</v>
      </c>
    </row>
    <row r="639" spans="1:14" ht="24.95" customHeight="1" x14ac:dyDescent="0.2">
      <c r="A639" s="197" t="s">
        <v>32</v>
      </c>
      <c r="B639" s="197"/>
      <c r="C639" s="198"/>
      <c r="D639" s="209">
        <v>157151</v>
      </c>
    </row>
    <row r="640" spans="1:14" ht="24.95" customHeight="1" x14ac:dyDescent="0.2">
      <c r="A640" s="199" t="s">
        <v>1</v>
      </c>
      <c r="B640" s="199"/>
      <c r="C640" s="200"/>
      <c r="D640" s="220">
        <f>SUM(D638:D639)</f>
        <v>743129</v>
      </c>
    </row>
    <row r="641" spans="1:14" ht="24.95" customHeight="1" x14ac:dyDescent="0.2">
      <c r="A641" s="199" t="s">
        <v>2</v>
      </c>
      <c r="B641" s="199"/>
      <c r="C641" s="200"/>
      <c r="D641" s="214">
        <v>0.25352056097430603</v>
      </c>
    </row>
    <row r="642" spans="1:14" ht="24.95" customHeight="1" x14ac:dyDescent="0.2">
      <c r="A642" s="202" t="s">
        <v>3</v>
      </c>
      <c r="B642" s="202"/>
      <c r="C642" s="203"/>
      <c r="D642" s="210">
        <f>D640/D637</f>
        <v>1.7479835816858174</v>
      </c>
    </row>
    <row r="643" spans="1:14" ht="24.95" customHeight="1" x14ac:dyDescent="0.2">
      <c r="A643" s="195" t="s">
        <v>56</v>
      </c>
      <c r="B643" s="195"/>
      <c r="C643" s="196"/>
      <c r="D643" s="211">
        <f>D638/D635</f>
        <v>1.8974005284426485</v>
      </c>
    </row>
    <row r="644" spans="1:14" ht="24.95" customHeight="1" x14ac:dyDescent="0.2">
      <c r="A644" s="204" t="s">
        <v>57</v>
      </c>
      <c r="B644" s="204"/>
      <c r="C644" s="205"/>
      <c r="D644" s="212">
        <f>D639/D636</f>
        <v>1.3512205188172275</v>
      </c>
    </row>
    <row r="645" spans="1:14" ht="24.95" customHeight="1" x14ac:dyDescent="0.25">
      <c r="A645" s="58"/>
      <c r="B645" s="58"/>
      <c r="C645" s="8"/>
      <c r="D645" s="7"/>
    </row>
    <row r="646" spans="1:14" ht="24.95" customHeight="1" x14ac:dyDescent="0.2"/>
    <row r="647" spans="1:14" ht="24.95" customHeight="1" x14ac:dyDescent="0.2"/>
    <row r="648" spans="1:14" ht="24.95" customHeight="1" x14ac:dyDescent="0.2">
      <c r="A648" s="53"/>
      <c r="B648" s="264" t="s">
        <v>42</v>
      </c>
      <c r="C648" s="264" t="s">
        <v>43</v>
      </c>
      <c r="D648" s="264" t="s">
        <v>44</v>
      </c>
      <c r="E648" s="264" t="s">
        <v>45</v>
      </c>
      <c r="F648" s="264" t="s">
        <v>46</v>
      </c>
      <c r="G648" s="264" t="s">
        <v>47</v>
      </c>
      <c r="H648" s="264" t="s">
        <v>48</v>
      </c>
      <c r="I648" s="264" t="s">
        <v>58</v>
      </c>
      <c r="J648" s="264" t="s">
        <v>50</v>
      </c>
      <c r="K648" s="264" t="s">
        <v>51</v>
      </c>
      <c r="L648" s="264" t="s">
        <v>52</v>
      </c>
      <c r="M648" s="264" t="s">
        <v>53</v>
      </c>
      <c r="N648" s="264" t="s">
        <v>12</v>
      </c>
    </row>
    <row r="649" spans="1:14" ht="24.95" customHeight="1" x14ac:dyDescent="0.2">
      <c r="A649" s="216" t="s">
        <v>4</v>
      </c>
      <c r="B649" s="217">
        <v>22220</v>
      </c>
      <c r="C649" s="217">
        <v>20188</v>
      </c>
      <c r="D649" s="217">
        <v>27068</v>
      </c>
      <c r="E649" s="217">
        <v>35179</v>
      </c>
      <c r="F649" s="217">
        <v>43996</v>
      </c>
      <c r="G649" s="217">
        <v>44289</v>
      </c>
      <c r="H649" s="217">
        <v>39620</v>
      </c>
      <c r="I649" s="217">
        <v>57569</v>
      </c>
      <c r="J649" s="217">
        <v>44199</v>
      </c>
      <c r="K649" s="217">
        <v>34238</v>
      </c>
      <c r="L649" s="217">
        <v>32084</v>
      </c>
      <c r="M649" s="217">
        <v>24485</v>
      </c>
      <c r="N649" s="217">
        <f>SUM(B649:M649)</f>
        <v>425135</v>
      </c>
    </row>
    <row r="650" spans="1:14" ht="24.95" customHeight="1" x14ac:dyDescent="0.2">
      <c r="A650" s="216" t="s">
        <v>35</v>
      </c>
      <c r="B650" s="217">
        <v>36702</v>
      </c>
      <c r="C650" s="217">
        <v>39664</v>
      </c>
      <c r="D650" s="217">
        <v>46761</v>
      </c>
      <c r="E650" s="217">
        <v>65542</v>
      </c>
      <c r="F650" s="217">
        <v>68754</v>
      </c>
      <c r="G650" s="217">
        <v>74522</v>
      </c>
      <c r="H650" s="217">
        <v>70054</v>
      </c>
      <c r="I650" s="217">
        <v>105060</v>
      </c>
      <c r="J650" s="217">
        <v>70764</v>
      </c>
      <c r="K650" s="217">
        <v>61230</v>
      </c>
      <c r="L650" s="217">
        <v>55881</v>
      </c>
      <c r="M650" s="217">
        <v>48195</v>
      </c>
      <c r="N650" s="217">
        <f>SUM(B650:M650)</f>
        <v>743129</v>
      </c>
    </row>
    <row r="651" spans="1:14" ht="24.95" customHeight="1" x14ac:dyDescent="0.2">
      <c r="A651" s="216" t="s">
        <v>116</v>
      </c>
      <c r="B651" s="218">
        <v>0.16808254372426806</v>
      </c>
      <c r="C651" s="218">
        <v>0.19906849755079098</v>
      </c>
      <c r="D651" s="218">
        <v>0.19850487761391714</v>
      </c>
      <c r="E651" s="218">
        <v>0.26228130552398637</v>
      </c>
      <c r="F651" s="218">
        <v>0.2625611493208177</v>
      </c>
      <c r="G651" s="218">
        <v>0.28704260072413529</v>
      </c>
      <c r="H651" s="218">
        <v>0.26182874009021323</v>
      </c>
      <c r="I651" s="218">
        <v>0.39036055404000508</v>
      </c>
      <c r="J651" s="218">
        <v>0.27254345389631146</v>
      </c>
      <c r="K651" s="218">
        <v>0.24437943269487894</v>
      </c>
      <c r="L651" s="218">
        <v>0.23912118037294552</v>
      </c>
      <c r="M651" s="218">
        <v>0.21314469692279117</v>
      </c>
      <c r="N651" s="218">
        <v>0.25352056097430603</v>
      </c>
    </row>
    <row r="652" spans="1:14" ht="24.95" customHeight="1" x14ac:dyDescent="0.2">
      <c r="A652" s="216" t="s">
        <v>3</v>
      </c>
      <c r="B652" s="219">
        <f>B650/B649</f>
        <v>1.6517551755175517</v>
      </c>
      <c r="C652" s="219">
        <f t="shared" ref="C652:N652" si="3">C650/C649</f>
        <v>1.9647315236774321</v>
      </c>
      <c r="D652" s="219">
        <f t="shared" si="3"/>
        <v>1.727538052312694</v>
      </c>
      <c r="E652" s="219">
        <f t="shared" si="3"/>
        <v>1.863100144972853</v>
      </c>
      <c r="F652" s="219">
        <f t="shared" si="3"/>
        <v>1.5627329757250659</v>
      </c>
      <c r="G652" s="219">
        <f t="shared" si="3"/>
        <v>1.6826299984194721</v>
      </c>
      <c r="H652" s="219">
        <f t="shared" si="3"/>
        <v>1.7681474003028774</v>
      </c>
      <c r="I652" s="219">
        <f t="shared" si="3"/>
        <v>1.8249405061751984</v>
      </c>
      <c r="J652" s="219">
        <f t="shared" si="3"/>
        <v>1.6010316975497183</v>
      </c>
      <c r="K652" s="219">
        <f t="shared" si="3"/>
        <v>1.7883638062970968</v>
      </c>
      <c r="L652" s="219">
        <f t="shared" si="3"/>
        <v>1.7417092631841415</v>
      </c>
      <c r="M652" s="219">
        <f t="shared" si="3"/>
        <v>1.9683479681437615</v>
      </c>
      <c r="N652" s="219">
        <f t="shared" si="3"/>
        <v>1.7479835816858174</v>
      </c>
    </row>
    <row r="653" spans="1:14" s="29" customFormat="1" ht="24.95" customHeight="1" x14ac:dyDescent="0.2">
      <c r="A653" s="60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9"/>
    </row>
    <row r="654" spans="1:14" ht="24.95" customHeight="1" x14ac:dyDescent="0.2"/>
    <row r="655" spans="1:14" ht="24.95" customHeight="1" x14ac:dyDescent="0.2"/>
    <row r="656" spans="1:14" ht="24.95" customHeight="1" x14ac:dyDescent="0.2"/>
    <row r="657" ht="24.95" customHeight="1" x14ac:dyDescent="0.2"/>
    <row r="658" ht="24.95" customHeight="1" x14ac:dyDescent="0.2"/>
    <row r="659" ht="24.95" customHeight="1" x14ac:dyDescent="0.2"/>
    <row r="660" ht="24.95" customHeight="1" x14ac:dyDescent="0.2"/>
    <row r="661" ht="24.95" customHeight="1" x14ac:dyDescent="0.2"/>
    <row r="662" ht="24.95" customHeight="1" x14ac:dyDescent="0.2"/>
    <row r="663" ht="24.95" customHeight="1" x14ac:dyDescent="0.2"/>
    <row r="664" ht="24.95" customHeight="1" x14ac:dyDescent="0.2"/>
    <row r="665" ht="24.95" customHeight="1" x14ac:dyDescent="0.2"/>
    <row r="666" ht="24.95" customHeight="1" x14ac:dyDescent="0.2"/>
    <row r="667" ht="24.95" customHeight="1" x14ac:dyDescent="0.2"/>
    <row r="668" ht="24.95" customHeight="1" x14ac:dyDescent="0.2"/>
    <row r="669" ht="24.95" customHeight="1" x14ac:dyDescent="0.2"/>
    <row r="670" ht="24.95" customHeight="1" x14ac:dyDescent="0.2"/>
    <row r="671" ht="24.95" customHeight="1" x14ac:dyDescent="0.2"/>
    <row r="672" ht="24.95" customHeight="1" x14ac:dyDescent="0.2"/>
    <row r="673" spans="1:14" ht="24.95" customHeight="1" x14ac:dyDescent="0.2"/>
    <row r="674" spans="1:14" ht="24.95" customHeight="1" x14ac:dyDescent="0.2">
      <c r="N674" s="4">
        <v>3</v>
      </c>
    </row>
    <row r="675" spans="1:14" ht="30" customHeight="1" x14ac:dyDescent="0.4">
      <c r="A675" s="388" t="s">
        <v>7</v>
      </c>
      <c r="B675" s="388"/>
      <c r="C675" s="388"/>
      <c r="D675" s="388"/>
      <c r="E675" s="388"/>
      <c r="F675" s="388"/>
      <c r="G675" s="388"/>
      <c r="H675" s="388"/>
      <c r="I675" s="388"/>
      <c r="J675" s="388"/>
      <c r="K675" s="388"/>
      <c r="L675" s="388"/>
      <c r="M675" s="388"/>
      <c r="N675" s="388"/>
    </row>
    <row r="676" spans="1:14" ht="24.95" customHeight="1" x14ac:dyDescent="0.2"/>
    <row r="677" spans="1:14" s="29" customFormat="1" ht="24.95" customHeight="1" x14ac:dyDescent="0.2">
      <c r="A677" s="227" t="s">
        <v>27</v>
      </c>
      <c r="B677" s="227"/>
      <c r="C677" s="228"/>
      <c r="D677" s="229">
        <v>1043747</v>
      </c>
    </row>
    <row r="678" spans="1:14" ht="24.95" customHeight="1" x14ac:dyDescent="0.2">
      <c r="A678" s="197" t="s">
        <v>28</v>
      </c>
      <c r="B678" s="197"/>
      <c r="C678" s="198"/>
      <c r="D678" s="209">
        <v>435957</v>
      </c>
    </row>
    <row r="679" spans="1:14" ht="24.95" customHeight="1" x14ac:dyDescent="0.2">
      <c r="A679" s="199" t="s">
        <v>0</v>
      </c>
      <c r="B679" s="199"/>
      <c r="C679" s="200"/>
      <c r="D679" s="208">
        <f>SUM(D677:D678)</f>
        <v>1479704</v>
      </c>
    </row>
    <row r="680" spans="1:14" ht="24.95" customHeight="1" x14ac:dyDescent="0.2">
      <c r="A680" s="197" t="s">
        <v>31</v>
      </c>
      <c r="B680" s="197"/>
      <c r="C680" s="198"/>
      <c r="D680" s="206">
        <v>2076000</v>
      </c>
    </row>
    <row r="681" spans="1:14" ht="24.95" customHeight="1" x14ac:dyDescent="0.2">
      <c r="A681" s="197" t="s">
        <v>32</v>
      </c>
      <c r="B681" s="197"/>
      <c r="C681" s="198"/>
      <c r="D681" s="209">
        <v>711230</v>
      </c>
    </row>
    <row r="682" spans="1:14" ht="24.95" customHeight="1" x14ac:dyDescent="0.2">
      <c r="A682" s="199" t="s">
        <v>1</v>
      </c>
      <c r="B682" s="199"/>
      <c r="C682" s="200"/>
      <c r="D682" s="220">
        <f>SUM(D680:D681)</f>
        <v>2787230</v>
      </c>
    </row>
    <row r="683" spans="1:14" ht="24.95" customHeight="1" x14ac:dyDescent="0.2">
      <c r="A683" s="199" t="s">
        <v>2</v>
      </c>
      <c r="B683" s="199"/>
      <c r="C683" s="200"/>
      <c r="D683" s="214">
        <v>0.32949795042729135</v>
      </c>
    </row>
    <row r="684" spans="1:14" ht="24.95" customHeight="1" x14ac:dyDescent="0.2">
      <c r="A684" s="202" t="s">
        <v>3</v>
      </c>
      <c r="B684" s="202"/>
      <c r="C684" s="203"/>
      <c r="D684" s="210">
        <f>D682/D679</f>
        <v>1.8836402415618259</v>
      </c>
    </row>
    <row r="685" spans="1:14" ht="24.95" customHeight="1" x14ac:dyDescent="0.2">
      <c r="A685" s="195" t="s">
        <v>56</v>
      </c>
      <c r="B685" s="195"/>
      <c r="C685" s="196"/>
      <c r="D685" s="211">
        <f>D680/D677</f>
        <v>1.9889877527791697</v>
      </c>
    </row>
    <row r="686" spans="1:14" ht="24.95" customHeight="1" x14ac:dyDescent="0.2">
      <c r="A686" s="204" t="s">
        <v>57</v>
      </c>
      <c r="B686" s="204"/>
      <c r="C686" s="205"/>
      <c r="D686" s="212">
        <f>D681/D678</f>
        <v>1.6314223650497641</v>
      </c>
    </row>
    <row r="687" spans="1:14" ht="24.95" customHeight="1" x14ac:dyDescent="0.25">
      <c r="A687" s="58"/>
      <c r="B687" s="58"/>
      <c r="C687" s="8"/>
      <c r="D687" s="7"/>
    </row>
    <row r="688" spans="1:14" ht="24.95" customHeight="1" x14ac:dyDescent="0.2"/>
    <row r="689" spans="1:14" ht="24.95" customHeight="1" x14ac:dyDescent="0.2"/>
    <row r="690" spans="1:14" ht="24.95" customHeight="1" x14ac:dyDescent="0.2">
      <c r="A690" s="53"/>
      <c r="B690" s="264" t="s">
        <v>42</v>
      </c>
      <c r="C690" s="264" t="s">
        <v>43</v>
      </c>
      <c r="D690" s="264" t="s">
        <v>44</v>
      </c>
      <c r="E690" s="264" t="s">
        <v>45</v>
      </c>
      <c r="F690" s="264" t="s">
        <v>46</v>
      </c>
      <c r="G690" s="264" t="s">
        <v>47</v>
      </c>
      <c r="H690" s="264" t="s">
        <v>48</v>
      </c>
      <c r="I690" s="264" t="s">
        <v>58</v>
      </c>
      <c r="J690" s="264" t="s">
        <v>50</v>
      </c>
      <c r="K690" s="264" t="s">
        <v>51</v>
      </c>
      <c r="L690" s="264" t="s">
        <v>52</v>
      </c>
      <c r="M690" s="264" t="s">
        <v>53</v>
      </c>
      <c r="N690" s="264" t="s">
        <v>12</v>
      </c>
    </row>
    <row r="691" spans="1:14" ht="24.95" customHeight="1" x14ac:dyDescent="0.2">
      <c r="A691" s="216" t="s">
        <v>4</v>
      </c>
      <c r="B691" s="217">
        <v>77893</v>
      </c>
      <c r="C691" s="217">
        <v>98656</v>
      </c>
      <c r="D691" s="217">
        <v>103565</v>
      </c>
      <c r="E691" s="217">
        <v>131725</v>
      </c>
      <c r="F691" s="217">
        <v>128713</v>
      </c>
      <c r="G691" s="217">
        <v>137612</v>
      </c>
      <c r="H691" s="217">
        <v>130909</v>
      </c>
      <c r="I691" s="217">
        <v>194622</v>
      </c>
      <c r="J691" s="217">
        <v>137306</v>
      </c>
      <c r="K691" s="217">
        <v>119708</v>
      </c>
      <c r="L691" s="217">
        <v>106083</v>
      </c>
      <c r="M691" s="217">
        <v>112912</v>
      </c>
      <c r="N691" s="217">
        <f>SUM(B691:M691)</f>
        <v>1479704</v>
      </c>
    </row>
    <row r="692" spans="1:14" ht="24.95" customHeight="1" x14ac:dyDescent="0.2">
      <c r="A692" s="216" t="s">
        <v>35</v>
      </c>
      <c r="B692" s="217">
        <v>126291</v>
      </c>
      <c r="C692" s="217">
        <v>162976</v>
      </c>
      <c r="D692" s="217">
        <v>204016</v>
      </c>
      <c r="E692" s="217">
        <v>254318</v>
      </c>
      <c r="F692" s="217">
        <v>248085</v>
      </c>
      <c r="G692" s="217">
        <v>253702</v>
      </c>
      <c r="H692" s="217">
        <v>262778</v>
      </c>
      <c r="I692" s="217">
        <v>376453</v>
      </c>
      <c r="J692" s="217">
        <v>254386</v>
      </c>
      <c r="K692" s="217">
        <v>235514</v>
      </c>
      <c r="L692" s="217">
        <v>211681</v>
      </c>
      <c r="M692" s="217">
        <v>197030</v>
      </c>
      <c r="N692" s="217">
        <f>SUM(B692:M692)</f>
        <v>2787230</v>
      </c>
    </row>
    <row r="693" spans="1:14" ht="24.95" customHeight="1" x14ac:dyDescent="0.2">
      <c r="A693" s="216" t="s">
        <v>116</v>
      </c>
      <c r="B693" s="218">
        <v>0.19289815381936545</v>
      </c>
      <c r="C693" s="218">
        <v>0.27397555038530336</v>
      </c>
      <c r="D693" s="218">
        <v>0.29098543618006023</v>
      </c>
      <c r="E693" s="218">
        <v>0.35672025741513241</v>
      </c>
      <c r="F693" s="218">
        <v>0.33363098800281338</v>
      </c>
      <c r="G693" s="218">
        <v>0.34688740399826629</v>
      </c>
      <c r="H693" s="218">
        <v>0.34357477934548469</v>
      </c>
      <c r="I693" s="218">
        <v>0.49836950603959584</v>
      </c>
      <c r="J693" s="218">
        <v>0.35526984676748097</v>
      </c>
      <c r="K693" s="218">
        <v>0.33008731727144036</v>
      </c>
      <c r="L693" s="218">
        <v>0.31077752740450687</v>
      </c>
      <c r="M693" s="218">
        <v>0.28572257227172859</v>
      </c>
      <c r="N693" s="218">
        <v>0.32949795042729135</v>
      </c>
    </row>
    <row r="694" spans="1:14" ht="24.95" customHeight="1" x14ac:dyDescent="0.2">
      <c r="A694" s="216" t="s">
        <v>3</v>
      </c>
      <c r="B694" s="219">
        <f>B692/B691</f>
        <v>1.6213395298678956</v>
      </c>
      <c r="C694" s="219">
        <f t="shared" ref="C694:N694" si="4">C692/C691</f>
        <v>1.6519623743107363</v>
      </c>
      <c r="D694" s="219">
        <f t="shared" si="4"/>
        <v>1.9699319268092503</v>
      </c>
      <c r="E694" s="219">
        <f t="shared" si="4"/>
        <v>1.93067375213513</v>
      </c>
      <c r="F694" s="219">
        <f t="shared" si="4"/>
        <v>1.9274276879569274</v>
      </c>
      <c r="G694" s="219">
        <f t="shared" si="4"/>
        <v>1.8436037554864402</v>
      </c>
      <c r="H694" s="219">
        <f t="shared" si="4"/>
        <v>2.0073333384259295</v>
      </c>
      <c r="I694" s="219">
        <f t="shared" si="4"/>
        <v>1.9342777281088468</v>
      </c>
      <c r="J694" s="219">
        <f t="shared" si="4"/>
        <v>1.8526939827829811</v>
      </c>
      <c r="K694" s="219">
        <f t="shared" si="4"/>
        <v>1.967404016440004</v>
      </c>
      <c r="L694" s="219">
        <f t="shared" si="4"/>
        <v>1.9954281081794445</v>
      </c>
      <c r="M694" s="219">
        <f t="shared" si="4"/>
        <v>1.7449872467053988</v>
      </c>
      <c r="N694" s="219">
        <f t="shared" si="4"/>
        <v>1.8836402415618259</v>
      </c>
    </row>
    <row r="695" spans="1:14" s="29" customFormat="1" ht="24.95" customHeight="1" x14ac:dyDescent="0.2">
      <c r="A695" s="60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9"/>
    </row>
    <row r="696" spans="1:14" ht="24.95" customHeight="1" x14ac:dyDescent="0.2"/>
    <row r="697" spans="1:14" ht="24.95" customHeight="1" x14ac:dyDescent="0.2"/>
    <row r="698" spans="1:14" ht="24.95" customHeight="1" x14ac:dyDescent="0.2"/>
    <row r="699" spans="1:14" ht="24.95" customHeight="1" x14ac:dyDescent="0.2"/>
    <row r="700" spans="1:14" ht="24.95" customHeight="1" x14ac:dyDescent="0.2"/>
    <row r="701" spans="1:14" ht="24.95" customHeight="1" x14ac:dyDescent="0.2"/>
    <row r="702" spans="1:14" ht="24.95" customHeight="1" x14ac:dyDescent="0.2"/>
    <row r="703" spans="1:14" ht="24.95" customHeight="1" x14ac:dyDescent="0.2"/>
    <row r="704" spans="1:14" ht="24.95" customHeight="1" x14ac:dyDescent="0.2"/>
    <row r="705" spans="1:14" ht="24.95" customHeight="1" x14ac:dyDescent="0.2"/>
    <row r="706" spans="1:14" ht="24.95" customHeight="1" x14ac:dyDescent="0.2"/>
    <row r="707" spans="1:14" ht="24.95" customHeight="1" x14ac:dyDescent="0.2"/>
    <row r="708" spans="1:14" ht="24.95" customHeight="1" x14ac:dyDescent="0.2"/>
    <row r="709" spans="1:14" ht="24.95" customHeight="1" x14ac:dyDescent="0.2"/>
    <row r="710" spans="1:14" ht="24.95" customHeight="1" x14ac:dyDescent="0.2"/>
    <row r="711" spans="1:14" ht="30" customHeight="1" x14ac:dyDescent="0.4">
      <c r="A711" s="388" t="s">
        <v>8</v>
      </c>
      <c r="B711" s="388"/>
      <c r="C711" s="388"/>
      <c r="D711" s="388"/>
      <c r="E711" s="388"/>
      <c r="F711" s="388"/>
      <c r="G711" s="388"/>
      <c r="H711" s="388"/>
      <c r="I711" s="388"/>
      <c r="J711" s="388"/>
      <c r="K711" s="388"/>
      <c r="L711" s="388"/>
      <c r="M711" s="388"/>
      <c r="N711" s="388"/>
    </row>
    <row r="712" spans="1:14" ht="24.95" customHeight="1" x14ac:dyDescent="0.2"/>
    <row r="713" spans="1:14" ht="24.95" customHeight="1" x14ac:dyDescent="0.2">
      <c r="A713" s="195" t="s">
        <v>27</v>
      </c>
      <c r="B713" s="195"/>
      <c r="C713" s="196"/>
      <c r="D713" s="206">
        <v>784220</v>
      </c>
      <c r="E713" s="57"/>
    </row>
    <row r="714" spans="1:14" ht="24.95" customHeight="1" x14ac:dyDescent="0.2">
      <c r="A714" s="197" t="s">
        <v>28</v>
      </c>
      <c r="B714" s="197"/>
      <c r="C714" s="198"/>
      <c r="D714" s="209">
        <v>129833</v>
      </c>
      <c r="E714" s="48"/>
    </row>
    <row r="715" spans="1:14" ht="24.95" customHeight="1" x14ac:dyDescent="0.25">
      <c r="A715" s="199" t="s">
        <v>0</v>
      </c>
      <c r="B715" s="199"/>
      <c r="C715" s="200"/>
      <c r="D715" s="208">
        <f>SUM(D713:D714)</f>
        <v>914053</v>
      </c>
      <c r="E715" s="49"/>
    </row>
    <row r="716" spans="1:14" ht="24.95" customHeight="1" x14ac:dyDescent="0.2">
      <c r="A716" s="197" t="s">
        <v>31</v>
      </c>
      <c r="B716" s="197"/>
      <c r="C716" s="198"/>
      <c r="D716" s="285">
        <v>1318435</v>
      </c>
      <c r="E716" s="48"/>
    </row>
    <row r="717" spans="1:14" ht="24.95" customHeight="1" x14ac:dyDescent="0.2">
      <c r="A717" s="197" t="s">
        <v>32</v>
      </c>
      <c r="B717" s="197"/>
      <c r="C717" s="198"/>
      <c r="D717" s="286">
        <v>197987</v>
      </c>
      <c r="E717" s="48"/>
    </row>
    <row r="718" spans="1:14" ht="24.95" customHeight="1" x14ac:dyDescent="0.25">
      <c r="A718" s="199" t="s">
        <v>1</v>
      </c>
      <c r="B718" s="199"/>
      <c r="C718" s="200"/>
      <c r="D718" s="220">
        <f>SUM(D716:D717)</f>
        <v>1516422</v>
      </c>
      <c r="E718" s="49"/>
    </row>
    <row r="719" spans="1:14" ht="24.95" customHeight="1" x14ac:dyDescent="0.25">
      <c r="A719" s="199" t="s">
        <v>2</v>
      </c>
      <c r="B719" s="199"/>
      <c r="C719" s="200"/>
      <c r="D719" s="214">
        <v>0.24770732218740632</v>
      </c>
      <c r="E719" s="50"/>
    </row>
    <row r="720" spans="1:14" ht="24.95" customHeight="1" x14ac:dyDescent="0.25">
      <c r="A720" s="202" t="s">
        <v>3</v>
      </c>
      <c r="B720" s="202"/>
      <c r="C720" s="203"/>
      <c r="D720" s="210">
        <f>D718/D715</f>
        <v>1.6590088320917933</v>
      </c>
      <c r="E720" s="51"/>
    </row>
    <row r="721" spans="1:14" ht="24.95" customHeight="1" x14ac:dyDescent="0.2">
      <c r="A721" s="195" t="s">
        <v>56</v>
      </c>
      <c r="B721" s="195"/>
      <c r="C721" s="196"/>
      <c r="D721" s="211">
        <f>D716/D713</f>
        <v>1.6812055290607228</v>
      </c>
      <c r="E721" s="6"/>
    </row>
    <row r="722" spans="1:14" ht="24.95" customHeight="1" x14ac:dyDescent="0.2">
      <c r="A722" s="204" t="s">
        <v>57</v>
      </c>
      <c r="B722" s="204"/>
      <c r="C722" s="205"/>
      <c r="D722" s="212">
        <f>D717/D714</f>
        <v>1.524935879167854</v>
      </c>
      <c r="E722" s="6"/>
    </row>
    <row r="723" spans="1:14" ht="24.95" customHeight="1" x14ac:dyDescent="0.25">
      <c r="A723" s="58"/>
      <c r="B723" s="58"/>
      <c r="C723" s="8"/>
      <c r="D723" s="7"/>
      <c r="E723" s="6"/>
    </row>
    <row r="724" spans="1:14" ht="24.95" customHeight="1" x14ac:dyDescent="0.2"/>
    <row r="725" spans="1:14" ht="24.95" customHeight="1" x14ac:dyDescent="0.2"/>
    <row r="726" spans="1:14" ht="24.95" customHeight="1" x14ac:dyDescent="0.2">
      <c r="A726" s="53"/>
      <c r="B726" s="264" t="s">
        <v>42</v>
      </c>
      <c r="C726" s="264" t="s">
        <v>43</v>
      </c>
      <c r="D726" s="264" t="s">
        <v>44</v>
      </c>
      <c r="E726" s="264" t="s">
        <v>45</v>
      </c>
      <c r="F726" s="264" t="s">
        <v>46</v>
      </c>
      <c r="G726" s="264" t="s">
        <v>47</v>
      </c>
      <c r="H726" s="264" t="s">
        <v>48</v>
      </c>
      <c r="I726" s="264" t="s">
        <v>58</v>
      </c>
      <c r="J726" s="264" t="s">
        <v>50</v>
      </c>
      <c r="K726" s="264" t="s">
        <v>51</v>
      </c>
      <c r="L726" s="264" t="s">
        <v>52</v>
      </c>
      <c r="M726" s="264" t="s">
        <v>53</v>
      </c>
      <c r="N726" s="264" t="s">
        <v>12</v>
      </c>
    </row>
    <row r="727" spans="1:14" ht="24.95" customHeight="1" x14ac:dyDescent="0.2">
      <c r="A727" s="216" t="s">
        <v>4</v>
      </c>
      <c r="B727" s="217">
        <v>39743</v>
      </c>
      <c r="C727" s="217">
        <v>51614</v>
      </c>
      <c r="D727" s="217">
        <v>63025</v>
      </c>
      <c r="E727" s="217">
        <v>75708</v>
      </c>
      <c r="F727" s="217">
        <v>79950</v>
      </c>
      <c r="G727" s="217">
        <v>91791</v>
      </c>
      <c r="H727" s="217">
        <v>83592</v>
      </c>
      <c r="I727" s="217">
        <v>115347</v>
      </c>
      <c r="J727" s="217">
        <v>86153</v>
      </c>
      <c r="K727" s="217">
        <v>76552</v>
      </c>
      <c r="L727" s="217">
        <v>75972</v>
      </c>
      <c r="M727" s="217">
        <v>74606</v>
      </c>
      <c r="N727" s="217">
        <f>SUM(B727:M727)</f>
        <v>914053</v>
      </c>
    </row>
    <row r="728" spans="1:14" ht="24.95" customHeight="1" x14ac:dyDescent="0.2">
      <c r="A728" s="216" t="s">
        <v>35</v>
      </c>
      <c r="B728" s="217">
        <v>61215</v>
      </c>
      <c r="C728" s="217">
        <v>79298</v>
      </c>
      <c r="D728" s="217">
        <v>100566</v>
      </c>
      <c r="E728" s="217">
        <v>126408</v>
      </c>
      <c r="F728" s="217">
        <v>124006</v>
      </c>
      <c r="G728" s="217">
        <v>148463</v>
      </c>
      <c r="H728" s="217">
        <v>137451</v>
      </c>
      <c r="I728" s="217">
        <v>209833</v>
      </c>
      <c r="J728" s="217">
        <v>141268</v>
      </c>
      <c r="K728" s="217">
        <v>128235</v>
      </c>
      <c r="L728" s="217">
        <v>125265</v>
      </c>
      <c r="M728" s="217">
        <v>134414</v>
      </c>
      <c r="N728" s="217">
        <f>SUM(B728:M728)</f>
        <v>1516422</v>
      </c>
    </row>
    <row r="729" spans="1:14" ht="24.95" customHeight="1" x14ac:dyDescent="0.2">
      <c r="A729" s="216" t="s">
        <v>116</v>
      </c>
      <c r="B729" s="218">
        <v>0.12127762005424457</v>
      </c>
      <c r="C729" s="218">
        <v>0.17608942815014833</v>
      </c>
      <c r="D729" s="218">
        <v>0.20178133232742967</v>
      </c>
      <c r="E729" s="218">
        <v>0.25675461580647124</v>
      </c>
      <c r="F729" s="218">
        <v>0.2396806989060265</v>
      </c>
      <c r="G729" s="218">
        <v>0.28829390392857074</v>
      </c>
      <c r="H729" s="218">
        <v>0.25119502676713756</v>
      </c>
      <c r="I729" s="218">
        <v>0.38468635438946008</v>
      </c>
      <c r="J729" s="218">
        <v>0.26879825859949691</v>
      </c>
      <c r="K729" s="218">
        <v>0.25031818039852582</v>
      </c>
      <c r="L729" s="218">
        <v>0.25108238123872517</v>
      </c>
      <c r="M729" s="218">
        <v>0.26136193496576787</v>
      </c>
      <c r="N729" s="218">
        <v>0.24770732218740632</v>
      </c>
    </row>
    <row r="730" spans="1:14" ht="24.95" customHeight="1" x14ac:dyDescent="0.2">
      <c r="A730" s="216" t="s">
        <v>3</v>
      </c>
      <c r="B730" s="219">
        <f>B728/B727</f>
        <v>1.5402712427345695</v>
      </c>
      <c r="C730" s="219">
        <f t="shared" ref="C730:N730" si="5">C728/C727</f>
        <v>1.5363661022203279</v>
      </c>
      <c r="D730" s="219">
        <f t="shared" si="5"/>
        <v>1.5956525188417294</v>
      </c>
      <c r="E730" s="219">
        <f t="shared" si="5"/>
        <v>1.6696782374385799</v>
      </c>
      <c r="F730" s="219">
        <f t="shared" si="5"/>
        <v>1.5510444027517198</v>
      </c>
      <c r="G730" s="219">
        <f t="shared" si="5"/>
        <v>1.6174025775947534</v>
      </c>
      <c r="H730" s="219">
        <f t="shared" si="5"/>
        <v>1.6443080677576802</v>
      </c>
      <c r="I730" s="219">
        <f t="shared" si="5"/>
        <v>1.8191457081675293</v>
      </c>
      <c r="J730" s="219">
        <f t="shared" si="5"/>
        <v>1.6397339616728379</v>
      </c>
      <c r="K730" s="219">
        <f t="shared" si="5"/>
        <v>1.675135855366287</v>
      </c>
      <c r="L730" s="219">
        <f t="shared" si="5"/>
        <v>1.6488311483178013</v>
      </c>
      <c r="M730" s="219">
        <f t="shared" si="5"/>
        <v>1.8016513417151436</v>
      </c>
      <c r="N730" s="219">
        <f t="shared" si="5"/>
        <v>1.6590088320917933</v>
      </c>
    </row>
    <row r="731" spans="1:14" s="29" customFormat="1" ht="24.95" customHeight="1" x14ac:dyDescent="0.2">
      <c r="A731" s="60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9"/>
    </row>
    <row r="732" spans="1:14" ht="24.95" customHeight="1" x14ac:dyDescent="0.2"/>
    <row r="733" spans="1:14" ht="24.95" customHeight="1" x14ac:dyDescent="0.2"/>
    <row r="734" spans="1:14" ht="24.95" customHeight="1" x14ac:dyDescent="0.2"/>
    <row r="735" spans="1:14" ht="24.95" customHeight="1" x14ac:dyDescent="0.2"/>
    <row r="736" spans="1:14" ht="24.95" customHeight="1" x14ac:dyDescent="0.2"/>
    <row r="737" spans="14:14" ht="24.95" customHeight="1" x14ac:dyDescent="0.2"/>
    <row r="738" spans="14:14" ht="24.95" customHeight="1" x14ac:dyDescent="0.2"/>
    <row r="739" spans="14:14" ht="24.95" customHeight="1" x14ac:dyDescent="0.2"/>
    <row r="740" spans="14:14" ht="24.95" customHeight="1" x14ac:dyDescent="0.2"/>
    <row r="741" spans="14:14" ht="24.95" customHeight="1" x14ac:dyDescent="0.2"/>
    <row r="742" spans="14:14" ht="24.95" customHeight="1" x14ac:dyDescent="0.2"/>
    <row r="743" spans="14:14" ht="24.95" customHeight="1" x14ac:dyDescent="0.2"/>
    <row r="744" spans="14:14" ht="24.95" customHeight="1" x14ac:dyDescent="0.2"/>
    <row r="745" spans="14:14" ht="24.95" customHeight="1" x14ac:dyDescent="0.2"/>
    <row r="746" spans="14:14" ht="24.95" customHeight="1" x14ac:dyDescent="0.2"/>
    <row r="747" spans="14:14" ht="24.95" customHeight="1" x14ac:dyDescent="0.2"/>
    <row r="748" spans="14:14" ht="24.95" customHeight="1" x14ac:dyDescent="0.2"/>
    <row r="749" spans="14:14" ht="24.95" customHeight="1" x14ac:dyDescent="0.2"/>
    <row r="750" spans="14:14" ht="24.95" customHeight="1" x14ac:dyDescent="0.2">
      <c r="N750" s="9"/>
    </row>
    <row r="751" spans="14:14" ht="24.95" customHeight="1" x14ac:dyDescent="0.2">
      <c r="N751" s="9"/>
    </row>
    <row r="752" spans="14:14" ht="24.95" customHeight="1" x14ac:dyDescent="0.2">
      <c r="N752" s="4">
        <v>4</v>
      </c>
    </row>
    <row r="753" spans="1:14" ht="30" customHeight="1" x14ac:dyDescent="0.4">
      <c r="A753" s="388" t="s">
        <v>9</v>
      </c>
      <c r="B753" s="388"/>
      <c r="C753" s="388"/>
      <c r="D753" s="388"/>
      <c r="E753" s="388"/>
      <c r="F753" s="388"/>
      <c r="G753" s="388"/>
      <c r="H753" s="388"/>
      <c r="I753" s="388"/>
      <c r="J753" s="388"/>
      <c r="K753" s="388"/>
      <c r="L753" s="388"/>
      <c r="M753" s="388"/>
      <c r="N753" s="388"/>
    </row>
    <row r="754" spans="1:14" ht="24.95" customHeight="1" x14ac:dyDescent="0.2"/>
    <row r="755" spans="1:14" ht="24.95" customHeight="1" x14ac:dyDescent="0.2">
      <c r="A755" s="195" t="s">
        <v>27</v>
      </c>
      <c r="B755" s="195"/>
      <c r="C755" s="196"/>
      <c r="D755" s="206">
        <v>445935</v>
      </c>
    </row>
    <row r="756" spans="1:14" ht="24.95" customHeight="1" x14ac:dyDescent="0.2">
      <c r="A756" s="197" t="s">
        <v>28</v>
      </c>
      <c r="B756" s="197"/>
      <c r="C756" s="198"/>
      <c r="D756" s="209">
        <v>28242</v>
      </c>
    </row>
    <row r="757" spans="1:14" ht="24.95" customHeight="1" x14ac:dyDescent="0.2">
      <c r="A757" s="199" t="s">
        <v>0</v>
      </c>
      <c r="B757" s="199"/>
      <c r="C757" s="200"/>
      <c r="D757" s="208">
        <f>SUM(D755:D756)</f>
        <v>474177</v>
      </c>
    </row>
    <row r="758" spans="1:14" ht="24.95" customHeight="1" x14ac:dyDescent="0.2">
      <c r="A758" s="197" t="s">
        <v>31</v>
      </c>
      <c r="B758" s="197"/>
      <c r="C758" s="198"/>
      <c r="D758" s="207">
        <v>896769</v>
      </c>
    </row>
    <row r="759" spans="1:14" ht="24.95" customHeight="1" x14ac:dyDescent="0.2">
      <c r="A759" s="197" t="s">
        <v>32</v>
      </c>
      <c r="B759" s="197"/>
      <c r="C759" s="198"/>
      <c r="D759" s="209">
        <v>49050</v>
      </c>
    </row>
    <row r="760" spans="1:14" ht="24.95" customHeight="1" x14ac:dyDescent="0.2">
      <c r="A760" s="199" t="s">
        <v>1</v>
      </c>
      <c r="B760" s="199"/>
      <c r="C760" s="200"/>
      <c r="D760" s="220">
        <f>SUM(D758:D759)</f>
        <v>945819</v>
      </c>
    </row>
    <row r="761" spans="1:14" ht="24.95" customHeight="1" x14ac:dyDescent="0.2">
      <c r="A761" s="199" t="s">
        <v>2</v>
      </c>
      <c r="B761" s="199"/>
      <c r="C761" s="200"/>
      <c r="D761" s="214">
        <v>0.23625814872058665</v>
      </c>
    </row>
    <row r="762" spans="1:14" ht="24.95" customHeight="1" x14ac:dyDescent="0.2">
      <c r="A762" s="202" t="s">
        <v>3</v>
      </c>
      <c r="B762" s="202"/>
      <c r="C762" s="203"/>
      <c r="D762" s="210">
        <f>D760/D757</f>
        <v>1.9946538950645012</v>
      </c>
    </row>
    <row r="763" spans="1:14" ht="24.95" customHeight="1" x14ac:dyDescent="0.2">
      <c r="A763" s="195" t="s">
        <v>56</v>
      </c>
      <c r="B763" s="195"/>
      <c r="C763" s="196"/>
      <c r="D763" s="211">
        <f>D758/D755</f>
        <v>2.0109859060176931</v>
      </c>
    </row>
    <row r="764" spans="1:14" ht="24.95" customHeight="1" x14ac:dyDescent="0.2">
      <c r="A764" s="204" t="s">
        <v>57</v>
      </c>
      <c r="B764" s="204"/>
      <c r="C764" s="205"/>
      <c r="D764" s="212">
        <f>D759/D756</f>
        <v>1.7367750159337156</v>
      </c>
    </row>
    <row r="765" spans="1:14" ht="24.95" customHeight="1" x14ac:dyDescent="0.25">
      <c r="A765" s="58"/>
      <c r="B765" s="58"/>
      <c r="C765" s="8"/>
      <c r="D765" s="7"/>
    </row>
    <row r="766" spans="1:14" ht="24.95" customHeight="1" x14ac:dyDescent="0.2"/>
    <row r="767" spans="1:14" ht="24.95" customHeight="1" x14ac:dyDescent="0.2"/>
    <row r="768" spans="1:14" ht="24.95" customHeight="1" x14ac:dyDescent="0.2">
      <c r="A768" s="53"/>
      <c r="B768" s="264" t="s">
        <v>42</v>
      </c>
      <c r="C768" s="264" t="s">
        <v>43</v>
      </c>
      <c r="D768" s="264" t="s">
        <v>44</v>
      </c>
      <c r="E768" s="264" t="s">
        <v>45</v>
      </c>
      <c r="F768" s="264" t="s">
        <v>46</v>
      </c>
      <c r="G768" s="264" t="s">
        <v>47</v>
      </c>
      <c r="H768" s="264" t="s">
        <v>48</v>
      </c>
      <c r="I768" s="264" t="s">
        <v>58</v>
      </c>
      <c r="J768" s="264" t="s">
        <v>50</v>
      </c>
      <c r="K768" s="264" t="s">
        <v>51</v>
      </c>
      <c r="L768" s="264" t="s">
        <v>52</v>
      </c>
      <c r="M768" s="264" t="s">
        <v>53</v>
      </c>
      <c r="N768" s="264" t="s">
        <v>12</v>
      </c>
    </row>
    <row r="769" spans="1:14" ht="24.95" customHeight="1" x14ac:dyDescent="0.2">
      <c r="A769" s="216" t="s">
        <v>4</v>
      </c>
      <c r="B769" s="217">
        <v>19092</v>
      </c>
      <c r="C769" s="217">
        <v>25306</v>
      </c>
      <c r="D769" s="217">
        <v>30751</v>
      </c>
      <c r="E769" s="217">
        <v>45229</v>
      </c>
      <c r="F769" s="217">
        <v>41400</v>
      </c>
      <c r="G769" s="217">
        <v>43798</v>
      </c>
      <c r="H769" s="217">
        <v>53425</v>
      </c>
      <c r="I769" s="217">
        <v>69926</v>
      </c>
      <c r="J769" s="217">
        <v>39984</v>
      </c>
      <c r="K769" s="217">
        <v>42351</v>
      </c>
      <c r="L769" s="217">
        <v>35175</v>
      </c>
      <c r="M769" s="217">
        <v>27740</v>
      </c>
      <c r="N769" s="217">
        <f>SUM(B769:M769)</f>
        <v>474177</v>
      </c>
    </row>
    <row r="770" spans="1:14" ht="24.95" customHeight="1" x14ac:dyDescent="0.2">
      <c r="A770" s="216" t="s">
        <v>35</v>
      </c>
      <c r="B770" s="217">
        <v>33624</v>
      </c>
      <c r="C770" s="217">
        <v>40708</v>
      </c>
      <c r="D770" s="217">
        <v>57244</v>
      </c>
      <c r="E770" s="217">
        <v>90266</v>
      </c>
      <c r="F770" s="217">
        <v>74828</v>
      </c>
      <c r="G770" s="217">
        <v>79536</v>
      </c>
      <c r="H770" s="217">
        <v>112369</v>
      </c>
      <c r="I770" s="217">
        <v>189684</v>
      </c>
      <c r="J770" s="217">
        <v>72980</v>
      </c>
      <c r="K770" s="217">
        <v>76231</v>
      </c>
      <c r="L770" s="217">
        <v>62480</v>
      </c>
      <c r="M770" s="217">
        <v>55869</v>
      </c>
      <c r="N770" s="217">
        <f>SUM(B770:M770)</f>
        <v>945819</v>
      </c>
    </row>
    <row r="771" spans="1:14" ht="24.95" customHeight="1" x14ac:dyDescent="0.2">
      <c r="A771" s="216" t="s">
        <v>116</v>
      </c>
      <c r="B771" s="218">
        <v>0.12361946499213224</v>
      </c>
      <c r="C771" s="218">
        <v>0.16584101945702834</v>
      </c>
      <c r="D771" s="218">
        <v>0.20998187914046967</v>
      </c>
      <c r="E771" s="218">
        <v>0.2519594926532982</v>
      </c>
      <c r="F771" s="218">
        <v>0.20609459176591127</v>
      </c>
      <c r="G771" s="218">
        <v>0.21609461475135916</v>
      </c>
      <c r="H771" s="218">
        <v>0.28406619976143122</v>
      </c>
      <c r="I771" s="218">
        <v>0.47420911085791712</v>
      </c>
      <c r="J771" s="218">
        <v>0.1975534555613003</v>
      </c>
      <c r="K771" s="218">
        <v>0.22117610876743013</v>
      </c>
      <c r="L771" s="218">
        <v>0.19029429160354241</v>
      </c>
      <c r="M771" s="218">
        <v>0.19543293700349457</v>
      </c>
      <c r="N771" s="218">
        <v>0.23625814872058665</v>
      </c>
    </row>
    <row r="772" spans="1:14" ht="24.95" customHeight="1" x14ac:dyDescent="0.2">
      <c r="A772" s="216" t="s">
        <v>3</v>
      </c>
      <c r="B772" s="219">
        <f>B770/B769</f>
        <v>1.7611565053425517</v>
      </c>
      <c r="C772" s="219">
        <f t="shared" ref="C772:N772" si="6">C770/C769</f>
        <v>1.6086303643404727</v>
      </c>
      <c r="D772" s="219">
        <f t="shared" si="6"/>
        <v>1.8615329582777795</v>
      </c>
      <c r="E772" s="219">
        <f t="shared" si="6"/>
        <v>1.9957549359923943</v>
      </c>
      <c r="F772" s="219">
        <f t="shared" si="6"/>
        <v>1.80743961352657</v>
      </c>
      <c r="G772" s="219">
        <f t="shared" si="6"/>
        <v>1.8159733321156217</v>
      </c>
      <c r="H772" s="219">
        <f t="shared" si="6"/>
        <v>2.1033036967711745</v>
      </c>
      <c r="I772" s="219">
        <f t="shared" si="6"/>
        <v>2.7126390755941996</v>
      </c>
      <c r="J772" s="219">
        <f t="shared" si="6"/>
        <v>1.8252300920368147</v>
      </c>
      <c r="K772" s="219">
        <f t="shared" si="6"/>
        <v>1.7999811102453307</v>
      </c>
      <c r="L772" s="219">
        <f t="shared" si="6"/>
        <v>1.7762615493958778</v>
      </c>
      <c r="M772" s="219">
        <f t="shared" si="6"/>
        <v>2.014023071377073</v>
      </c>
      <c r="N772" s="219">
        <f t="shared" si="6"/>
        <v>1.9946538950645012</v>
      </c>
    </row>
    <row r="773" spans="1:14" s="29" customFormat="1" ht="24.95" customHeight="1" x14ac:dyDescent="0.2">
      <c r="A773" s="60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9"/>
    </row>
    <row r="774" spans="1:14" ht="24.95" customHeight="1" x14ac:dyDescent="0.2"/>
    <row r="775" spans="1:14" ht="24.95" customHeight="1" x14ac:dyDescent="0.2"/>
    <row r="776" spans="1:14" ht="24.95" customHeight="1" x14ac:dyDescent="0.2"/>
    <row r="777" spans="1:14" ht="24.95" customHeight="1" x14ac:dyDescent="0.2"/>
    <row r="778" spans="1:14" ht="24.95" customHeight="1" x14ac:dyDescent="0.2"/>
    <row r="779" spans="1:14" ht="24.95" customHeight="1" x14ac:dyDescent="0.2"/>
    <row r="780" spans="1:14" ht="24.95" customHeight="1" x14ac:dyDescent="0.2"/>
    <row r="781" spans="1:14" ht="24.95" customHeight="1" x14ac:dyDescent="0.2"/>
    <row r="782" spans="1:14" ht="24.95" customHeight="1" x14ac:dyDescent="0.2"/>
    <row r="783" spans="1:14" ht="24.95" customHeight="1" x14ac:dyDescent="0.2"/>
    <row r="784" spans="1:14" ht="24.95" customHeight="1" x14ac:dyDescent="0.2"/>
    <row r="785" spans="1:14" ht="24.95" customHeight="1" x14ac:dyDescent="0.2"/>
    <row r="786" spans="1:14" ht="24.95" customHeight="1" x14ac:dyDescent="0.2"/>
    <row r="787" spans="1:14" ht="24.95" customHeight="1" x14ac:dyDescent="0.2"/>
    <row r="788" spans="1:14" ht="24.95" customHeight="1" x14ac:dyDescent="0.2"/>
    <row r="789" spans="1:14" ht="30" customHeight="1" x14ac:dyDescent="0.4">
      <c r="A789" s="388" t="s">
        <v>10</v>
      </c>
      <c r="B789" s="388"/>
      <c r="C789" s="388"/>
      <c r="D789" s="388"/>
      <c r="E789" s="388"/>
      <c r="F789" s="388"/>
      <c r="G789" s="388"/>
      <c r="H789" s="388"/>
      <c r="I789" s="388"/>
      <c r="J789" s="388"/>
      <c r="K789" s="388"/>
      <c r="L789" s="388"/>
      <c r="M789" s="388"/>
      <c r="N789" s="388"/>
    </row>
    <row r="790" spans="1:14" ht="24.95" customHeight="1" x14ac:dyDescent="0.2"/>
    <row r="791" spans="1:14" ht="24.95" customHeight="1" x14ac:dyDescent="0.2">
      <c r="A791" s="195" t="s">
        <v>27</v>
      </c>
      <c r="B791" s="195"/>
      <c r="C791" s="196"/>
      <c r="D791" s="206">
        <v>836632</v>
      </c>
    </row>
    <row r="792" spans="1:14" ht="24.95" customHeight="1" x14ac:dyDescent="0.2">
      <c r="A792" s="197" t="s">
        <v>28</v>
      </c>
      <c r="B792" s="197"/>
      <c r="C792" s="198"/>
      <c r="D792" s="209">
        <v>206518</v>
      </c>
    </row>
    <row r="793" spans="1:14" ht="24.95" customHeight="1" x14ac:dyDescent="0.2">
      <c r="A793" s="199" t="s">
        <v>0</v>
      </c>
      <c r="B793" s="199"/>
      <c r="C793" s="200"/>
      <c r="D793" s="208">
        <f>SUM(D791:D792)</f>
        <v>1043150</v>
      </c>
    </row>
    <row r="794" spans="1:14" ht="24.95" customHeight="1" x14ac:dyDescent="0.2">
      <c r="A794" s="197" t="s">
        <v>31</v>
      </c>
      <c r="B794" s="197"/>
      <c r="C794" s="198"/>
      <c r="D794" s="207">
        <v>1438629</v>
      </c>
    </row>
    <row r="795" spans="1:14" ht="24.95" customHeight="1" x14ac:dyDescent="0.2">
      <c r="A795" s="197" t="s">
        <v>32</v>
      </c>
      <c r="B795" s="197"/>
      <c r="C795" s="198"/>
      <c r="D795" s="209">
        <v>382834</v>
      </c>
    </row>
    <row r="796" spans="1:14" ht="24.95" customHeight="1" x14ac:dyDescent="0.2">
      <c r="A796" s="199" t="s">
        <v>1</v>
      </c>
      <c r="B796" s="199"/>
      <c r="C796" s="200"/>
      <c r="D796" s="220">
        <f>SUM(D794:D795)</f>
        <v>1821463</v>
      </c>
    </row>
    <row r="797" spans="1:14" ht="24.95" customHeight="1" x14ac:dyDescent="0.2">
      <c r="A797" s="199" t="s">
        <v>2</v>
      </c>
      <c r="B797" s="199"/>
      <c r="C797" s="200"/>
      <c r="D797" s="214">
        <v>0.34786814469546168</v>
      </c>
    </row>
    <row r="798" spans="1:14" ht="24.95" customHeight="1" x14ac:dyDescent="0.2">
      <c r="A798" s="202" t="s">
        <v>3</v>
      </c>
      <c r="B798" s="202"/>
      <c r="C798" s="203"/>
      <c r="D798" s="210">
        <f>D796/D793</f>
        <v>1.7461180079566696</v>
      </c>
    </row>
    <row r="799" spans="1:14" ht="24.95" customHeight="1" x14ac:dyDescent="0.2">
      <c r="A799" s="195" t="s">
        <v>56</v>
      </c>
      <c r="B799" s="195"/>
      <c r="C799" s="196"/>
      <c r="D799" s="211">
        <f>D794/D791</f>
        <v>1.7195481406400903</v>
      </c>
    </row>
    <row r="800" spans="1:14" ht="24.95" customHeight="1" x14ac:dyDescent="0.2">
      <c r="A800" s="204" t="s">
        <v>57</v>
      </c>
      <c r="B800" s="204"/>
      <c r="C800" s="205"/>
      <c r="D800" s="212">
        <f>D795/D792</f>
        <v>1.8537560890576124</v>
      </c>
    </row>
    <row r="801" spans="1:14" ht="24.95" customHeight="1" x14ac:dyDescent="0.25">
      <c r="A801" s="58"/>
      <c r="B801" s="58"/>
      <c r="C801" s="8"/>
      <c r="D801" s="7"/>
    </row>
    <row r="802" spans="1:14" ht="24.95" customHeight="1" x14ac:dyDescent="0.2"/>
    <row r="803" spans="1:14" ht="24.95" customHeight="1" x14ac:dyDescent="0.2"/>
    <row r="804" spans="1:14" ht="24.95" customHeight="1" x14ac:dyDescent="0.2">
      <c r="A804" s="53"/>
      <c r="B804" s="264" t="s">
        <v>42</v>
      </c>
      <c r="C804" s="264" t="s">
        <v>43</v>
      </c>
      <c r="D804" s="264" t="s">
        <v>44</v>
      </c>
      <c r="E804" s="264" t="s">
        <v>45</v>
      </c>
      <c r="F804" s="264" t="s">
        <v>46</v>
      </c>
      <c r="G804" s="264" t="s">
        <v>47</v>
      </c>
      <c r="H804" s="264" t="s">
        <v>48</v>
      </c>
      <c r="I804" s="264" t="s">
        <v>58</v>
      </c>
      <c r="J804" s="264" t="s">
        <v>50</v>
      </c>
      <c r="K804" s="264" t="s">
        <v>51</v>
      </c>
      <c r="L804" s="264" t="s">
        <v>52</v>
      </c>
      <c r="M804" s="264" t="s">
        <v>53</v>
      </c>
      <c r="N804" s="264" t="s">
        <v>12</v>
      </c>
    </row>
    <row r="805" spans="1:14" ht="24.95" customHeight="1" x14ac:dyDescent="0.2">
      <c r="A805" s="216" t="s">
        <v>4</v>
      </c>
      <c r="B805" s="217">
        <v>65231</v>
      </c>
      <c r="C805" s="217">
        <v>63026</v>
      </c>
      <c r="D805" s="217">
        <v>76447</v>
      </c>
      <c r="E805" s="217">
        <v>87636</v>
      </c>
      <c r="F805" s="217">
        <v>97255</v>
      </c>
      <c r="G805" s="217">
        <v>98434</v>
      </c>
      <c r="H805" s="217">
        <v>86698</v>
      </c>
      <c r="I805" s="217">
        <v>114148</v>
      </c>
      <c r="J805" s="217">
        <v>94868</v>
      </c>
      <c r="K805" s="217">
        <v>87807</v>
      </c>
      <c r="L805" s="217">
        <v>87128</v>
      </c>
      <c r="M805" s="217">
        <v>84472</v>
      </c>
      <c r="N805" s="217">
        <f>SUM(B805:M805)</f>
        <v>1043150</v>
      </c>
    </row>
    <row r="806" spans="1:14" ht="24.95" customHeight="1" x14ac:dyDescent="0.2">
      <c r="A806" s="216" t="s">
        <v>35</v>
      </c>
      <c r="B806" s="217">
        <v>126206</v>
      </c>
      <c r="C806" s="217">
        <v>103098</v>
      </c>
      <c r="D806" s="217">
        <v>133764</v>
      </c>
      <c r="E806" s="217">
        <v>145726</v>
      </c>
      <c r="F806" s="217">
        <v>162261</v>
      </c>
      <c r="G806" s="217">
        <v>164040</v>
      </c>
      <c r="H806" s="217">
        <v>151240</v>
      </c>
      <c r="I806" s="217">
        <v>212541</v>
      </c>
      <c r="J806" s="217">
        <v>167794</v>
      </c>
      <c r="K806" s="217">
        <v>160802</v>
      </c>
      <c r="L806" s="217">
        <v>149326</v>
      </c>
      <c r="M806" s="217">
        <v>144665</v>
      </c>
      <c r="N806" s="217">
        <f>SUM(B806:M806)</f>
        <v>1821463</v>
      </c>
    </row>
    <row r="807" spans="1:14" ht="24.95" customHeight="1" x14ac:dyDescent="0.2">
      <c r="A807" s="216" t="s">
        <v>116</v>
      </c>
      <c r="B807" s="218">
        <v>0.29075569849468508</v>
      </c>
      <c r="C807" s="218">
        <v>0.26259245675163517</v>
      </c>
      <c r="D807" s="218">
        <v>0.30650431467079725</v>
      </c>
      <c r="E807" s="218">
        <v>0.33900016283992834</v>
      </c>
      <c r="F807" s="218">
        <v>0.36406940296665596</v>
      </c>
      <c r="G807" s="218">
        <v>0.37838211888450624</v>
      </c>
      <c r="H807" s="218">
        <v>0.33760360372426507</v>
      </c>
      <c r="I807" s="218">
        <v>0.47131101191466146</v>
      </c>
      <c r="J807" s="218">
        <v>0.38243646723646724</v>
      </c>
      <c r="K807" s="218">
        <v>0.35999453746426402</v>
      </c>
      <c r="L807" s="218">
        <v>0.3456860430122462</v>
      </c>
      <c r="M807" s="218">
        <v>0.32323546038122858</v>
      </c>
      <c r="N807" s="218">
        <v>0.34786814469546168</v>
      </c>
    </row>
    <row r="808" spans="1:14" ht="24.95" customHeight="1" x14ac:dyDescent="0.2">
      <c r="A808" s="216" t="s">
        <v>3</v>
      </c>
      <c r="B808" s="219">
        <f>B806/B805</f>
        <v>1.9347549478008923</v>
      </c>
      <c r="C808" s="219">
        <f t="shared" ref="C808:N808" si="7">C806/C805</f>
        <v>1.6358010979595723</v>
      </c>
      <c r="D808" s="219">
        <f t="shared" si="7"/>
        <v>1.7497612725155991</v>
      </c>
      <c r="E808" s="219">
        <f t="shared" si="7"/>
        <v>1.6628554475329773</v>
      </c>
      <c r="F808" s="219">
        <f t="shared" si="7"/>
        <v>1.668407793943756</v>
      </c>
      <c r="G808" s="219">
        <f t="shared" si="7"/>
        <v>1.6664973484771521</v>
      </c>
      <c r="H808" s="219">
        <f t="shared" si="7"/>
        <v>1.7444462386675585</v>
      </c>
      <c r="I808" s="219">
        <f t="shared" si="7"/>
        <v>1.8619774328065319</v>
      </c>
      <c r="J808" s="219">
        <f t="shared" si="7"/>
        <v>1.7687102078677741</v>
      </c>
      <c r="K808" s="219">
        <f t="shared" si="7"/>
        <v>1.831311854407963</v>
      </c>
      <c r="L808" s="219">
        <f t="shared" si="7"/>
        <v>1.7138692498393169</v>
      </c>
      <c r="M808" s="219">
        <f t="shared" si="7"/>
        <v>1.7125793162231271</v>
      </c>
      <c r="N808" s="219">
        <f t="shared" si="7"/>
        <v>1.7461180079566696</v>
      </c>
    </row>
    <row r="809" spans="1:14" ht="24.95" customHeight="1" x14ac:dyDescent="0.2"/>
    <row r="810" spans="1:14" ht="24.95" customHeight="1" x14ac:dyDescent="0.2"/>
    <row r="811" spans="1:14" ht="24.95" customHeight="1" x14ac:dyDescent="0.2"/>
    <row r="812" spans="1:14" ht="24.95" customHeight="1" x14ac:dyDescent="0.2"/>
    <row r="813" spans="1:14" ht="24.95" customHeight="1" x14ac:dyDescent="0.2"/>
    <row r="814" spans="1:14" ht="24.95" customHeight="1" x14ac:dyDescent="0.2"/>
    <row r="815" spans="1:14" ht="24.95" customHeight="1" x14ac:dyDescent="0.2"/>
    <row r="816" spans="1:14" ht="24.95" customHeight="1" x14ac:dyDescent="0.2"/>
    <row r="817" spans="1:14" ht="24.95" customHeight="1" x14ac:dyDescent="0.2"/>
    <row r="818" spans="1:14" ht="24.95" customHeight="1" x14ac:dyDescent="0.2"/>
    <row r="819" spans="1:14" ht="24.95" customHeight="1" x14ac:dyDescent="0.2"/>
    <row r="820" spans="1:14" ht="24.95" customHeight="1" x14ac:dyDescent="0.2"/>
    <row r="821" spans="1:14" ht="24.95" customHeight="1" x14ac:dyDescent="0.2"/>
    <row r="822" spans="1:14" ht="24.95" customHeight="1" x14ac:dyDescent="0.2"/>
    <row r="823" spans="1:14" ht="24.95" customHeight="1" x14ac:dyDescent="0.2"/>
    <row r="824" spans="1:14" ht="24.95" customHeight="1" x14ac:dyDescent="0.2"/>
    <row r="825" spans="1:14" ht="24.95" customHeight="1" x14ac:dyDescent="0.2"/>
    <row r="826" spans="1:14" ht="24.95" customHeight="1" x14ac:dyDescent="0.2"/>
    <row r="827" spans="1:14" ht="24.95" customHeight="1" x14ac:dyDescent="0.2"/>
    <row r="828" spans="1:14" ht="24.95" customHeight="1" x14ac:dyDescent="0.2"/>
    <row r="829" spans="1:14" ht="24.95" customHeight="1" x14ac:dyDescent="0.2"/>
    <row r="830" spans="1:14" ht="24.95" customHeight="1" x14ac:dyDescent="0.2">
      <c r="N830" s="4">
        <v>5</v>
      </c>
    </row>
    <row r="831" spans="1:14" ht="30" customHeight="1" x14ac:dyDescent="0.4">
      <c r="A831" s="388" t="s">
        <v>11</v>
      </c>
      <c r="B831" s="388"/>
      <c r="C831" s="388"/>
      <c r="D831" s="388"/>
      <c r="E831" s="388"/>
      <c r="F831" s="388"/>
      <c r="G831" s="388"/>
      <c r="H831" s="388"/>
      <c r="I831" s="388"/>
      <c r="J831" s="388"/>
      <c r="K831" s="388"/>
      <c r="L831" s="388"/>
      <c r="M831" s="388"/>
      <c r="N831" s="388"/>
    </row>
    <row r="832" spans="1:14" ht="24.95" customHeight="1" x14ac:dyDescent="0.2"/>
    <row r="833" spans="1:14" ht="24.95" customHeight="1" x14ac:dyDescent="0.2">
      <c r="A833" s="195" t="s">
        <v>27</v>
      </c>
      <c r="B833" s="195"/>
      <c r="C833" s="196"/>
      <c r="D833" s="206">
        <v>436642</v>
      </c>
    </row>
    <row r="834" spans="1:14" ht="24.95" customHeight="1" x14ac:dyDescent="0.2">
      <c r="A834" s="197" t="s">
        <v>28</v>
      </c>
      <c r="B834" s="197"/>
      <c r="C834" s="198"/>
      <c r="D834" s="209">
        <v>67215</v>
      </c>
    </row>
    <row r="835" spans="1:14" ht="24.95" customHeight="1" x14ac:dyDescent="0.2">
      <c r="A835" s="199" t="s">
        <v>0</v>
      </c>
      <c r="B835" s="199"/>
      <c r="C835" s="200"/>
      <c r="D835" s="208">
        <f>SUM(D833:D834)</f>
        <v>503857</v>
      </c>
    </row>
    <row r="836" spans="1:14" ht="24.95" customHeight="1" x14ac:dyDescent="0.2">
      <c r="A836" s="197" t="s">
        <v>31</v>
      </c>
      <c r="B836" s="197"/>
      <c r="C836" s="198"/>
      <c r="D836" s="207">
        <v>751294</v>
      </c>
    </row>
    <row r="837" spans="1:14" ht="24.95" customHeight="1" x14ac:dyDescent="0.2">
      <c r="A837" s="197" t="s">
        <v>32</v>
      </c>
      <c r="B837" s="197"/>
      <c r="C837" s="198"/>
      <c r="D837" s="209">
        <v>102878</v>
      </c>
    </row>
    <row r="838" spans="1:14" ht="24.95" customHeight="1" x14ac:dyDescent="0.2">
      <c r="A838" s="199" t="s">
        <v>1</v>
      </c>
      <c r="B838" s="199"/>
      <c r="C838" s="200"/>
      <c r="D838" s="220">
        <f>SUM(D836:D837)</f>
        <v>854172</v>
      </c>
    </row>
    <row r="839" spans="1:14" ht="24.95" customHeight="1" x14ac:dyDescent="0.2">
      <c r="A839" s="199" t="s">
        <v>2</v>
      </c>
      <c r="B839" s="199"/>
      <c r="C839" s="200"/>
      <c r="D839" s="214">
        <v>0.23859533078603565</v>
      </c>
    </row>
    <row r="840" spans="1:14" ht="24.95" customHeight="1" x14ac:dyDescent="0.2">
      <c r="A840" s="202" t="s">
        <v>3</v>
      </c>
      <c r="B840" s="202"/>
      <c r="C840" s="203"/>
      <c r="D840" s="210">
        <f>D838/D835</f>
        <v>1.6952667125791643</v>
      </c>
    </row>
    <row r="841" spans="1:14" ht="24.95" customHeight="1" x14ac:dyDescent="0.2">
      <c r="A841" s="195" t="s">
        <v>56</v>
      </c>
      <c r="B841" s="195"/>
      <c r="C841" s="196"/>
      <c r="D841" s="211">
        <f>D836/D833</f>
        <v>1.7206178058913251</v>
      </c>
    </row>
    <row r="842" spans="1:14" ht="24.95" customHeight="1" x14ac:dyDescent="0.2">
      <c r="A842" s="204" t="s">
        <v>57</v>
      </c>
      <c r="B842" s="204"/>
      <c r="C842" s="205"/>
      <c r="D842" s="212">
        <f>D837/D834</f>
        <v>1.5305809715093357</v>
      </c>
    </row>
    <row r="843" spans="1:14" ht="24.95" customHeight="1" x14ac:dyDescent="0.25">
      <c r="A843" s="58"/>
      <c r="B843" s="58"/>
      <c r="C843" s="8"/>
      <c r="D843" s="7"/>
    </row>
    <row r="844" spans="1:14" ht="24.95" customHeight="1" x14ac:dyDescent="0.2"/>
    <row r="845" spans="1:14" ht="24.95" customHeight="1" x14ac:dyDescent="0.2"/>
    <row r="846" spans="1:14" ht="24.95" customHeight="1" x14ac:dyDescent="0.2">
      <c r="A846" s="53"/>
      <c r="B846" s="264" t="s">
        <v>42</v>
      </c>
      <c r="C846" s="264" t="s">
        <v>43</v>
      </c>
      <c r="D846" s="264" t="s">
        <v>44</v>
      </c>
      <c r="E846" s="264" t="s">
        <v>45</v>
      </c>
      <c r="F846" s="264" t="s">
        <v>46</v>
      </c>
      <c r="G846" s="264" t="s">
        <v>47</v>
      </c>
      <c r="H846" s="264" t="s">
        <v>48</v>
      </c>
      <c r="I846" s="264" t="s">
        <v>58</v>
      </c>
      <c r="J846" s="264" t="s">
        <v>50</v>
      </c>
      <c r="K846" s="264" t="s">
        <v>51</v>
      </c>
      <c r="L846" s="264" t="s">
        <v>52</v>
      </c>
      <c r="M846" s="264" t="s">
        <v>53</v>
      </c>
      <c r="N846" s="264" t="s">
        <v>12</v>
      </c>
    </row>
    <row r="847" spans="1:14" ht="24.95" customHeight="1" x14ac:dyDescent="0.2">
      <c r="A847" s="216" t="s">
        <v>4</v>
      </c>
      <c r="B847" s="217">
        <v>21143</v>
      </c>
      <c r="C847" s="217">
        <v>24536</v>
      </c>
      <c r="D847" s="217">
        <v>31128</v>
      </c>
      <c r="E847" s="217">
        <v>42041</v>
      </c>
      <c r="F847" s="217">
        <v>43258</v>
      </c>
      <c r="G847" s="217">
        <v>47292</v>
      </c>
      <c r="H847" s="217">
        <v>51668</v>
      </c>
      <c r="I847" s="217">
        <v>82890</v>
      </c>
      <c r="J847" s="217">
        <v>48769</v>
      </c>
      <c r="K847" s="217">
        <v>43458</v>
      </c>
      <c r="L847" s="217">
        <v>33733</v>
      </c>
      <c r="M847" s="217">
        <v>33941</v>
      </c>
      <c r="N847" s="217">
        <f>SUM(B847:M847)</f>
        <v>503857</v>
      </c>
    </row>
    <row r="848" spans="1:14" ht="24.95" customHeight="1" x14ac:dyDescent="0.2">
      <c r="A848" s="216" t="s">
        <v>35</v>
      </c>
      <c r="B848" s="217">
        <v>35261</v>
      </c>
      <c r="C848" s="217">
        <v>38545</v>
      </c>
      <c r="D848" s="217">
        <v>51316</v>
      </c>
      <c r="E848" s="217">
        <v>73997</v>
      </c>
      <c r="F848" s="217">
        <v>64518</v>
      </c>
      <c r="G848" s="217">
        <v>79508</v>
      </c>
      <c r="H848" s="217">
        <v>88996</v>
      </c>
      <c r="I848" s="217">
        <v>152287</v>
      </c>
      <c r="J848" s="217">
        <v>80452</v>
      </c>
      <c r="K848" s="217">
        <v>70968</v>
      </c>
      <c r="L848" s="217">
        <v>57407</v>
      </c>
      <c r="M848" s="217">
        <v>60917</v>
      </c>
      <c r="N848" s="217">
        <f>SUM(B848:M848)</f>
        <v>854172</v>
      </c>
    </row>
    <row r="849" spans="1:14" ht="24.95" customHeight="1" x14ac:dyDescent="0.2">
      <c r="A849" s="216" t="s">
        <v>116</v>
      </c>
      <c r="B849" s="218">
        <v>0.13576334878563398</v>
      </c>
      <c r="C849" s="218">
        <v>0.163959878853876</v>
      </c>
      <c r="D849" s="218">
        <v>0.19256835358485752</v>
      </c>
      <c r="E849" s="218">
        <v>0.23041831962184953</v>
      </c>
      <c r="F849" s="218">
        <v>0.19133054770511881</v>
      </c>
      <c r="G849" s="218">
        <v>0.24194510376726919</v>
      </c>
      <c r="H849" s="218">
        <v>0.25907758412394361</v>
      </c>
      <c r="I849" s="218">
        <v>0.45180574551344999</v>
      </c>
      <c r="J849" s="218">
        <v>0.24648133283497037</v>
      </c>
      <c r="K849" s="218">
        <v>0.25197498996971385</v>
      </c>
      <c r="L849" s="218">
        <v>0.21488676773348306</v>
      </c>
      <c r="M849" s="218">
        <v>0.22074016096127441</v>
      </c>
      <c r="N849" s="218">
        <v>0.23859533078603565</v>
      </c>
    </row>
    <row r="850" spans="1:14" ht="24.95" customHeight="1" x14ac:dyDescent="0.2">
      <c r="A850" s="216" t="s">
        <v>3</v>
      </c>
      <c r="B850" s="219">
        <f>B848/B847</f>
        <v>1.6677387314950574</v>
      </c>
      <c r="C850" s="219">
        <f t="shared" ref="C850:N850" si="8">C848/C847</f>
        <v>1.5709569611998695</v>
      </c>
      <c r="D850" s="219">
        <f t="shared" si="8"/>
        <v>1.6485479311231046</v>
      </c>
      <c r="E850" s="219">
        <f t="shared" si="8"/>
        <v>1.7601151257106158</v>
      </c>
      <c r="F850" s="219">
        <f t="shared" si="8"/>
        <v>1.4914697859355495</v>
      </c>
      <c r="G850" s="219">
        <f t="shared" si="8"/>
        <v>1.6812145817474413</v>
      </c>
      <c r="H850" s="219">
        <f t="shared" si="8"/>
        <v>1.7224587752574128</v>
      </c>
      <c r="I850" s="219">
        <f t="shared" si="8"/>
        <v>1.8372179997587164</v>
      </c>
      <c r="J850" s="219">
        <f t="shared" si="8"/>
        <v>1.6496544936332507</v>
      </c>
      <c r="K850" s="219">
        <f t="shared" si="8"/>
        <v>1.6330249896451747</v>
      </c>
      <c r="L850" s="219">
        <f t="shared" si="8"/>
        <v>1.7018053538078439</v>
      </c>
      <c r="M850" s="219">
        <f t="shared" si="8"/>
        <v>1.7947909607848915</v>
      </c>
      <c r="N850" s="219">
        <f t="shared" si="8"/>
        <v>1.6952667125791643</v>
      </c>
    </row>
    <row r="851" spans="1:14" s="29" customFormat="1" ht="24.95" customHeight="1" x14ac:dyDescent="0.2">
      <c r="A851" s="60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9"/>
    </row>
    <row r="852" spans="1:14" ht="24.95" customHeight="1" x14ac:dyDescent="0.2"/>
    <row r="853" spans="1:14" ht="24.95" customHeight="1" x14ac:dyDescent="0.2"/>
    <row r="854" spans="1:14" ht="24.95" customHeight="1" x14ac:dyDescent="0.2"/>
    <row r="855" spans="1:14" ht="24.95" customHeight="1" x14ac:dyDescent="0.2"/>
    <row r="856" spans="1:14" ht="24.95" customHeight="1" x14ac:dyDescent="0.2"/>
    <row r="857" spans="1:14" ht="24.95" customHeight="1" x14ac:dyDescent="0.2"/>
    <row r="858" spans="1:14" ht="24.95" customHeight="1" x14ac:dyDescent="0.2"/>
    <row r="859" spans="1:14" ht="24.95" customHeight="1" x14ac:dyDescent="0.2"/>
    <row r="860" spans="1:14" ht="24.95" customHeight="1" x14ac:dyDescent="0.2"/>
    <row r="861" spans="1:14" ht="24.95" customHeight="1" x14ac:dyDescent="0.2"/>
    <row r="862" spans="1:14" ht="24.95" customHeight="1" x14ac:dyDescent="0.2"/>
    <row r="863" spans="1:14" ht="24.95" customHeight="1" x14ac:dyDescent="0.2"/>
    <row r="864" spans="1:1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spans="1:14" ht="24.95" customHeight="1" x14ac:dyDescent="0.2"/>
    <row r="898" spans="1:14" ht="24.95" customHeight="1" x14ac:dyDescent="0.2"/>
    <row r="899" spans="1:14" ht="24.95" customHeight="1" x14ac:dyDescent="0.2"/>
    <row r="900" spans="1:14" ht="24.95" customHeight="1" x14ac:dyDescent="0.2"/>
    <row r="901" spans="1:14" ht="24.95" customHeight="1" x14ac:dyDescent="0.2"/>
    <row r="902" spans="1:14" ht="24.95" customHeight="1" x14ac:dyDescent="0.2"/>
    <row r="903" spans="1:14" ht="24.95" customHeight="1" x14ac:dyDescent="0.2"/>
    <row r="904" spans="1:14" ht="24.95" customHeight="1" x14ac:dyDescent="0.2"/>
    <row r="905" spans="1:14" ht="24.95" customHeight="1" x14ac:dyDescent="0.2"/>
    <row r="906" spans="1:14" ht="24.95" customHeight="1" x14ac:dyDescent="0.2"/>
    <row r="907" spans="1:14" ht="24.95" customHeight="1" x14ac:dyDescent="0.2"/>
    <row r="908" spans="1:14" ht="24.95" customHeight="1" x14ac:dyDescent="0.2"/>
    <row r="909" spans="1:14" ht="24.95" customHeight="1" x14ac:dyDescent="0.2">
      <c r="N909" s="4">
        <v>6</v>
      </c>
    </row>
    <row r="910" spans="1:14" ht="39.950000000000003" customHeight="1" x14ac:dyDescent="0.4">
      <c r="A910" s="438" t="s">
        <v>203</v>
      </c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</row>
    <row r="911" spans="1:14" ht="24.95" customHeight="1" x14ac:dyDescent="0.2"/>
    <row r="912" spans="1:14" ht="30" customHeight="1" x14ac:dyDescent="0.4">
      <c r="A912" s="388" t="s">
        <v>42</v>
      </c>
      <c r="B912" s="388"/>
      <c r="C912" s="388"/>
      <c r="D912" s="388"/>
      <c r="E912" s="388"/>
      <c r="F912" s="388"/>
      <c r="G912" s="388"/>
      <c r="H912" s="388"/>
      <c r="I912" s="388"/>
      <c r="J912" s="388"/>
      <c r="K912" s="388"/>
      <c r="L912" s="388"/>
      <c r="M912" s="388"/>
      <c r="N912" s="388"/>
    </row>
    <row r="913" spans="1:14" s="29" customFormat="1" ht="24.95" customHeight="1" x14ac:dyDescent="0.4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</row>
    <row r="914" spans="1:14" ht="24.95" customHeight="1" x14ac:dyDescent="0.3">
      <c r="A914" s="385" t="s">
        <v>42</v>
      </c>
      <c r="B914" s="385"/>
      <c r="C914" s="385"/>
      <c r="D914" s="385"/>
      <c r="E914" s="385"/>
      <c r="F914" s="62"/>
      <c r="G914" s="62"/>
      <c r="H914" s="390" t="s">
        <v>60</v>
      </c>
      <c r="I914" s="390"/>
      <c r="J914" s="390"/>
      <c r="K914" s="390"/>
      <c r="L914" s="390"/>
      <c r="M914" s="390"/>
      <c r="N914" s="62"/>
    </row>
    <row r="915" spans="1:14" ht="24.95" customHeight="1" x14ac:dyDescent="0.2">
      <c r="A915" s="195" t="s">
        <v>27</v>
      </c>
      <c r="B915" s="195"/>
      <c r="C915" s="196"/>
      <c r="D915" s="206"/>
      <c r="E915" s="206">
        <v>325623</v>
      </c>
      <c r="H915" s="195" t="s">
        <v>27</v>
      </c>
      <c r="I915" s="195"/>
      <c r="J915" s="196"/>
      <c r="K915" s="206"/>
      <c r="L915" s="195"/>
      <c r="M915" s="206">
        <v>574043.16666666663</v>
      </c>
    </row>
    <row r="916" spans="1:14" ht="24.95" customHeight="1" x14ac:dyDescent="0.2">
      <c r="A916" s="197" t="s">
        <v>28</v>
      </c>
      <c r="B916" s="197"/>
      <c r="C916" s="198"/>
      <c r="D916" s="209"/>
      <c r="E916" s="209">
        <v>63491</v>
      </c>
      <c r="H916" s="197" t="s">
        <v>28</v>
      </c>
      <c r="I916" s="197"/>
      <c r="J916" s="198"/>
      <c r="K916" s="209"/>
      <c r="L916" s="197"/>
      <c r="M916" s="209">
        <v>168360.25</v>
      </c>
    </row>
    <row r="917" spans="1:14" ht="24.95" customHeight="1" x14ac:dyDescent="0.2">
      <c r="A917" s="199" t="s">
        <v>0</v>
      </c>
      <c r="B917" s="199"/>
      <c r="C917" s="200"/>
      <c r="D917" s="208"/>
      <c r="E917" s="208">
        <f>SUM(E915:E916)</f>
        <v>389114</v>
      </c>
      <c r="H917" s="199" t="s">
        <v>0</v>
      </c>
      <c r="I917" s="199"/>
      <c r="J917" s="200"/>
      <c r="K917" s="208"/>
      <c r="L917" s="199"/>
      <c r="M917" s="208">
        <f>SUM(M915:M916)</f>
        <v>742403.41666666663</v>
      </c>
    </row>
    <row r="918" spans="1:14" ht="24.95" customHeight="1" x14ac:dyDescent="0.2">
      <c r="A918" s="197" t="s">
        <v>31</v>
      </c>
      <c r="B918" s="197"/>
      <c r="C918" s="198"/>
      <c r="D918" s="206"/>
      <c r="E918" s="207">
        <v>555514</v>
      </c>
      <c r="H918" s="197" t="s">
        <v>31</v>
      </c>
      <c r="I918" s="197"/>
      <c r="J918" s="198"/>
      <c r="K918" s="206"/>
      <c r="L918" s="197"/>
      <c r="M918" s="207">
        <v>1016860.5</v>
      </c>
    </row>
    <row r="919" spans="1:14" ht="24.95" customHeight="1" x14ac:dyDescent="0.2">
      <c r="A919" s="197" t="s">
        <v>32</v>
      </c>
      <c r="B919" s="197"/>
      <c r="C919" s="198"/>
      <c r="D919" s="209"/>
      <c r="E919" s="209">
        <v>100226</v>
      </c>
      <c r="H919" s="197" t="s">
        <v>32</v>
      </c>
      <c r="I919" s="197"/>
      <c r="J919" s="198"/>
      <c r="K919" s="209"/>
      <c r="L919" s="197"/>
      <c r="M919" s="209">
        <v>252173.41666666666</v>
      </c>
    </row>
    <row r="920" spans="1:14" ht="24.95" customHeight="1" x14ac:dyDescent="0.2">
      <c r="A920" s="199" t="s">
        <v>1</v>
      </c>
      <c r="B920" s="199"/>
      <c r="C920" s="200"/>
      <c r="D920" s="220"/>
      <c r="E920" s="220">
        <f>SUM(E918:E919)</f>
        <v>655740</v>
      </c>
      <c r="H920" s="199" t="s">
        <v>1</v>
      </c>
      <c r="I920" s="199"/>
      <c r="J920" s="200"/>
      <c r="K920" s="220"/>
      <c r="L920" s="199"/>
      <c r="M920" s="220">
        <f>SUM(M918:M919)</f>
        <v>1269033.9166666667</v>
      </c>
    </row>
    <row r="921" spans="1:14" ht="24.95" customHeight="1" x14ac:dyDescent="0.2">
      <c r="A921" s="199" t="s">
        <v>61</v>
      </c>
      <c r="B921" s="199"/>
      <c r="C921" s="200"/>
      <c r="D921" s="214"/>
      <c r="E921" s="214">
        <v>0.15377847026372676</v>
      </c>
      <c r="H921" s="199" t="s">
        <v>61</v>
      </c>
      <c r="I921" s="199"/>
      <c r="J921" s="200"/>
      <c r="K921" s="214"/>
      <c r="L921" s="199"/>
      <c r="M921" s="214">
        <v>0.26682460580370998</v>
      </c>
    </row>
    <row r="922" spans="1:14" ht="24.95" customHeight="1" x14ac:dyDescent="0.2">
      <c r="A922" s="202" t="s">
        <v>3</v>
      </c>
      <c r="B922" s="202"/>
      <c r="C922" s="203"/>
      <c r="D922" s="210"/>
      <c r="E922" s="210">
        <f>E920/E917</f>
        <v>1.685213073803564</v>
      </c>
      <c r="H922" s="202" t="s">
        <v>3</v>
      </c>
      <c r="I922" s="202"/>
      <c r="J922" s="203"/>
      <c r="K922" s="210"/>
      <c r="L922" s="202"/>
      <c r="M922" s="210">
        <v>1.7</v>
      </c>
    </row>
    <row r="923" spans="1:14" ht="24.95" customHeight="1" x14ac:dyDescent="0.2">
      <c r="A923" s="195" t="s">
        <v>56</v>
      </c>
      <c r="B923" s="195"/>
      <c r="C923" s="196"/>
      <c r="D923" s="211"/>
      <c r="E923" s="211">
        <f>E918/E915</f>
        <v>1.7060035685439912</v>
      </c>
      <c r="H923" s="195" t="s">
        <v>56</v>
      </c>
      <c r="I923" s="195"/>
      <c r="J923" s="196"/>
      <c r="K923" s="211"/>
      <c r="L923" s="195"/>
      <c r="M923" s="211">
        <v>1.75</v>
      </c>
    </row>
    <row r="924" spans="1:14" ht="24.95" customHeight="1" x14ac:dyDescent="0.2">
      <c r="A924" s="204" t="s">
        <v>57</v>
      </c>
      <c r="B924" s="204"/>
      <c r="C924" s="205"/>
      <c r="D924" s="212"/>
      <c r="E924" s="212">
        <f>E919/E916</f>
        <v>1.5785859413145171</v>
      </c>
      <c r="H924" s="204" t="s">
        <v>57</v>
      </c>
      <c r="I924" s="204"/>
      <c r="J924" s="205"/>
      <c r="K924" s="212"/>
      <c r="L924" s="204"/>
      <c r="M924" s="212">
        <v>1.53</v>
      </c>
    </row>
    <row r="925" spans="1:14" ht="24.95" customHeight="1" x14ac:dyDescent="0.2">
      <c r="D925" s="63"/>
      <c r="E925" s="63"/>
      <c r="F925" s="63"/>
      <c r="G925" s="5"/>
      <c r="H925" s="5"/>
    </row>
    <row r="926" spans="1:14" s="224" customFormat="1" ht="24.95" customHeight="1" x14ac:dyDescent="0.5">
      <c r="A926" s="389" t="s">
        <v>249</v>
      </c>
      <c r="B926" s="389"/>
      <c r="D926" s="225"/>
      <c r="E926" s="225"/>
      <c r="F926" s="225"/>
      <c r="G926" s="226"/>
      <c r="H926" s="389" t="s">
        <v>249</v>
      </c>
      <c r="I926" s="389"/>
    </row>
    <row r="927" spans="1:14" s="221" customFormat="1" ht="24.95" customHeight="1" x14ac:dyDescent="0.5">
      <c r="A927" s="386" t="s">
        <v>248</v>
      </c>
      <c r="B927" s="386"/>
      <c r="F927" s="225"/>
      <c r="G927" s="225"/>
      <c r="H927" s="386" t="s">
        <v>248</v>
      </c>
      <c r="I927" s="386"/>
      <c r="K927" s="223"/>
    </row>
    <row r="928" spans="1:14" s="28" customFormat="1" ht="24.95" customHeight="1" x14ac:dyDescent="0.25">
      <c r="A928" s="387"/>
      <c r="B928" s="387"/>
      <c r="C928" s="387"/>
      <c r="D928" s="387"/>
      <c r="E928" s="387"/>
      <c r="F928" s="225"/>
      <c r="G928" s="225"/>
      <c r="H928" s="387"/>
      <c r="I928" s="387"/>
      <c r="J928" s="387"/>
      <c r="K928" s="387"/>
      <c r="L928" s="387"/>
      <c r="M928" s="387"/>
      <c r="N928" s="224"/>
    </row>
    <row r="929" spans="1:14" ht="24.95" customHeight="1" x14ac:dyDescent="0.4">
      <c r="A929" s="65"/>
      <c r="B929" s="65"/>
      <c r="C929" s="65"/>
      <c r="F929" s="66"/>
      <c r="N929" s="224"/>
    </row>
    <row r="930" spans="1:14" ht="24.95" customHeight="1" x14ac:dyDescent="0.25">
      <c r="A930" s="455"/>
      <c r="B930" s="455"/>
      <c r="C930" s="455"/>
      <c r="D930" s="455"/>
      <c r="E930" s="455"/>
      <c r="G930" s="444"/>
      <c r="H930" s="444"/>
      <c r="I930" s="444"/>
      <c r="J930" s="444"/>
      <c r="K930" s="444"/>
      <c r="L930" s="444"/>
      <c r="M930" s="444"/>
      <c r="N930" s="224"/>
    </row>
    <row r="931" spans="1:14" ht="24.95" customHeight="1" x14ac:dyDescent="0.2">
      <c r="A931" s="14"/>
      <c r="B931" s="14"/>
      <c r="C931" s="14"/>
      <c r="D931" s="14"/>
      <c r="E931" s="14"/>
      <c r="G931" s="10"/>
      <c r="H931" s="15"/>
      <c r="I931" s="15"/>
      <c r="J931" s="15"/>
      <c r="K931" s="15"/>
      <c r="L931" s="15"/>
      <c r="M931" s="15"/>
      <c r="N931" s="224"/>
    </row>
    <row r="932" spans="1:14" ht="24.95" customHeight="1" x14ac:dyDescent="0.2">
      <c r="N932" s="224"/>
    </row>
    <row r="933" spans="1:14" ht="24.95" customHeight="1" x14ac:dyDescent="0.2">
      <c r="I933" s="42"/>
      <c r="J933" s="42"/>
      <c r="K933" s="42"/>
    </row>
    <row r="934" spans="1:14" ht="24.95" customHeight="1" x14ac:dyDescent="0.2">
      <c r="I934" s="42"/>
      <c r="J934" s="42"/>
    </row>
    <row r="935" spans="1:14" ht="24.95" customHeight="1" x14ac:dyDescent="0.2"/>
    <row r="936" spans="1:14" ht="24.95" customHeight="1" x14ac:dyDescent="0.2"/>
    <row r="937" spans="1:14" ht="24.95" customHeight="1" x14ac:dyDescent="0.2"/>
    <row r="938" spans="1:14" ht="24.95" customHeight="1" x14ac:dyDescent="0.2"/>
    <row r="939" spans="1:14" ht="24.95" customHeight="1" x14ac:dyDescent="0.2"/>
    <row r="940" spans="1:14" ht="24.95" customHeight="1" x14ac:dyDescent="0.2"/>
    <row r="941" spans="1:14" ht="24.95" customHeight="1" x14ac:dyDescent="0.2"/>
    <row r="942" spans="1:14" ht="24.95" customHeight="1" x14ac:dyDescent="0.2"/>
    <row r="943" spans="1:14" ht="24.95" customHeight="1" x14ac:dyDescent="0.2"/>
    <row r="944" spans="1:14" ht="30" customHeight="1" x14ac:dyDescent="0.4">
      <c r="A944" s="388" t="s">
        <v>43</v>
      </c>
      <c r="B944" s="388"/>
      <c r="C944" s="388"/>
      <c r="D944" s="388"/>
      <c r="E944" s="388"/>
      <c r="F944" s="388"/>
      <c r="G944" s="388"/>
      <c r="H944" s="388"/>
      <c r="I944" s="388"/>
      <c r="J944" s="388"/>
      <c r="K944" s="388"/>
      <c r="L944" s="388"/>
      <c r="M944" s="388"/>
      <c r="N944" s="388"/>
    </row>
    <row r="945" spans="1:14" ht="24.95" customHeight="1" x14ac:dyDescent="0.4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</row>
    <row r="946" spans="1:14" ht="24.95" customHeight="1" x14ac:dyDescent="0.3">
      <c r="A946" s="385" t="s">
        <v>43</v>
      </c>
      <c r="B946" s="385"/>
      <c r="C946" s="385"/>
      <c r="D946" s="385"/>
      <c r="E946" s="385"/>
      <c r="F946" s="62"/>
      <c r="G946" s="62"/>
      <c r="H946" s="390" t="s">
        <v>60</v>
      </c>
      <c r="I946" s="390"/>
      <c r="J946" s="390"/>
      <c r="K946" s="390"/>
      <c r="L946" s="390"/>
      <c r="M946" s="390"/>
      <c r="N946" s="62"/>
    </row>
    <row r="947" spans="1:14" ht="24.95" customHeight="1" x14ac:dyDescent="0.2">
      <c r="A947" s="195" t="s">
        <v>27</v>
      </c>
      <c r="B947" s="195"/>
      <c r="C947" s="196"/>
      <c r="D947" s="206"/>
      <c r="E947" s="290">
        <v>396981</v>
      </c>
      <c r="H947" s="195" t="s">
        <v>27</v>
      </c>
      <c r="I947" s="195"/>
      <c r="J947" s="196"/>
      <c r="K947" s="206"/>
      <c r="L947" s="195"/>
      <c r="M947" s="290">
        <v>574043.16666666663</v>
      </c>
    </row>
    <row r="948" spans="1:14" ht="24.95" customHeight="1" x14ac:dyDescent="0.2">
      <c r="A948" s="197" t="s">
        <v>28</v>
      </c>
      <c r="B948" s="197"/>
      <c r="C948" s="198"/>
      <c r="D948" s="209"/>
      <c r="E948" s="291">
        <v>70230</v>
      </c>
      <c r="H948" s="197" t="s">
        <v>28</v>
      </c>
      <c r="I948" s="197"/>
      <c r="J948" s="198"/>
      <c r="K948" s="209"/>
      <c r="L948" s="197"/>
      <c r="M948" s="291">
        <v>168360.25</v>
      </c>
    </row>
    <row r="949" spans="1:14" ht="24.95" customHeight="1" x14ac:dyDescent="0.2">
      <c r="A949" s="199" t="s">
        <v>0</v>
      </c>
      <c r="B949" s="199"/>
      <c r="C949" s="200"/>
      <c r="D949" s="208"/>
      <c r="E949" s="289">
        <f>SUM(E947:E948)</f>
        <v>467211</v>
      </c>
      <c r="H949" s="199" t="s">
        <v>0</v>
      </c>
      <c r="I949" s="199"/>
      <c r="J949" s="200"/>
      <c r="K949" s="208"/>
      <c r="L949" s="199"/>
      <c r="M949" s="289">
        <f>SUM(M947:M948)</f>
        <v>742403.41666666663</v>
      </c>
    </row>
    <row r="950" spans="1:14" ht="24.95" customHeight="1" x14ac:dyDescent="0.2">
      <c r="A950" s="197" t="s">
        <v>31</v>
      </c>
      <c r="B950" s="197"/>
      <c r="C950" s="198"/>
      <c r="D950" s="206"/>
      <c r="E950" s="290">
        <v>643634</v>
      </c>
      <c r="H950" s="197" t="s">
        <v>31</v>
      </c>
      <c r="I950" s="197"/>
      <c r="J950" s="198"/>
      <c r="K950" s="206"/>
      <c r="L950" s="197"/>
      <c r="M950" s="290">
        <v>1016860.5</v>
      </c>
    </row>
    <row r="951" spans="1:14" ht="24.95" customHeight="1" x14ac:dyDescent="0.2">
      <c r="A951" s="197" t="s">
        <v>32</v>
      </c>
      <c r="B951" s="197"/>
      <c r="C951" s="198"/>
      <c r="D951" s="209"/>
      <c r="E951" s="291">
        <v>116332</v>
      </c>
      <c r="H951" s="197" t="s">
        <v>32</v>
      </c>
      <c r="I951" s="197"/>
      <c r="J951" s="198"/>
      <c r="K951" s="209"/>
      <c r="L951" s="197"/>
      <c r="M951" s="291">
        <v>252173.41666666666</v>
      </c>
    </row>
    <row r="952" spans="1:14" ht="24.95" customHeight="1" x14ac:dyDescent="0.2">
      <c r="A952" s="199" t="s">
        <v>1</v>
      </c>
      <c r="B952" s="199"/>
      <c r="C952" s="200"/>
      <c r="D952" s="220"/>
      <c r="E952" s="220">
        <f>SUM(E950:E951)</f>
        <v>759966</v>
      </c>
      <c r="H952" s="199" t="s">
        <v>1</v>
      </c>
      <c r="I952" s="199"/>
      <c r="J952" s="200"/>
      <c r="K952" s="220"/>
      <c r="L952" s="199"/>
      <c r="M952" s="220">
        <f>SUM(M950:M951)</f>
        <v>1269033.9166666667</v>
      </c>
    </row>
    <row r="953" spans="1:14" ht="24.95" customHeight="1" x14ac:dyDescent="0.2">
      <c r="A953" s="199" t="s">
        <v>61</v>
      </c>
      <c r="B953" s="199"/>
      <c r="C953" s="200"/>
      <c r="D953" s="214"/>
      <c r="E953" s="214">
        <v>0.19718229462480369</v>
      </c>
      <c r="H953" s="199" t="s">
        <v>61</v>
      </c>
      <c r="I953" s="199"/>
      <c r="J953" s="200"/>
      <c r="K953" s="214"/>
      <c r="L953" s="199"/>
      <c r="M953" s="214">
        <v>0.26682460580370998</v>
      </c>
    </row>
    <row r="954" spans="1:14" ht="24.95" customHeight="1" x14ac:dyDescent="0.2">
      <c r="A954" s="202" t="s">
        <v>3</v>
      </c>
      <c r="B954" s="202"/>
      <c r="C954" s="203"/>
      <c r="D954" s="210"/>
      <c r="E954" s="210">
        <f>E952/E949</f>
        <v>1.6266012572477959</v>
      </c>
      <c r="H954" s="202" t="s">
        <v>3</v>
      </c>
      <c r="I954" s="202"/>
      <c r="J954" s="203"/>
      <c r="K954" s="210"/>
      <c r="L954" s="202"/>
      <c r="M954" s="210">
        <v>1.7</v>
      </c>
    </row>
    <row r="955" spans="1:14" ht="24.95" customHeight="1" x14ac:dyDescent="0.2">
      <c r="A955" s="195" t="s">
        <v>56</v>
      </c>
      <c r="B955" s="195"/>
      <c r="C955" s="196"/>
      <c r="D955" s="211"/>
      <c r="E955" s="211">
        <f>E950/E947</f>
        <v>1.6213219272458883</v>
      </c>
      <c r="H955" s="195" t="s">
        <v>56</v>
      </c>
      <c r="I955" s="195"/>
      <c r="J955" s="196"/>
      <c r="K955" s="211"/>
      <c r="L955" s="195"/>
      <c r="M955" s="211">
        <v>1.75</v>
      </c>
    </row>
    <row r="956" spans="1:14" ht="24.95" customHeight="1" x14ac:dyDescent="0.2">
      <c r="A956" s="204" t="s">
        <v>57</v>
      </c>
      <c r="B956" s="204"/>
      <c r="C956" s="205"/>
      <c r="D956" s="212"/>
      <c r="E956" s="212">
        <f>E951/E948</f>
        <v>1.6564431154777162</v>
      </c>
      <c r="H956" s="204" t="s">
        <v>57</v>
      </c>
      <c r="I956" s="204"/>
      <c r="J956" s="205"/>
      <c r="K956" s="212"/>
      <c r="L956" s="204"/>
      <c r="M956" s="212">
        <v>1.53</v>
      </c>
    </row>
    <row r="957" spans="1:14" ht="24.95" customHeight="1" x14ac:dyDescent="0.2">
      <c r="D957" s="63"/>
      <c r="E957" s="63"/>
      <c r="F957" s="63"/>
      <c r="G957" s="5"/>
      <c r="H957" s="5"/>
    </row>
    <row r="958" spans="1:14" s="224" customFormat="1" ht="24.95" customHeight="1" x14ac:dyDescent="0.5">
      <c r="A958" s="389" t="s">
        <v>260</v>
      </c>
      <c r="B958" s="389"/>
      <c r="D958" s="225"/>
      <c r="E958" s="225"/>
      <c r="F958" s="225"/>
      <c r="G958" s="226"/>
      <c r="H958" s="389" t="s">
        <v>260</v>
      </c>
      <c r="I958" s="389"/>
    </row>
    <row r="959" spans="1:14" s="221" customFormat="1" ht="24.95" customHeight="1" x14ac:dyDescent="0.5">
      <c r="A959" s="386" t="s">
        <v>248</v>
      </c>
      <c r="B959" s="386"/>
      <c r="F959" s="224"/>
      <c r="G959" s="225"/>
      <c r="H959" s="386" t="s">
        <v>248</v>
      </c>
      <c r="I959" s="386"/>
      <c r="K959" s="223"/>
      <c r="N959" s="224"/>
    </row>
    <row r="960" spans="1:14" s="28" customFormat="1" ht="24.95" customHeight="1" x14ac:dyDescent="0.25">
      <c r="A960" s="387"/>
      <c r="B960" s="387"/>
      <c r="C960" s="387"/>
      <c r="D960" s="387"/>
      <c r="E960" s="387"/>
      <c r="F960" s="224"/>
      <c r="G960" s="225"/>
      <c r="H960" s="387"/>
      <c r="I960" s="387"/>
      <c r="J960" s="387"/>
      <c r="K960" s="387"/>
      <c r="L960" s="387"/>
      <c r="M960" s="387"/>
      <c r="N960" s="224"/>
    </row>
    <row r="961" spans="1:14" ht="24.95" customHeight="1" x14ac:dyDescent="0.25">
      <c r="A961" s="67"/>
      <c r="B961" s="67"/>
      <c r="C961" s="67"/>
      <c r="D961" s="67"/>
      <c r="E961" s="67"/>
      <c r="F961" s="224"/>
      <c r="G961" s="225"/>
      <c r="N961" s="224"/>
    </row>
    <row r="962" spans="1:14" ht="24.95" customHeight="1" x14ac:dyDescent="0.2">
      <c r="A962" s="15"/>
      <c r="B962" s="15"/>
      <c r="C962" s="15"/>
      <c r="D962" s="15"/>
      <c r="E962" s="15"/>
      <c r="F962" s="224"/>
      <c r="G962" s="225"/>
      <c r="H962" s="15"/>
      <c r="I962" s="15"/>
      <c r="J962" s="15"/>
      <c r="K962" s="15"/>
      <c r="L962" s="15"/>
      <c r="M962" s="15"/>
      <c r="N962" s="224"/>
    </row>
    <row r="963" spans="1:14" ht="24.95" customHeight="1" x14ac:dyDescent="0.2">
      <c r="F963" s="224"/>
      <c r="N963" s="224"/>
    </row>
    <row r="964" spans="1:14" ht="24.95" customHeight="1" x14ac:dyDescent="0.2">
      <c r="F964" s="224"/>
      <c r="N964" s="224"/>
    </row>
    <row r="965" spans="1:14" ht="24.95" customHeight="1" x14ac:dyDescent="0.2">
      <c r="F965" s="224"/>
      <c r="N965" s="224"/>
    </row>
    <row r="966" spans="1:14" ht="24.95" customHeight="1" x14ac:dyDescent="0.2"/>
    <row r="967" spans="1:14" ht="24.95" customHeight="1" x14ac:dyDescent="0.2"/>
    <row r="968" spans="1:14" ht="24.95" customHeight="1" x14ac:dyDescent="0.2"/>
    <row r="969" spans="1:14" ht="24.95" customHeight="1" x14ac:dyDescent="0.2"/>
    <row r="970" spans="1:14" ht="24.95" customHeight="1" x14ac:dyDescent="0.2"/>
    <row r="971" spans="1:14" ht="24.95" customHeight="1" x14ac:dyDescent="0.2"/>
    <row r="972" spans="1:14" ht="24.95" customHeight="1" x14ac:dyDescent="0.2"/>
    <row r="973" spans="1:14" ht="24.95" customHeight="1" x14ac:dyDescent="0.2"/>
    <row r="974" spans="1:14" ht="24.95" customHeight="1" x14ac:dyDescent="0.2"/>
    <row r="975" spans="1:14" ht="24.95" customHeight="1" x14ac:dyDescent="0.2"/>
    <row r="976" spans="1:14" ht="24.95" customHeight="1" x14ac:dyDescent="0.2"/>
    <row r="977" spans="1:14" ht="24.95" customHeight="1" x14ac:dyDescent="0.2"/>
    <row r="978" spans="1:14" ht="24.95" customHeight="1" x14ac:dyDescent="0.2"/>
    <row r="979" spans="1:14" ht="24.95" customHeight="1" x14ac:dyDescent="0.2"/>
    <row r="980" spans="1:14" ht="24.95" customHeight="1" x14ac:dyDescent="0.2"/>
    <row r="981" spans="1:14" ht="24.95" customHeight="1" x14ac:dyDescent="0.2"/>
    <row r="982" spans="1:14" ht="24.95" customHeight="1" x14ac:dyDescent="0.2"/>
    <row r="983" spans="1:14" ht="24.95" customHeight="1" x14ac:dyDescent="0.2"/>
    <row r="984" spans="1:14" ht="24.95" customHeight="1" x14ac:dyDescent="0.2"/>
    <row r="985" spans="1:14" ht="24.95" customHeight="1" x14ac:dyDescent="0.2"/>
    <row r="986" spans="1:14" ht="24.95" customHeight="1" x14ac:dyDescent="0.2"/>
    <row r="987" spans="1:14" ht="24.95" customHeight="1" x14ac:dyDescent="0.2">
      <c r="N987" s="4">
        <v>7</v>
      </c>
    </row>
    <row r="988" spans="1:14" ht="30" customHeight="1" x14ac:dyDescent="0.4">
      <c r="A988" s="388" t="s">
        <v>44</v>
      </c>
      <c r="B988" s="388"/>
      <c r="C988" s="388"/>
      <c r="D988" s="388"/>
      <c r="E988" s="388"/>
      <c r="F988" s="388"/>
      <c r="G988" s="388"/>
      <c r="H988" s="388"/>
      <c r="I988" s="388"/>
      <c r="J988" s="388"/>
      <c r="K988" s="388"/>
      <c r="L988" s="388"/>
      <c r="M988" s="388"/>
      <c r="N988" s="388"/>
    </row>
    <row r="989" spans="1:14" ht="24.95" customHeight="1" x14ac:dyDescent="0.4">
      <c r="F989" s="61"/>
      <c r="G989" s="61"/>
      <c r="H989" s="61"/>
      <c r="I989" s="61"/>
      <c r="J989" s="61"/>
      <c r="K989" s="61"/>
      <c r="L989" s="61"/>
      <c r="M989" s="61"/>
      <c r="N989" s="61"/>
    </row>
    <row r="990" spans="1:14" ht="24.95" customHeight="1" x14ac:dyDescent="0.3">
      <c r="A990" s="385" t="s">
        <v>44</v>
      </c>
      <c r="B990" s="385"/>
      <c r="C990" s="385"/>
      <c r="D990" s="385"/>
      <c r="E990" s="385"/>
      <c r="F990" s="62"/>
      <c r="G990" s="62"/>
      <c r="H990" s="390" t="s">
        <v>60</v>
      </c>
      <c r="I990" s="390"/>
      <c r="J990" s="390"/>
      <c r="K990" s="390"/>
      <c r="L990" s="390"/>
      <c r="M990" s="390"/>
      <c r="N990" s="62"/>
    </row>
    <row r="991" spans="1:14" ht="24.95" customHeight="1" x14ac:dyDescent="0.2">
      <c r="A991" s="195" t="s">
        <v>27</v>
      </c>
      <c r="B991" s="195"/>
      <c r="C991" s="196"/>
      <c r="D991" s="206"/>
      <c r="E991" s="206">
        <v>501435</v>
      </c>
      <c r="H991" s="195" t="s">
        <v>27</v>
      </c>
      <c r="I991" s="195"/>
      <c r="J991" s="196"/>
      <c r="K991" s="206"/>
      <c r="L991" s="195"/>
      <c r="M991" s="290">
        <v>574043.16666666663</v>
      </c>
    </row>
    <row r="992" spans="1:14" ht="24.95" customHeight="1" x14ac:dyDescent="0.2">
      <c r="A992" s="197" t="s">
        <v>28</v>
      </c>
      <c r="B992" s="197"/>
      <c r="C992" s="198"/>
      <c r="D992" s="209"/>
      <c r="E992" s="209">
        <v>93854</v>
      </c>
      <c r="H992" s="197" t="s">
        <v>28</v>
      </c>
      <c r="I992" s="197"/>
      <c r="J992" s="198"/>
      <c r="K992" s="209"/>
      <c r="L992" s="197"/>
      <c r="M992" s="291">
        <v>168360.25</v>
      </c>
    </row>
    <row r="993" spans="1:14" ht="24.95" customHeight="1" x14ac:dyDescent="0.2">
      <c r="A993" s="199" t="s">
        <v>0</v>
      </c>
      <c r="B993" s="199"/>
      <c r="C993" s="200"/>
      <c r="D993" s="208"/>
      <c r="E993" s="208">
        <v>595289</v>
      </c>
      <c r="H993" s="199" t="s">
        <v>0</v>
      </c>
      <c r="I993" s="199"/>
      <c r="J993" s="200"/>
      <c r="K993" s="208"/>
      <c r="L993" s="199"/>
      <c r="M993" s="289">
        <f>SUM(M991:M992)</f>
        <v>742403.41666666663</v>
      </c>
    </row>
    <row r="994" spans="1:14" ht="24.95" customHeight="1" x14ac:dyDescent="0.2">
      <c r="A994" s="197" t="s">
        <v>31</v>
      </c>
      <c r="B994" s="197"/>
      <c r="C994" s="198"/>
      <c r="D994" s="206"/>
      <c r="E994" s="230">
        <v>854120</v>
      </c>
      <c r="H994" s="197" t="s">
        <v>31</v>
      </c>
      <c r="I994" s="197"/>
      <c r="J994" s="198"/>
      <c r="K994" s="206"/>
      <c r="L994" s="197"/>
      <c r="M994" s="290">
        <v>1016860.5</v>
      </c>
    </row>
    <row r="995" spans="1:14" ht="24.95" customHeight="1" x14ac:dyDescent="0.2">
      <c r="A995" s="197" t="s">
        <v>32</v>
      </c>
      <c r="B995" s="197"/>
      <c r="C995" s="198"/>
      <c r="D995" s="209"/>
      <c r="E995" s="231">
        <v>149328</v>
      </c>
      <c r="H995" s="197" t="s">
        <v>32</v>
      </c>
      <c r="I995" s="197"/>
      <c r="J995" s="198"/>
      <c r="K995" s="209"/>
      <c r="L995" s="197"/>
      <c r="M995" s="291">
        <v>252173.41666666666</v>
      </c>
    </row>
    <row r="996" spans="1:14" ht="24.95" customHeight="1" x14ac:dyDescent="0.2">
      <c r="A996" s="199" t="s">
        <v>1</v>
      </c>
      <c r="B996" s="199"/>
      <c r="C996" s="200"/>
      <c r="D996" s="220"/>
      <c r="E996" s="220">
        <v>1003448</v>
      </c>
      <c r="H996" s="199" t="s">
        <v>1</v>
      </c>
      <c r="I996" s="199"/>
      <c r="J996" s="200"/>
      <c r="K996" s="220"/>
      <c r="L996" s="199"/>
      <c r="M996" s="220">
        <f>SUM(M994:M995)</f>
        <v>1269033.9166666667</v>
      </c>
    </row>
    <row r="997" spans="1:14" ht="24.95" customHeight="1" x14ac:dyDescent="0.2">
      <c r="A997" s="199" t="s">
        <v>61</v>
      </c>
      <c r="B997" s="199"/>
      <c r="C997" s="200"/>
      <c r="D997" s="214"/>
      <c r="E997" s="214">
        <v>0.22716242785492999</v>
      </c>
      <c r="H997" s="199" t="s">
        <v>61</v>
      </c>
      <c r="I997" s="199"/>
      <c r="J997" s="200"/>
      <c r="K997" s="214"/>
      <c r="L997" s="199"/>
      <c r="M997" s="214">
        <v>0.26682460580370998</v>
      </c>
    </row>
    <row r="998" spans="1:14" ht="24.95" customHeight="1" x14ac:dyDescent="0.2">
      <c r="A998" s="202" t="s">
        <v>3</v>
      </c>
      <c r="B998" s="202"/>
      <c r="C998" s="203"/>
      <c r="D998" s="210"/>
      <c r="E998" s="210">
        <f>E996/E993</f>
        <v>1.6856484833417047</v>
      </c>
      <c r="H998" s="202" t="s">
        <v>3</v>
      </c>
      <c r="I998" s="202"/>
      <c r="J998" s="203"/>
      <c r="K998" s="210"/>
      <c r="L998" s="202"/>
      <c r="M998" s="210">
        <v>1.7</v>
      </c>
    </row>
    <row r="999" spans="1:14" ht="24.95" customHeight="1" x14ac:dyDescent="0.2">
      <c r="A999" s="195" t="s">
        <v>56</v>
      </c>
      <c r="B999" s="195"/>
      <c r="C999" s="196"/>
      <c r="D999" s="211"/>
      <c r="E999" s="211">
        <f>E994/E991</f>
        <v>1.7033513815349945</v>
      </c>
      <c r="H999" s="195" t="s">
        <v>56</v>
      </c>
      <c r="I999" s="195"/>
      <c r="J999" s="196"/>
      <c r="K999" s="211"/>
      <c r="L999" s="195"/>
      <c r="M999" s="211">
        <v>1.75</v>
      </c>
    </row>
    <row r="1000" spans="1:14" ht="24.95" customHeight="1" x14ac:dyDescent="0.2">
      <c r="A1000" s="204" t="s">
        <v>57</v>
      </c>
      <c r="B1000" s="204"/>
      <c r="C1000" s="205"/>
      <c r="D1000" s="212"/>
      <c r="E1000" s="212">
        <f>E995/E992</f>
        <v>1.5910669763675496</v>
      </c>
      <c r="H1000" s="204" t="s">
        <v>57</v>
      </c>
      <c r="I1000" s="204"/>
      <c r="J1000" s="205"/>
      <c r="K1000" s="212"/>
      <c r="L1000" s="204"/>
      <c r="M1000" s="212">
        <v>1.53</v>
      </c>
    </row>
    <row r="1001" spans="1:14" s="29" customFormat="1" ht="24.95" customHeight="1" x14ac:dyDescent="0.2">
      <c r="D1001" s="232"/>
      <c r="E1001" s="232"/>
      <c r="F1001" s="232"/>
      <c r="G1001" s="233"/>
      <c r="H1001" s="233"/>
    </row>
    <row r="1002" spans="1:14" s="224" customFormat="1" ht="24.95" customHeight="1" x14ac:dyDescent="0.5">
      <c r="A1002" s="389" t="s">
        <v>259</v>
      </c>
      <c r="B1002" s="389"/>
      <c r="D1002" s="225"/>
      <c r="E1002" s="225"/>
      <c r="F1002" s="232"/>
      <c r="G1002" s="232"/>
      <c r="H1002" s="389" t="s">
        <v>259</v>
      </c>
      <c r="I1002" s="389"/>
    </row>
    <row r="1003" spans="1:14" s="221" customFormat="1" ht="24.95" customHeight="1" x14ac:dyDescent="0.5">
      <c r="A1003" s="386" t="s">
        <v>248</v>
      </c>
      <c r="B1003" s="386"/>
      <c r="F1003" s="232"/>
      <c r="G1003" s="232"/>
      <c r="H1003" s="386" t="s">
        <v>248</v>
      </c>
      <c r="I1003" s="386"/>
      <c r="K1003" s="223"/>
      <c r="N1003" s="224"/>
    </row>
    <row r="1004" spans="1:14" s="28" customFormat="1" ht="24.95" customHeight="1" x14ac:dyDescent="0.25">
      <c r="A1004" s="387"/>
      <c r="B1004" s="387"/>
      <c r="C1004" s="387"/>
      <c r="D1004" s="387"/>
      <c r="E1004" s="387"/>
      <c r="F1004" s="232"/>
      <c r="G1004" s="232"/>
      <c r="H1004" s="387"/>
      <c r="I1004" s="387"/>
      <c r="J1004" s="387"/>
      <c r="K1004" s="387"/>
      <c r="L1004" s="387"/>
      <c r="M1004" s="387"/>
      <c r="N1004" s="224"/>
    </row>
    <row r="1005" spans="1:14" ht="24.95" customHeight="1" x14ac:dyDescent="0.5">
      <c r="A1005" s="65"/>
      <c r="B1005" s="65"/>
      <c r="C1005" s="65"/>
      <c r="D1005" s="447"/>
      <c r="E1005" s="447"/>
      <c r="F1005" s="66"/>
      <c r="G1005" s="64"/>
      <c r="H1005" s="64"/>
      <c r="N1005" s="224"/>
    </row>
    <row r="1006" spans="1:14" ht="24.95" customHeight="1" x14ac:dyDescent="0.25">
      <c r="A1006" s="444"/>
      <c r="B1006" s="444"/>
      <c r="C1006" s="444"/>
      <c r="D1006" s="444"/>
      <c r="E1006" s="444"/>
      <c r="G1006" s="68"/>
      <c r="H1006" s="68"/>
      <c r="I1006" s="68"/>
      <c r="J1006" s="68"/>
      <c r="K1006" s="68"/>
      <c r="L1006" s="68"/>
      <c r="M1006" s="68"/>
    </row>
    <row r="1007" spans="1:14" ht="24.95" customHeight="1" x14ac:dyDescent="0.2">
      <c r="A1007" s="28"/>
      <c r="B1007" s="15"/>
      <c r="C1007" s="15"/>
      <c r="D1007" s="15"/>
      <c r="E1007" s="15"/>
      <c r="G1007" s="29"/>
      <c r="H1007" s="15"/>
      <c r="I1007" s="15"/>
      <c r="J1007" s="15"/>
      <c r="K1007" s="15"/>
      <c r="L1007" s="15"/>
      <c r="M1007" s="15"/>
    </row>
    <row r="1008" spans="1:14" ht="24.95" customHeight="1" x14ac:dyDescent="0.2"/>
    <row r="1009" spans="1:14" ht="24.95" customHeight="1" x14ac:dyDescent="0.2"/>
    <row r="1010" spans="1:14" ht="24.95" customHeight="1" x14ac:dyDescent="0.2"/>
    <row r="1011" spans="1:14" ht="24.95" customHeight="1" x14ac:dyDescent="0.2"/>
    <row r="1012" spans="1:14" ht="24.95" customHeight="1" x14ac:dyDescent="0.2"/>
    <row r="1013" spans="1:14" ht="24.95" customHeight="1" x14ac:dyDescent="0.2"/>
    <row r="1014" spans="1:14" ht="24.95" customHeight="1" x14ac:dyDescent="0.2"/>
    <row r="1015" spans="1:14" ht="24.95" customHeight="1" x14ac:dyDescent="0.2"/>
    <row r="1016" spans="1:14" ht="24.95" customHeight="1" x14ac:dyDescent="0.2"/>
    <row r="1017" spans="1:14" ht="24.95" customHeight="1" x14ac:dyDescent="0.2"/>
    <row r="1018" spans="1:14" ht="24.95" customHeight="1" x14ac:dyDescent="0.2"/>
    <row r="1019" spans="1:14" ht="24.95" customHeight="1" x14ac:dyDescent="0.2">
      <c r="N1019" s="4"/>
    </row>
    <row r="1020" spans="1:14" ht="30" customHeight="1" x14ac:dyDescent="0.4">
      <c r="A1020" s="388" t="s">
        <v>45</v>
      </c>
      <c r="B1020" s="388"/>
      <c r="C1020" s="388"/>
      <c r="D1020" s="388"/>
      <c r="E1020" s="388"/>
      <c r="F1020" s="388"/>
      <c r="G1020" s="388"/>
      <c r="H1020" s="388"/>
      <c r="I1020" s="388"/>
      <c r="J1020" s="388"/>
      <c r="K1020" s="388"/>
      <c r="L1020" s="388"/>
      <c r="M1020" s="388"/>
      <c r="N1020" s="388"/>
    </row>
    <row r="1021" spans="1:14" ht="24.95" customHeight="1" x14ac:dyDescent="0.4">
      <c r="F1021" s="61"/>
      <c r="G1021" s="61"/>
      <c r="H1021" s="61"/>
      <c r="I1021" s="61"/>
      <c r="J1021" s="61"/>
      <c r="K1021" s="61"/>
      <c r="L1021" s="61"/>
      <c r="M1021" s="61"/>
      <c r="N1021" s="61"/>
    </row>
    <row r="1022" spans="1:14" ht="24.95" customHeight="1" x14ac:dyDescent="0.3">
      <c r="A1022" s="385" t="s">
        <v>45</v>
      </c>
      <c r="B1022" s="385"/>
      <c r="C1022" s="385"/>
      <c r="D1022" s="385"/>
      <c r="E1022" s="385"/>
      <c r="F1022" s="62"/>
      <c r="G1022" s="62"/>
      <c r="H1022" s="390" t="s">
        <v>60</v>
      </c>
      <c r="I1022" s="390"/>
      <c r="J1022" s="390"/>
      <c r="K1022" s="390"/>
      <c r="L1022" s="390"/>
      <c r="M1022" s="390"/>
      <c r="N1022" s="62"/>
    </row>
    <row r="1023" spans="1:14" ht="24.95" customHeight="1" x14ac:dyDescent="0.2">
      <c r="A1023" s="195" t="s">
        <v>27</v>
      </c>
      <c r="B1023" s="195"/>
      <c r="C1023" s="196"/>
      <c r="D1023" s="206"/>
      <c r="E1023" s="206">
        <v>615776</v>
      </c>
      <c r="H1023" s="195" t="s">
        <v>27</v>
      </c>
      <c r="I1023" s="195"/>
      <c r="J1023" s="196"/>
      <c r="K1023" s="206"/>
      <c r="L1023" s="195"/>
      <c r="M1023" s="290">
        <v>574043.16666666663</v>
      </c>
    </row>
    <row r="1024" spans="1:14" ht="24.95" customHeight="1" x14ac:dyDescent="0.2">
      <c r="A1024" s="197" t="s">
        <v>28</v>
      </c>
      <c r="B1024" s="197"/>
      <c r="C1024" s="198"/>
      <c r="D1024" s="209"/>
      <c r="E1024" s="209">
        <v>172790</v>
      </c>
      <c r="H1024" s="197" t="s">
        <v>28</v>
      </c>
      <c r="I1024" s="197"/>
      <c r="J1024" s="198"/>
      <c r="K1024" s="209"/>
      <c r="L1024" s="197"/>
      <c r="M1024" s="291">
        <v>168360.25</v>
      </c>
    </row>
    <row r="1025" spans="1:14" ht="24.95" customHeight="1" x14ac:dyDescent="0.2">
      <c r="A1025" s="199" t="s">
        <v>0</v>
      </c>
      <c r="B1025" s="199"/>
      <c r="C1025" s="200"/>
      <c r="D1025" s="208"/>
      <c r="E1025" s="208">
        <v>788566</v>
      </c>
      <c r="H1025" s="199" t="s">
        <v>0</v>
      </c>
      <c r="I1025" s="199"/>
      <c r="J1025" s="200"/>
      <c r="K1025" s="208"/>
      <c r="L1025" s="199"/>
      <c r="M1025" s="289">
        <f>SUM(M1023:M1024)</f>
        <v>742403.41666666663</v>
      </c>
    </row>
    <row r="1026" spans="1:14" ht="24.95" customHeight="1" x14ac:dyDescent="0.2">
      <c r="A1026" s="197" t="s">
        <v>31</v>
      </c>
      <c r="B1026" s="197"/>
      <c r="C1026" s="198"/>
      <c r="D1026" s="206"/>
      <c r="E1026" s="230">
        <v>1106344</v>
      </c>
      <c r="H1026" s="197" t="s">
        <v>31</v>
      </c>
      <c r="I1026" s="197"/>
      <c r="J1026" s="198"/>
      <c r="K1026" s="206"/>
      <c r="L1026" s="197"/>
      <c r="M1026" s="290">
        <v>1016860.5</v>
      </c>
    </row>
    <row r="1027" spans="1:14" ht="24.95" customHeight="1" x14ac:dyDescent="0.2">
      <c r="A1027" s="197" t="s">
        <v>32</v>
      </c>
      <c r="B1027" s="197"/>
      <c r="C1027" s="198"/>
      <c r="D1027" s="209"/>
      <c r="E1027" s="231">
        <v>254816</v>
      </c>
      <c r="H1027" s="197" t="s">
        <v>32</v>
      </c>
      <c r="I1027" s="197"/>
      <c r="J1027" s="198"/>
      <c r="K1027" s="209"/>
      <c r="L1027" s="197"/>
      <c r="M1027" s="291">
        <v>252173.41666666666</v>
      </c>
    </row>
    <row r="1028" spans="1:14" ht="24.95" customHeight="1" x14ac:dyDescent="0.2">
      <c r="A1028" s="199" t="s">
        <v>1</v>
      </c>
      <c r="B1028" s="199"/>
      <c r="C1028" s="200"/>
      <c r="D1028" s="220"/>
      <c r="E1028" s="220">
        <v>1361160</v>
      </c>
      <c r="H1028" s="199" t="s">
        <v>1</v>
      </c>
      <c r="I1028" s="199"/>
      <c r="J1028" s="200"/>
      <c r="K1028" s="220"/>
      <c r="L1028" s="199"/>
      <c r="M1028" s="220">
        <f>SUM(M1026:M1027)</f>
        <v>1269033.9166666667</v>
      </c>
    </row>
    <row r="1029" spans="1:14" ht="24.95" customHeight="1" x14ac:dyDescent="0.2">
      <c r="A1029" s="199" t="s">
        <v>61</v>
      </c>
      <c r="B1029" s="199"/>
      <c r="C1029" s="200"/>
      <c r="D1029" s="214"/>
      <c r="E1029" s="214">
        <v>0.28926785158329499</v>
      </c>
      <c r="H1029" s="199" t="s">
        <v>61</v>
      </c>
      <c r="I1029" s="199"/>
      <c r="J1029" s="200"/>
      <c r="K1029" s="214"/>
      <c r="L1029" s="199"/>
      <c r="M1029" s="214">
        <v>0.26682460580370998</v>
      </c>
    </row>
    <row r="1030" spans="1:14" ht="24.95" customHeight="1" x14ac:dyDescent="0.2">
      <c r="A1030" s="202" t="s">
        <v>3</v>
      </c>
      <c r="B1030" s="202"/>
      <c r="C1030" s="203"/>
      <c r="D1030" s="210"/>
      <c r="E1030" s="210">
        <f>E1028/E1025</f>
        <v>1.7261205783663003</v>
      </c>
      <c r="H1030" s="202" t="s">
        <v>3</v>
      </c>
      <c r="I1030" s="202"/>
      <c r="J1030" s="203"/>
      <c r="K1030" s="210"/>
      <c r="L1030" s="202"/>
      <c r="M1030" s="210">
        <v>1.7</v>
      </c>
    </row>
    <row r="1031" spans="1:14" ht="24.95" customHeight="1" x14ac:dyDescent="0.2">
      <c r="A1031" s="195" t="s">
        <v>56</v>
      </c>
      <c r="B1031" s="195"/>
      <c r="C1031" s="196"/>
      <c r="D1031" s="211"/>
      <c r="E1031" s="211">
        <f>E1026/E1023</f>
        <v>1.7966663202203399</v>
      </c>
      <c r="H1031" s="195" t="s">
        <v>56</v>
      </c>
      <c r="I1031" s="195"/>
      <c r="J1031" s="196"/>
      <c r="K1031" s="211"/>
      <c r="L1031" s="195"/>
      <c r="M1031" s="211">
        <v>1.75</v>
      </c>
    </row>
    <row r="1032" spans="1:14" ht="24.95" customHeight="1" x14ac:dyDescent="0.2">
      <c r="A1032" s="204" t="s">
        <v>57</v>
      </c>
      <c r="B1032" s="204"/>
      <c r="C1032" s="205"/>
      <c r="D1032" s="212"/>
      <c r="E1032" s="212">
        <f>E1027/E1024</f>
        <v>1.474714971931246</v>
      </c>
      <c r="H1032" s="204" t="s">
        <v>57</v>
      </c>
      <c r="I1032" s="204"/>
      <c r="J1032" s="205"/>
      <c r="K1032" s="212"/>
      <c r="L1032" s="204"/>
      <c r="M1032" s="212">
        <v>1.53</v>
      </c>
    </row>
    <row r="1033" spans="1:14" ht="24.95" customHeight="1" x14ac:dyDescent="0.2">
      <c r="D1033" s="63"/>
      <c r="E1033" s="63"/>
      <c r="F1033" s="63"/>
      <c r="G1033" s="5"/>
      <c r="K1033" s="445"/>
      <c r="L1033" s="445"/>
      <c r="M1033" s="445"/>
    </row>
    <row r="1034" spans="1:14" s="224" customFormat="1" ht="24.95" customHeight="1" x14ac:dyDescent="0.5">
      <c r="A1034" s="389" t="s">
        <v>258</v>
      </c>
      <c r="B1034" s="389"/>
      <c r="D1034" s="225"/>
      <c r="E1034" s="225"/>
      <c r="F1034" s="63"/>
      <c r="G1034" s="63"/>
      <c r="H1034" s="389" t="s">
        <v>258</v>
      </c>
      <c r="I1034" s="389"/>
      <c r="K1034" s="446"/>
      <c r="L1034" s="446"/>
      <c r="M1034" s="446"/>
    </row>
    <row r="1035" spans="1:14" s="221" customFormat="1" ht="24.95" customHeight="1" x14ac:dyDescent="0.5">
      <c r="A1035" s="386" t="s">
        <v>248</v>
      </c>
      <c r="B1035" s="386"/>
      <c r="F1035" s="63"/>
      <c r="G1035" s="63"/>
      <c r="H1035" s="386" t="s">
        <v>248</v>
      </c>
      <c r="I1035" s="386"/>
      <c r="K1035" s="223"/>
    </row>
    <row r="1036" spans="1:14" s="28" customFormat="1" ht="24.95" customHeight="1" x14ac:dyDescent="0.25">
      <c r="A1036" s="387"/>
      <c r="B1036" s="387"/>
      <c r="C1036" s="387"/>
      <c r="D1036" s="387"/>
      <c r="E1036" s="387"/>
      <c r="F1036" s="63"/>
      <c r="G1036" s="63"/>
      <c r="H1036" s="387"/>
      <c r="I1036" s="387"/>
      <c r="J1036" s="387"/>
      <c r="K1036" s="387"/>
      <c r="L1036" s="387"/>
      <c r="M1036" s="387"/>
      <c r="N1036" s="224"/>
    </row>
    <row r="1037" spans="1:14" ht="24.95" customHeight="1" x14ac:dyDescent="0.25">
      <c r="A1037" s="443"/>
      <c r="B1037" s="443"/>
      <c r="C1037" s="443"/>
      <c r="D1037" s="443"/>
      <c r="E1037" s="443"/>
      <c r="F1037" s="63"/>
      <c r="G1037" s="63"/>
      <c r="H1037" s="444"/>
      <c r="I1037" s="444"/>
      <c r="J1037" s="444"/>
      <c r="K1037" s="444"/>
      <c r="L1037" s="444"/>
      <c r="M1037" s="444"/>
      <c r="N1037" s="224"/>
    </row>
    <row r="1038" spans="1:14" ht="24.95" customHeight="1" x14ac:dyDescent="0.2">
      <c r="A1038" s="15"/>
      <c r="B1038" s="15"/>
      <c r="C1038" s="15"/>
      <c r="D1038" s="15"/>
      <c r="E1038" s="15"/>
      <c r="F1038" s="63"/>
      <c r="G1038" s="63"/>
      <c r="H1038" s="10"/>
      <c r="I1038" s="10"/>
      <c r="J1038" s="10"/>
      <c r="K1038" s="10"/>
      <c r="L1038" s="10"/>
      <c r="M1038" s="10"/>
      <c r="N1038" s="224"/>
    </row>
    <row r="1039" spans="1:14" ht="24.95" customHeight="1" x14ac:dyDescent="0.2">
      <c r="A1039" s="28"/>
      <c r="B1039" s="28"/>
      <c r="C1039" s="28"/>
      <c r="D1039" s="28"/>
      <c r="E1039" s="28"/>
      <c r="F1039" s="63"/>
      <c r="G1039" s="63"/>
    </row>
    <row r="1040" spans="1:14" ht="24.95" customHeight="1" x14ac:dyDescent="0.2">
      <c r="A1040" s="28"/>
      <c r="B1040" s="28"/>
      <c r="C1040" s="28"/>
      <c r="D1040" s="28"/>
      <c r="E1040" s="28"/>
    </row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spans="1:14" ht="24.95" customHeight="1" x14ac:dyDescent="0.2"/>
    <row r="1058" spans="1:14" ht="24.95" customHeight="1" x14ac:dyDescent="0.2"/>
    <row r="1059" spans="1:14" ht="24.95" customHeight="1" x14ac:dyDescent="0.2"/>
    <row r="1060" spans="1:14" ht="24.95" customHeight="1" x14ac:dyDescent="0.2"/>
    <row r="1061" spans="1:14" ht="24.95" customHeight="1" x14ac:dyDescent="0.2"/>
    <row r="1062" spans="1:14" ht="24.95" customHeight="1" x14ac:dyDescent="0.2"/>
    <row r="1063" spans="1:14" ht="24.95" customHeight="1" x14ac:dyDescent="0.2"/>
    <row r="1064" spans="1:14" ht="24.95" customHeight="1" x14ac:dyDescent="0.2"/>
    <row r="1065" spans="1:14" ht="24.95" customHeight="1" x14ac:dyDescent="0.2">
      <c r="N1065" s="4">
        <v>8</v>
      </c>
    </row>
    <row r="1066" spans="1:14" ht="30" customHeight="1" x14ac:dyDescent="0.4">
      <c r="A1066" s="388" t="s">
        <v>46</v>
      </c>
      <c r="B1066" s="388"/>
      <c r="C1066" s="388"/>
      <c r="D1066" s="388"/>
      <c r="E1066" s="388"/>
      <c r="F1066" s="388"/>
      <c r="G1066" s="388"/>
      <c r="H1066" s="388"/>
      <c r="I1066" s="388"/>
      <c r="J1066" s="388"/>
      <c r="K1066" s="388"/>
      <c r="L1066" s="388"/>
      <c r="M1066" s="388"/>
      <c r="N1066" s="388"/>
    </row>
    <row r="1067" spans="1:14" s="29" customFormat="1" ht="24.95" customHeight="1" x14ac:dyDescent="0.4">
      <c r="A1067" s="61"/>
      <c r="B1067" s="61"/>
      <c r="C1067" s="61"/>
      <c r="D1067" s="61"/>
      <c r="E1067" s="61"/>
      <c r="F1067" s="61"/>
      <c r="G1067" s="61"/>
      <c r="H1067" s="61"/>
      <c r="I1067" s="61"/>
      <c r="J1067" s="61"/>
      <c r="K1067" s="61"/>
      <c r="L1067" s="61"/>
      <c r="M1067" s="61"/>
      <c r="N1067" s="61"/>
    </row>
    <row r="1068" spans="1:14" ht="24.95" customHeight="1" x14ac:dyDescent="0.3">
      <c r="A1068" s="385" t="s">
        <v>46</v>
      </c>
      <c r="B1068" s="385"/>
      <c r="C1068" s="385"/>
      <c r="D1068" s="385"/>
      <c r="E1068" s="385"/>
      <c r="F1068" s="62"/>
      <c r="G1068" s="62"/>
      <c r="H1068" s="390" t="s">
        <v>60</v>
      </c>
      <c r="I1068" s="390"/>
      <c r="J1068" s="390"/>
      <c r="K1068" s="390"/>
      <c r="L1068" s="390"/>
      <c r="M1068" s="390"/>
      <c r="N1068" s="62"/>
    </row>
    <row r="1069" spans="1:14" ht="24.95" customHeight="1" x14ac:dyDescent="0.2">
      <c r="A1069" s="195" t="s">
        <v>27</v>
      </c>
      <c r="B1069" s="195"/>
      <c r="C1069" s="196"/>
      <c r="D1069" s="206"/>
      <c r="E1069" s="206">
        <v>572732</v>
      </c>
      <c r="H1069" s="195" t="s">
        <v>27</v>
      </c>
      <c r="I1069" s="195"/>
      <c r="J1069" s="196"/>
      <c r="K1069" s="206"/>
      <c r="L1069" s="195"/>
      <c r="M1069" s="290">
        <v>574043.16666666663</v>
      </c>
    </row>
    <row r="1070" spans="1:14" ht="24.95" customHeight="1" x14ac:dyDescent="0.2">
      <c r="A1070" s="197" t="s">
        <v>28</v>
      </c>
      <c r="B1070" s="197"/>
      <c r="C1070" s="198"/>
      <c r="D1070" s="209"/>
      <c r="E1070" s="209">
        <v>239779</v>
      </c>
      <c r="H1070" s="197" t="s">
        <v>28</v>
      </c>
      <c r="I1070" s="197"/>
      <c r="J1070" s="198"/>
      <c r="K1070" s="209"/>
      <c r="L1070" s="197"/>
      <c r="M1070" s="291">
        <v>168360.25</v>
      </c>
    </row>
    <row r="1071" spans="1:14" ht="24.95" customHeight="1" x14ac:dyDescent="0.2">
      <c r="A1071" s="199" t="s">
        <v>0</v>
      </c>
      <c r="B1071" s="199"/>
      <c r="C1071" s="200"/>
      <c r="D1071" s="208"/>
      <c r="E1071" s="208">
        <v>812511</v>
      </c>
      <c r="H1071" s="199" t="s">
        <v>0</v>
      </c>
      <c r="I1071" s="199"/>
      <c r="J1071" s="200"/>
      <c r="K1071" s="208"/>
      <c r="L1071" s="199"/>
      <c r="M1071" s="289">
        <f>SUM(M1069:M1070)</f>
        <v>742403.41666666663</v>
      </c>
    </row>
    <row r="1072" spans="1:14" ht="24.95" customHeight="1" x14ac:dyDescent="0.2">
      <c r="A1072" s="197" t="s">
        <v>31</v>
      </c>
      <c r="B1072" s="197"/>
      <c r="C1072" s="198"/>
      <c r="D1072" s="206"/>
      <c r="E1072" s="230">
        <v>970858</v>
      </c>
      <c r="H1072" s="197" t="s">
        <v>31</v>
      </c>
      <c r="I1072" s="197"/>
      <c r="J1072" s="198"/>
      <c r="K1072" s="206"/>
      <c r="L1072" s="197"/>
      <c r="M1072" s="290">
        <v>1016860.5</v>
      </c>
    </row>
    <row r="1073" spans="1:14" ht="24.95" customHeight="1" x14ac:dyDescent="0.2">
      <c r="A1073" s="197" t="s">
        <v>32</v>
      </c>
      <c r="B1073" s="197"/>
      <c r="C1073" s="198"/>
      <c r="D1073" s="209"/>
      <c r="E1073" s="231">
        <v>339110</v>
      </c>
      <c r="H1073" s="197" t="s">
        <v>32</v>
      </c>
      <c r="I1073" s="197"/>
      <c r="J1073" s="198"/>
      <c r="K1073" s="209"/>
      <c r="L1073" s="197"/>
      <c r="M1073" s="291">
        <v>252173.41666666666</v>
      </c>
    </row>
    <row r="1074" spans="1:14" ht="24.95" customHeight="1" x14ac:dyDescent="0.2">
      <c r="A1074" s="199" t="s">
        <v>1</v>
      </c>
      <c r="B1074" s="199"/>
      <c r="C1074" s="200"/>
      <c r="D1074" s="220"/>
      <c r="E1074" s="220">
        <v>1309968</v>
      </c>
      <c r="H1074" s="199" t="s">
        <v>1</v>
      </c>
      <c r="I1074" s="199"/>
      <c r="J1074" s="200"/>
      <c r="K1074" s="220"/>
      <c r="L1074" s="199"/>
      <c r="M1074" s="220">
        <f>SUM(M1072:M1073)</f>
        <v>1269033.9166666667</v>
      </c>
    </row>
    <row r="1075" spans="1:14" ht="24.95" customHeight="1" x14ac:dyDescent="0.2">
      <c r="A1075" s="199" t="s">
        <v>61</v>
      </c>
      <c r="B1075" s="199"/>
      <c r="C1075" s="200"/>
      <c r="D1075" s="214"/>
      <c r="E1075" s="214">
        <v>0.26866889359652041</v>
      </c>
      <c r="H1075" s="199" t="s">
        <v>61</v>
      </c>
      <c r="I1075" s="199"/>
      <c r="J1075" s="200"/>
      <c r="K1075" s="214"/>
      <c r="L1075" s="199"/>
      <c r="M1075" s="214">
        <v>0.26682460580370998</v>
      </c>
    </row>
    <row r="1076" spans="1:14" ht="24.95" customHeight="1" x14ac:dyDescent="0.2">
      <c r="A1076" s="202" t="s">
        <v>3</v>
      </c>
      <c r="B1076" s="202"/>
      <c r="C1076" s="203"/>
      <c r="D1076" s="210"/>
      <c r="E1076" s="210">
        <f>E1074/E1071</f>
        <v>1.6122464803553429</v>
      </c>
      <c r="H1076" s="202" t="s">
        <v>3</v>
      </c>
      <c r="I1076" s="202"/>
      <c r="J1076" s="203"/>
      <c r="K1076" s="210"/>
      <c r="L1076" s="202"/>
      <c r="M1076" s="210">
        <v>1.7</v>
      </c>
    </row>
    <row r="1077" spans="1:14" ht="24.95" customHeight="1" x14ac:dyDescent="0.2">
      <c r="A1077" s="195" t="s">
        <v>56</v>
      </c>
      <c r="B1077" s="195"/>
      <c r="C1077" s="196"/>
      <c r="D1077" s="211"/>
      <c r="E1077" s="211">
        <f>E1072/E1069</f>
        <v>1.6951348972992604</v>
      </c>
      <c r="H1077" s="195" t="s">
        <v>56</v>
      </c>
      <c r="I1077" s="195"/>
      <c r="J1077" s="196"/>
      <c r="K1077" s="211"/>
      <c r="L1077" s="195"/>
      <c r="M1077" s="211">
        <v>1.75</v>
      </c>
    </row>
    <row r="1078" spans="1:14" ht="24.95" customHeight="1" x14ac:dyDescent="0.2">
      <c r="A1078" s="204" t="s">
        <v>57</v>
      </c>
      <c r="B1078" s="204"/>
      <c r="C1078" s="205"/>
      <c r="D1078" s="212"/>
      <c r="E1078" s="212">
        <f>E1073/E1070</f>
        <v>1.4142606316649915</v>
      </c>
      <c r="F1078" s="63"/>
      <c r="G1078" s="63"/>
      <c r="H1078" s="204" t="s">
        <v>57</v>
      </c>
      <c r="I1078" s="204"/>
      <c r="J1078" s="205"/>
      <c r="K1078" s="212"/>
      <c r="L1078" s="204"/>
      <c r="M1078" s="212">
        <v>1.53</v>
      </c>
    </row>
    <row r="1079" spans="1:14" ht="24.95" customHeight="1" x14ac:dyDescent="0.2">
      <c r="D1079" s="63"/>
      <c r="E1079" s="63"/>
      <c r="F1079" s="63"/>
      <c r="G1079" s="63"/>
      <c r="H1079" s="5"/>
    </row>
    <row r="1080" spans="1:14" s="224" customFormat="1" ht="24.95" customHeight="1" x14ac:dyDescent="0.5">
      <c r="A1080" s="389" t="s">
        <v>257</v>
      </c>
      <c r="B1080" s="389"/>
      <c r="D1080" s="225"/>
      <c r="E1080" s="225"/>
      <c r="F1080" s="63"/>
      <c r="G1080" s="63"/>
      <c r="H1080" s="389" t="s">
        <v>257</v>
      </c>
      <c r="I1080" s="389"/>
    </row>
    <row r="1081" spans="1:14" s="221" customFormat="1" ht="24.95" customHeight="1" x14ac:dyDescent="0.5">
      <c r="A1081" s="386" t="s">
        <v>248</v>
      </c>
      <c r="B1081" s="386"/>
      <c r="F1081" s="63"/>
      <c r="G1081" s="63"/>
      <c r="H1081" s="386" t="s">
        <v>248</v>
      </c>
      <c r="I1081" s="386"/>
      <c r="K1081" s="223"/>
      <c r="N1081" s="224"/>
    </row>
    <row r="1082" spans="1:14" s="28" customFormat="1" ht="24.95" customHeight="1" x14ac:dyDescent="0.25">
      <c r="A1082" s="387"/>
      <c r="B1082" s="387"/>
      <c r="C1082" s="387"/>
      <c r="D1082" s="387"/>
      <c r="E1082" s="387"/>
      <c r="F1082" s="63"/>
      <c r="G1082" s="63"/>
      <c r="H1082" s="387"/>
      <c r="I1082" s="387"/>
      <c r="J1082" s="387"/>
      <c r="K1082" s="387"/>
      <c r="L1082" s="387"/>
      <c r="M1082" s="387"/>
      <c r="N1082" s="224"/>
    </row>
    <row r="1083" spans="1:14" ht="24.95" customHeight="1" x14ac:dyDescent="0.2">
      <c r="A1083" s="15"/>
      <c r="B1083" s="15"/>
      <c r="C1083" s="15"/>
      <c r="D1083" s="15"/>
      <c r="E1083" s="15"/>
      <c r="F1083" s="63"/>
      <c r="G1083" s="63"/>
      <c r="H1083" s="10"/>
      <c r="I1083" s="10"/>
      <c r="J1083" s="10"/>
      <c r="K1083" s="10"/>
      <c r="L1083" s="10"/>
      <c r="M1083" s="10"/>
      <c r="N1083" s="224"/>
    </row>
    <row r="1084" spans="1:14" ht="24.95" customHeight="1" x14ac:dyDescent="0.2">
      <c r="A1084" s="28"/>
      <c r="B1084" s="28"/>
      <c r="C1084" s="28"/>
      <c r="D1084" s="28"/>
      <c r="E1084" s="28"/>
      <c r="F1084" s="63"/>
      <c r="G1084" s="63"/>
      <c r="N1084" s="224"/>
    </row>
    <row r="1085" spans="1:14" ht="24.95" customHeight="1" x14ac:dyDescent="0.2">
      <c r="A1085" s="28"/>
      <c r="B1085" s="28"/>
      <c r="C1085" s="28"/>
      <c r="D1085" s="28"/>
      <c r="E1085" s="28"/>
      <c r="F1085" s="63"/>
      <c r="G1085" s="63"/>
    </row>
    <row r="1086" spans="1:14" ht="24.95" customHeight="1" x14ac:dyDescent="0.2"/>
    <row r="1087" spans="1:14" ht="24.95" customHeight="1" x14ac:dyDescent="0.2"/>
    <row r="1088" spans="1:14" ht="24.95" customHeight="1" x14ac:dyDescent="0.2"/>
    <row r="1089" spans="1:14" ht="24.95" customHeight="1" x14ac:dyDescent="0.2"/>
    <row r="1090" spans="1:14" ht="24.95" customHeight="1" x14ac:dyDescent="0.2"/>
    <row r="1091" spans="1:14" ht="24.95" customHeight="1" x14ac:dyDescent="0.2"/>
    <row r="1092" spans="1:14" ht="24.95" customHeight="1" x14ac:dyDescent="0.2"/>
    <row r="1093" spans="1:14" ht="24.95" customHeight="1" x14ac:dyDescent="0.2"/>
    <row r="1094" spans="1:14" ht="24.95" customHeight="1" x14ac:dyDescent="0.2"/>
    <row r="1095" spans="1:14" ht="24.95" customHeight="1" x14ac:dyDescent="0.2"/>
    <row r="1096" spans="1:14" ht="24.95" customHeight="1" x14ac:dyDescent="0.2"/>
    <row r="1097" spans="1:14" ht="24.95" customHeight="1" x14ac:dyDescent="0.2"/>
    <row r="1098" spans="1:14" ht="30" customHeight="1" x14ac:dyDescent="0.4">
      <c r="A1098" s="388" t="s">
        <v>47</v>
      </c>
      <c r="B1098" s="388"/>
      <c r="C1098" s="388"/>
      <c r="D1098" s="388"/>
      <c r="E1098" s="388"/>
      <c r="F1098" s="388"/>
      <c r="G1098" s="388"/>
      <c r="H1098" s="388"/>
      <c r="I1098" s="388"/>
      <c r="J1098" s="388"/>
      <c r="K1098" s="388"/>
      <c r="L1098" s="388"/>
      <c r="M1098" s="388"/>
      <c r="N1098" s="388"/>
    </row>
    <row r="1099" spans="1:14" ht="24.95" customHeight="1" x14ac:dyDescent="0.4">
      <c r="A1099" s="61"/>
      <c r="B1099" s="61"/>
      <c r="C1099" s="61"/>
      <c r="D1099" s="61"/>
      <c r="E1099" s="61"/>
      <c r="F1099" s="61"/>
      <c r="G1099" s="61"/>
      <c r="H1099" s="61"/>
      <c r="I1099" s="61"/>
      <c r="J1099" s="61"/>
      <c r="K1099" s="61"/>
      <c r="L1099" s="61"/>
      <c r="M1099" s="61"/>
      <c r="N1099" s="61"/>
    </row>
    <row r="1100" spans="1:14" ht="24.95" customHeight="1" x14ac:dyDescent="0.3">
      <c r="A1100" s="385" t="s">
        <v>47</v>
      </c>
      <c r="B1100" s="385"/>
      <c r="C1100" s="385"/>
      <c r="D1100" s="385"/>
      <c r="E1100" s="385"/>
      <c r="F1100" s="62"/>
      <c r="G1100" s="62"/>
      <c r="H1100" s="390" t="s">
        <v>60</v>
      </c>
      <c r="I1100" s="390"/>
      <c r="J1100" s="390"/>
      <c r="K1100" s="390"/>
      <c r="L1100" s="390"/>
      <c r="M1100" s="390"/>
      <c r="N1100" s="62"/>
    </row>
    <row r="1101" spans="1:14" ht="24.95" customHeight="1" x14ac:dyDescent="0.2">
      <c r="A1101" s="195" t="s">
        <v>27</v>
      </c>
      <c r="B1101" s="195"/>
      <c r="C1101" s="196"/>
      <c r="D1101" s="206"/>
      <c r="E1101" s="206">
        <v>633358</v>
      </c>
      <c r="H1101" s="195" t="s">
        <v>27</v>
      </c>
      <c r="I1101" s="195"/>
      <c r="J1101" s="196"/>
      <c r="K1101" s="206"/>
      <c r="L1101" s="195"/>
      <c r="M1101" s="290">
        <v>574043.16666666663</v>
      </c>
    </row>
    <row r="1102" spans="1:14" ht="24.95" customHeight="1" x14ac:dyDescent="0.2">
      <c r="A1102" s="197" t="s">
        <v>28</v>
      </c>
      <c r="B1102" s="197"/>
      <c r="C1102" s="198"/>
      <c r="D1102" s="209"/>
      <c r="E1102" s="209">
        <v>231203</v>
      </c>
      <c r="H1102" s="197" t="s">
        <v>28</v>
      </c>
      <c r="I1102" s="197"/>
      <c r="J1102" s="198"/>
      <c r="K1102" s="209"/>
      <c r="L1102" s="197"/>
      <c r="M1102" s="291">
        <v>168360.25</v>
      </c>
    </row>
    <row r="1103" spans="1:14" ht="24.95" customHeight="1" x14ac:dyDescent="0.2">
      <c r="A1103" s="199" t="s">
        <v>0</v>
      </c>
      <c r="B1103" s="199"/>
      <c r="C1103" s="200"/>
      <c r="D1103" s="208"/>
      <c r="E1103" s="208">
        <v>864561</v>
      </c>
      <c r="H1103" s="199" t="s">
        <v>0</v>
      </c>
      <c r="I1103" s="199"/>
      <c r="J1103" s="200"/>
      <c r="K1103" s="208"/>
      <c r="L1103" s="199"/>
      <c r="M1103" s="289">
        <f>SUM(M1101:M1102)</f>
        <v>742403.41666666663</v>
      </c>
    </row>
    <row r="1104" spans="1:14" ht="24.95" customHeight="1" x14ac:dyDescent="0.2">
      <c r="A1104" s="197" t="s">
        <v>31</v>
      </c>
      <c r="B1104" s="197"/>
      <c r="C1104" s="198"/>
      <c r="D1104" s="206"/>
      <c r="E1104" s="230">
        <v>1073895</v>
      </c>
      <c r="H1104" s="197" t="s">
        <v>31</v>
      </c>
      <c r="I1104" s="197"/>
      <c r="J1104" s="198"/>
      <c r="K1104" s="206"/>
      <c r="L1104" s="197"/>
      <c r="M1104" s="290">
        <v>1016860.5</v>
      </c>
    </row>
    <row r="1105" spans="1:14" ht="24.95" customHeight="1" x14ac:dyDescent="0.2">
      <c r="A1105" s="197" t="s">
        <v>32</v>
      </c>
      <c r="B1105" s="197"/>
      <c r="C1105" s="198"/>
      <c r="D1105" s="209"/>
      <c r="E1105" s="231">
        <v>344030</v>
      </c>
      <c r="H1105" s="197" t="s">
        <v>32</v>
      </c>
      <c r="I1105" s="197"/>
      <c r="J1105" s="198"/>
      <c r="K1105" s="209"/>
      <c r="L1105" s="197"/>
      <c r="M1105" s="291">
        <v>252173.41666666666</v>
      </c>
    </row>
    <row r="1106" spans="1:14" ht="24.95" customHeight="1" x14ac:dyDescent="0.2">
      <c r="A1106" s="199" t="s">
        <v>1</v>
      </c>
      <c r="B1106" s="199"/>
      <c r="C1106" s="200"/>
      <c r="D1106" s="220"/>
      <c r="E1106" s="220">
        <v>1417925</v>
      </c>
      <c r="H1106" s="199" t="s">
        <v>1</v>
      </c>
      <c r="I1106" s="199"/>
      <c r="J1106" s="200"/>
      <c r="K1106" s="220"/>
      <c r="L1106" s="199"/>
      <c r="M1106" s="220">
        <f>SUM(M1104:M1105)</f>
        <v>1269033.9166666667</v>
      </c>
    </row>
    <row r="1107" spans="1:14" ht="24.95" customHeight="1" x14ac:dyDescent="0.2">
      <c r="A1107" s="199" t="s">
        <v>61</v>
      </c>
      <c r="B1107" s="199"/>
      <c r="C1107" s="200"/>
      <c r="D1107" s="214"/>
      <c r="E1107" s="214">
        <v>0.28829581121440562</v>
      </c>
      <c r="H1107" s="199" t="s">
        <v>61</v>
      </c>
      <c r="I1107" s="199"/>
      <c r="J1107" s="200"/>
      <c r="K1107" s="214"/>
      <c r="L1107" s="199"/>
      <c r="M1107" s="214">
        <v>0.26682460580370998</v>
      </c>
    </row>
    <row r="1108" spans="1:14" ht="24.95" customHeight="1" x14ac:dyDescent="0.2">
      <c r="A1108" s="202" t="s">
        <v>3</v>
      </c>
      <c r="B1108" s="202"/>
      <c r="C1108" s="203"/>
      <c r="D1108" s="210"/>
      <c r="E1108" s="210">
        <f>E1106/E1103</f>
        <v>1.6400520032710242</v>
      </c>
      <c r="H1108" s="202" t="s">
        <v>3</v>
      </c>
      <c r="I1108" s="202"/>
      <c r="J1108" s="203"/>
      <c r="K1108" s="210"/>
      <c r="L1108" s="202"/>
      <c r="M1108" s="210">
        <v>1.7</v>
      </c>
    </row>
    <row r="1109" spans="1:14" ht="24.95" customHeight="1" x14ac:dyDescent="0.2">
      <c r="A1109" s="195" t="s">
        <v>56</v>
      </c>
      <c r="B1109" s="195"/>
      <c r="C1109" s="196"/>
      <c r="D1109" s="211"/>
      <c r="E1109" s="211">
        <f>E1104/E1101</f>
        <v>1.6955576467021811</v>
      </c>
      <c r="F1109" s="63"/>
      <c r="G1109" s="63"/>
      <c r="H1109" s="195" t="s">
        <v>56</v>
      </c>
      <c r="I1109" s="195"/>
      <c r="J1109" s="196"/>
      <c r="K1109" s="211"/>
      <c r="L1109" s="195"/>
      <c r="M1109" s="211">
        <v>1.75</v>
      </c>
    </row>
    <row r="1110" spans="1:14" ht="24.95" customHeight="1" x14ac:dyDescent="0.2">
      <c r="A1110" s="204" t="s">
        <v>57</v>
      </c>
      <c r="B1110" s="204"/>
      <c r="C1110" s="205"/>
      <c r="D1110" s="212"/>
      <c r="E1110" s="212">
        <f>E1105/E1102</f>
        <v>1.4879997231869828</v>
      </c>
      <c r="F1110" s="63"/>
      <c r="G1110" s="63"/>
      <c r="H1110" s="204" t="s">
        <v>57</v>
      </c>
      <c r="I1110" s="204"/>
      <c r="J1110" s="205"/>
      <c r="K1110" s="212"/>
      <c r="L1110" s="204"/>
      <c r="M1110" s="212">
        <v>1.53</v>
      </c>
    </row>
    <row r="1111" spans="1:14" ht="24.95" customHeight="1" x14ac:dyDescent="0.2">
      <c r="D1111" s="63"/>
      <c r="E1111" s="63"/>
      <c r="F1111" s="63"/>
      <c r="G1111" s="63"/>
      <c r="H1111" s="5"/>
      <c r="N1111" s="224"/>
    </row>
    <row r="1112" spans="1:14" s="224" customFormat="1" ht="24.95" customHeight="1" x14ac:dyDescent="0.5">
      <c r="A1112" s="389" t="s">
        <v>256</v>
      </c>
      <c r="B1112" s="389"/>
      <c r="D1112" s="225"/>
      <c r="E1112" s="225"/>
      <c r="F1112" s="63"/>
      <c r="G1112" s="63"/>
      <c r="H1112" s="389" t="s">
        <v>256</v>
      </c>
      <c r="I1112" s="389"/>
    </row>
    <row r="1113" spans="1:14" s="221" customFormat="1" ht="24.95" customHeight="1" x14ac:dyDescent="0.5">
      <c r="A1113" s="386" t="s">
        <v>248</v>
      </c>
      <c r="B1113" s="386"/>
      <c r="F1113" s="63"/>
      <c r="G1113" s="63"/>
      <c r="H1113" s="386" t="s">
        <v>248</v>
      </c>
      <c r="I1113" s="386"/>
      <c r="K1113" s="223"/>
      <c r="N1113" s="224"/>
    </row>
    <row r="1114" spans="1:14" s="28" customFormat="1" ht="24.95" customHeight="1" x14ac:dyDescent="0.25">
      <c r="A1114" s="387"/>
      <c r="B1114" s="387"/>
      <c r="C1114" s="387"/>
      <c r="D1114" s="387"/>
      <c r="E1114" s="387"/>
      <c r="F1114" s="63"/>
      <c r="G1114" s="63"/>
      <c r="H1114" s="387"/>
      <c r="I1114" s="387"/>
      <c r="J1114" s="387"/>
      <c r="K1114" s="387"/>
      <c r="L1114" s="387"/>
      <c r="M1114" s="387"/>
      <c r="N1114" s="224"/>
    </row>
    <row r="1115" spans="1:14" ht="24.95" customHeight="1" x14ac:dyDescent="0.2">
      <c r="A1115" s="15"/>
      <c r="B1115" s="15"/>
      <c r="C1115" s="15"/>
      <c r="D1115" s="15"/>
      <c r="E1115" s="15"/>
      <c r="F1115" s="63"/>
      <c r="G1115" s="63"/>
      <c r="H1115" s="15"/>
      <c r="I1115" s="15"/>
      <c r="J1115" s="15"/>
      <c r="K1115" s="15"/>
      <c r="L1115" s="15"/>
      <c r="M1115" s="15"/>
      <c r="N1115" s="224"/>
    </row>
    <row r="1116" spans="1:14" ht="24.95" customHeight="1" x14ac:dyDescent="0.2">
      <c r="A1116" s="28"/>
      <c r="B1116" s="28"/>
      <c r="C1116" s="28"/>
      <c r="D1116" s="28"/>
      <c r="E1116" s="28"/>
      <c r="F1116" s="63"/>
      <c r="G1116" s="63"/>
      <c r="H1116" s="28"/>
      <c r="I1116" s="28"/>
      <c r="J1116" s="28"/>
      <c r="K1116" s="28"/>
      <c r="L1116" s="28"/>
      <c r="M1116" s="28"/>
    </row>
    <row r="1117" spans="1:14" ht="24.95" customHeight="1" x14ac:dyDescent="0.2">
      <c r="A1117" s="28"/>
      <c r="B1117" s="28"/>
      <c r="C1117" s="28"/>
      <c r="D1117" s="28"/>
      <c r="E1117" s="28"/>
      <c r="F1117" s="63"/>
      <c r="G1117" s="63"/>
      <c r="H1117" s="28"/>
      <c r="I1117" s="28"/>
      <c r="J1117" s="28"/>
      <c r="K1117" s="28"/>
      <c r="L1117" s="28"/>
      <c r="M1117" s="28"/>
    </row>
    <row r="1118" spans="1:14" ht="24.95" customHeight="1" x14ac:dyDescent="0.2">
      <c r="A1118" s="28"/>
      <c r="B1118" s="28"/>
      <c r="C1118" s="28"/>
      <c r="D1118" s="28"/>
      <c r="E1118" s="28"/>
      <c r="F1118" s="63"/>
      <c r="G1118" s="63"/>
      <c r="H1118" s="28"/>
      <c r="I1118" s="28"/>
      <c r="J1118" s="28"/>
      <c r="K1118" s="28"/>
      <c r="L1118" s="28"/>
      <c r="M1118" s="28"/>
    </row>
    <row r="1119" spans="1:14" ht="24.95" customHeight="1" x14ac:dyDescent="0.2">
      <c r="A1119" s="28"/>
      <c r="B1119" s="28"/>
      <c r="C1119" s="28"/>
      <c r="D1119" s="28"/>
      <c r="E1119" s="28"/>
      <c r="F1119" s="63"/>
      <c r="G1119" s="63"/>
      <c r="H1119" s="28"/>
      <c r="I1119" s="28"/>
      <c r="J1119" s="28"/>
      <c r="K1119" s="28"/>
      <c r="L1119" s="28"/>
      <c r="M1119" s="28"/>
    </row>
    <row r="1120" spans="1:14" ht="24.95" customHeight="1" x14ac:dyDescent="0.2">
      <c r="F1120" s="63"/>
      <c r="G1120" s="63"/>
    </row>
    <row r="1121" spans="6:7" ht="24.95" customHeight="1" x14ac:dyDescent="0.2">
      <c r="F1121" s="63"/>
      <c r="G1121" s="63"/>
    </row>
    <row r="1122" spans="6:7" ht="24.95" customHeight="1" x14ac:dyDescent="0.2"/>
    <row r="1123" spans="6:7" ht="24.95" customHeight="1" x14ac:dyDescent="0.2"/>
    <row r="1124" spans="6:7" ht="24.95" customHeight="1" x14ac:dyDescent="0.2"/>
    <row r="1125" spans="6:7" ht="24.95" customHeight="1" x14ac:dyDescent="0.2"/>
    <row r="1126" spans="6:7" ht="24.95" customHeight="1" x14ac:dyDescent="0.2"/>
    <row r="1127" spans="6:7" ht="24.95" customHeight="1" x14ac:dyDescent="0.2"/>
    <row r="1128" spans="6:7" ht="24.95" customHeight="1" x14ac:dyDescent="0.2"/>
    <row r="1129" spans="6:7" ht="24.95" customHeight="1" x14ac:dyDescent="0.2"/>
    <row r="1130" spans="6:7" ht="24.95" customHeight="1" x14ac:dyDescent="0.2"/>
    <row r="1131" spans="6:7" ht="24.95" customHeight="1" x14ac:dyDescent="0.2"/>
    <row r="1132" spans="6:7" ht="24.95" customHeight="1" x14ac:dyDescent="0.2"/>
    <row r="1133" spans="6:7" ht="24.95" customHeight="1" x14ac:dyDescent="0.2"/>
    <row r="1134" spans="6:7" ht="24.95" customHeight="1" x14ac:dyDescent="0.2"/>
    <row r="1135" spans="6:7" ht="24.95" customHeight="1" x14ac:dyDescent="0.2"/>
    <row r="1136" spans="6:7" ht="24.95" customHeight="1" x14ac:dyDescent="0.2"/>
    <row r="1137" spans="1:14" ht="24.95" customHeight="1" x14ac:dyDescent="0.2"/>
    <row r="1138" spans="1:14" ht="24.95" customHeight="1" x14ac:dyDescent="0.2"/>
    <row r="1139" spans="1:14" ht="24.95" customHeight="1" x14ac:dyDescent="0.2"/>
    <row r="1140" spans="1:14" ht="24.95" customHeight="1" x14ac:dyDescent="0.2"/>
    <row r="1141" spans="1:14" ht="24.95" customHeight="1" x14ac:dyDescent="0.2"/>
    <row r="1142" spans="1:14" ht="24.95" customHeight="1" x14ac:dyDescent="0.2"/>
    <row r="1143" spans="1:14" ht="24.95" customHeight="1" x14ac:dyDescent="0.2">
      <c r="N1143" s="4">
        <v>9</v>
      </c>
    </row>
    <row r="1144" spans="1:14" ht="30" customHeight="1" x14ac:dyDescent="0.4">
      <c r="A1144" s="388" t="s">
        <v>48</v>
      </c>
      <c r="B1144" s="388"/>
      <c r="C1144" s="388"/>
      <c r="D1144" s="388"/>
      <c r="E1144" s="388"/>
      <c r="F1144" s="388"/>
      <c r="G1144" s="388"/>
      <c r="H1144" s="388"/>
      <c r="I1144" s="388"/>
      <c r="J1144" s="388"/>
      <c r="K1144" s="388"/>
      <c r="L1144" s="388"/>
      <c r="M1144" s="388"/>
      <c r="N1144" s="388"/>
    </row>
    <row r="1145" spans="1:14" ht="24.95" customHeight="1" x14ac:dyDescent="0.4">
      <c r="A1145" s="61"/>
      <c r="B1145" s="61"/>
      <c r="C1145" s="61"/>
      <c r="D1145" s="61"/>
      <c r="E1145" s="61"/>
      <c r="F1145" s="61"/>
      <c r="G1145" s="61"/>
      <c r="H1145" s="61"/>
      <c r="I1145" s="61"/>
      <c r="J1145" s="61"/>
      <c r="K1145" s="61"/>
      <c r="L1145" s="61"/>
      <c r="M1145" s="61"/>
      <c r="N1145" s="61"/>
    </row>
    <row r="1146" spans="1:14" ht="24.95" customHeight="1" x14ac:dyDescent="0.3">
      <c r="A1146" s="385" t="s">
        <v>48</v>
      </c>
      <c r="B1146" s="385"/>
      <c r="C1146" s="385"/>
      <c r="D1146" s="385"/>
      <c r="E1146" s="385"/>
      <c r="F1146" s="62"/>
      <c r="G1146" s="62"/>
      <c r="H1146" s="390" t="s">
        <v>60</v>
      </c>
      <c r="I1146" s="390"/>
      <c r="J1146" s="390"/>
      <c r="K1146" s="390"/>
      <c r="L1146" s="390"/>
      <c r="M1146" s="390"/>
      <c r="N1146" s="62"/>
    </row>
    <row r="1147" spans="1:14" ht="24.95" customHeight="1" x14ac:dyDescent="0.2">
      <c r="A1147" s="195" t="s">
        <v>27</v>
      </c>
      <c r="B1147" s="195"/>
      <c r="C1147" s="196"/>
      <c r="D1147" s="206"/>
      <c r="E1147" s="206">
        <v>656187</v>
      </c>
      <c r="H1147" s="195" t="s">
        <v>27</v>
      </c>
      <c r="I1147" s="195"/>
      <c r="J1147" s="196"/>
      <c r="K1147" s="206"/>
      <c r="L1147" s="195"/>
      <c r="M1147" s="290">
        <v>574043.16666666663</v>
      </c>
    </row>
    <row r="1148" spans="1:14" ht="24.95" customHeight="1" x14ac:dyDescent="0.2">
      <c r="A1148" s="197" t="s">
        <v>28</v>
      </c>
      <c r="B1148" s="197"/>
      <c r="C1148" s="198"/>
      <c r="D1148" s="209"/>
      <c r="E1148" s="209">
        <v>211166</v>
      </c>
      <c r="H1148" s="197" t="s">
        <v>28</v>
      </c>
      <c r="I1148" s="197"/>
      <c r="J1148" s="198"/>
      <c r="K1148" s="209"/>
      <c r="L1148" s="197"/>
      <c r="M1148" s="291">
        <v>168360.25</v>
      </c>
    </row>
    <row r="1149" spans="1:14" ht="24.95" customHeight="1" x14ac:dyDescent="0.2">
      <c r="A1149" s="199" t="s">
        <v>0</v>
      </c>
      <c r="B1149" s="199"/>
      <c r="C1149" s="200"/>
      <c r="D1149" s="208"/>
      <c r="E1149" s="208">
        <v>867353</v>
      </c>
      <c r="H1149" s="199" t="s">
        <v>0</v>
      </c>
      <c r="I1149" s="199"/>
      <c r="J1149" s="200"/>
      <c r="K1149" s="208"/>
      <c r="L1149" s="199"/>
      <c r="M1149" s="289">
        <f>SUM(M1147:M1148)</f>
        <v>742403.41666666663</v>
      </c>
    </row>
    <row r="1150" spans="1:14" ht="24.95" customHeight="1" x14ac:dyDescent="0.2">
      <c r="A1150" s="197" t="s">
        <v>31</v>
      </c>
      <c r="B1150" s="197"/>
      <c r="C1150" s="198"/>
      <c r="D1150" s="206"/>
      <c r="E1150" s="230">
        <v>1217634</v>
      </c>
      <c r="H1150" s="197" t="s">
        <v>31</v>
      </c>
      <c r="I1150" s="197"/>
      <c r="J1150" s="198"/>
      <c r="K1150" s="206"/>
      <c r="L1150" s="197"/>
      <c r="M1150" s="290">
        <v>1016860.5</v>
      </c>
    </row>
    <row r="1151" spans="1:14" ht="24.95" customHeight="1" x14ac:dyDescent="0.2">
      <c r="A1151" s="197" t="s">
        <v>32</v>
      </c>
      <c r="B1151" s="197"/>
      <c r="C1151" s="198"/>
      <c r="D1151" s="209"/>
      <c r="E1151" s="231">
        <v>325930</v>
      </c>
      <c r="H1151" s="197" t="s">
        <v>32</v>
      </c>
      <c r="I1151" s="197"/>
      <c r="J1151" s="198"/>
      <c r="K1151" s="209"/>
      <c r="L1151" s="197"/>
      <c r="M1151" s="291">
        <v>252173.41666666666</v>
      </c>
    </row>
    <row r="1152" spans="1:14" ht="24.95" customHeight="1" x14ac:dyDescent="0.2">
      <c r="A1152" s="199" t="s">
        <v>1</v>
      </c>
      <c r="B1152" s="199"/>
      <c r="C1152" s="200"/>
      <c r="D1152" s="220"/>
      <c r="E1152" s="220">
        <v>1543564</v>
      </c>
      <c r="H1152" s="199" t="s">
        <v>1</v>
      </c>
      <c r="I1152" s="199"/>
      <c r="J1152" s="200"/>
      <c r="K1152" s="220"/>
      <c r="L1152" s="199"/>
      <c r="M1152" s="220">
        <f>SUM(M1150:M1151)</f>
        <v>1269033.9166666667</v>
      </c>
    </row>
    <row r="1153" spans="1:13" ht="24.95" customHeight="1" x14ac:dyDescent="0.2">
      <c r="A1153" s="199" t="s">
        <v>61</v>
      </c>
      <c r="B1153" s="199"/>
      <c r="C1153" s="200"/>
      <c r="D1153" s="214"/>
      <c r="E1153" s="214">
        <v>0.29612641219131314</v>
      </c>
      <c r="H1153" s="199" t="s">
        <v>61</v>
      </c>
      <c r="I1153" s="199"/>
      <c r="J1153" s="200"/>
      <c r="K1153" s="214"/>
      <c r="L1153" s="199"/>
      <c r="M1153" s="214">
        <v>0.26682460580370998</v>
      </c>
    </row>
    <row r="1154" spans="1:13" ht="24.95" customHeight="1" x14ac:dyDescent="0.2">
      <c r="A1154" s="202" t="s">
        <v>3</v>
      </c>
      <c r="B1154" s="202"/>
      <c r="C1154" s="203"/>
      <c r="D1154" s="210"/>
      <c r="E1154" s="210">
        <f>E1152/E1149</f>
        <v>1.7796260576720204</v>
      </c>
      <c r="H1154" s="202" t="s">
        <v>3</v>
      </c>
      <c r="I1154" s="202"/>
      <c r="J1154" s="203"/>
      <c r="K1154" s="210"/>
      <c r="L1154" s="202"/>
      <c r="M1154" s="210">
        <v>1.7</v>
      </c>
    </row>
    <row r="1155" spans="1:13" ht="24.95" customHeight="1" x14ac:dyDescent="0.2">
      <c r="A1155" s="195" t="s">
        <v>56</v>
      </c>
      <c r="B1155" s="195"/>
      <c r="C1155" s="196"/>
      <c r="D1155" s="211"/>
      <c r="E1155" s="211">
        <f>E1150/E1147</f>
        <v>1.8556204252751121</v>
      </c>
      <c r="H1155" s="195" t="s">
        <v>56</v>
      </c>
      <c r="I1155" s="195"/>
      <c r="J1155" s="196"/>
      <c r="K1155" s="211"/>
      <c r="L1155" s="195"/>
      <c r="M1155" s="211">
        <v>1.75</v>
      </c>
    </row>
    <row r="1156" spans="1:13" ht="24.95" customHeight="1" x14ac:dyDescent="0.2">
      <c r="A1156" s="204" t="s">
        <v>57</v>
      </c>
      <c r="B1156" s="204"/>
      <c r="C1156" s="205"/>
      <c r="D1156" s="212"/>
      <c r="E1156" s="212">
        <f>E1151/E1148</f>
        <v>1.5434776431811938</v>
      </c>
      <c r="H1156" s="204" t="s">
        <v>57</v>
      </c>
      <c r="I1156" s="204"/>
      <c r="J1156" s="205"/>
      <c r="K1156" s="212"/>
      <c r="L1156" s="204"/>
      <c r="M1156" s="212">
        <v>1.53</v>
      </c>
    </row>
    <row r="1157" spans="1:13" s="29" customFormat="1" ht="24.95" customHeight="1" x14ac:dyDescent="0.2">
      <c r="D1157" s="232"/>
      <c r="E1157" s="232"/>
      <c r="F1157" s="232"/>
      <c r="G1157" s="233"/>
      <c r="H1157" s="233"/>
    </row>
    <row r="1158" spans="1:13" s="224" customFormat="1" ht="24.95" customHeight="1" x14ac:dyDescent="0.5">
      <c r="A1158" s="389" t="s">
        <v>255</v>
      </c>
      <c r="B1158" s="389"/>
      <c r="D1158" s="225"/>
      <c r="E1158" s="225"/>
      <c r="F1158" s="63"/>
      <c r="G1158" s="63"/>
      <c r="H1158" s="389" t="s">
        <v>255</v>
      </c>
      <c r="I1158" s="389"/>
    </row>
    <row r="1159" spans="1:13" s="221" customFormat="1" ht="24.95" customHeight="1" x14ac:dyDescent="0.5">
      <c r="A1159" s="386" t="s">
        <v>248</v>
      </c>
      <c r="B1159" s="386"/>
      <c r="F1159" s="63"/>
      <c r="G1159" s="63"/>
      <c r="H1159" s="386" t="s">
        <v>248</v>
      </c>
      <c r="I1159" s="386"/>
      <c r="K1159" s="223"/>
    </row>
    <row r="1160" spans="1:13" s="29" customFormat="1" ht="24.95" customHeight="1" x14ac:dyDescent="0.25">
      <c r="A1160" s="391"/>
      <c r="B1160" s="391"/>
      <c r="C1160" s="391"/>
      <c r="D1160" s="391"/>
      <c r="E1160" s="391"/>
      <c r="F1160" s="63"/>
      <c r="G1160" s="63"/>
      <c r="H1160" s="391"/>
      <c r="I1160" s="391"/>
      <c r="J1160" s="391"/>
      <c r="K1160" s="391"/>
      <c r="L1160" s="391"/>
      <c r="M1160" s="391"/>
    </row>
    <row r="1161" spans="1:13" ht="24.95" customHeight="1" x14ac:dyDescent="0.2">
      <c r="A1161" s="15"/>
      <c r="B1161" s="15"/>
      <c r="C1161" s="15"/>
      <c r="D1161" s="15"/>
      <c r="E1161" s="15"/>
      <c r="F1161" s="63"/>
      <c r="G1161" s="63"/>
      <c r="H1161" s="15"/>
      <c r="I1161" s="15"/>
      <c r="J1161" s="15"/>
      <c r="K1161" s="15"/>
      <c r="L1161" s="15"/>
      <c r="M1161" s="15"/>
    </row>
    <row r="1162" spans="1:13" ht="24.95" customHeight="1" x14ac:dyDescent="0.2">
      <c r="A1162" s="28"/>
      <c r="B1162" s="28"/>
      <c r="C1162" s="28"/>
      <c r="D1162" s="28"/>
      <c r="E1162" s="28"/>
      <c r="F1162" s="63"/>
      <c r="G1162" s="63"/>
      <c r="H1162" s="28"/>
      <c r="I1162" s="28"/>
      <c r="J1162" s="28"/>
      <c r="K1162" s="28"/>
      <c r="L1162" s="28"/>
      <c r="M1162" s="28"/>
    </row>
    <row r="1163" spans="1:13" ht="24.95" customHeight="1" x14ac:dyDescent="0.2">
      <c r="A1163" s="28"/>
      <c r="B1163" s="28"/>
      <c r="C1163" s="28"/>
      <c r="D1163" s="28"/>
      <c r="E1163" s="28"/>
      <c r="F1163" s="63"/>
      <c r="G1163" s="63"/>
      <c r="H1163" s="28"/>
      <c r="I1163" s="28"/>
      <c r="J1163" s="28"/>
      <c r="K1163" s="28"/>
      <c r="L1163" s="28"/>
      <c r="M1163" s="28"/>
    </row>
    <row r="1164" spans="1:13" ht="24.95" customHeight="1" x14ac:dyDescent="0.2">
      <c r="A1164" s="28"/>
      <c r="B1164" s="28"/>
      <c r="C1164" s="28"/>
      <c r="D1164" s="28"/>
      <c r="E1164" s="28"/>
      <c r="F1164" s="63"/>
      <c r="G1164" s="63"/>
      <c r="H1164" s="28"/>
      <c r="I1164" s="28"/>
      <c r="J1164" s="28"/>
      <c r="K1164" s="28"/>
      <c r="L1164" s="28"/>
      <c r="M1164" s="28"/>
    </row>
    <row r="1165" spans="1:13" ht="24.95" customHeight="1" x14ac:dyDescent="0.2">
      <c r="F1165" s="63"/>
      <c r="G1165" s="63"/>
    </row>
    <row r="1166" spans="1:13" ht="24.95" customHeight="1" x14ac:dyDescent="0.2">
      <c r="F1166" s="63"/>
      <c r="G1166" s="63"/>
    </row>
    <row r="1167" spans="1:13" ht="24.95" customHeight="1" x14ac:dyDescent="0.2">
      <c r="F1167" s="63"/>
      <c r="G1167" s="63"/>
    </row>
    <row r="1168" spans="1:13" ht="24.95" customHeight="1" x14ac:dyDescent="0.2"/>
    <row r="1169" spans="1:14" ht="24.95" customHeight="1" x14ac:dyDescent="0.2"/>
    <row r="1170" spans="1:14" ht="24.95" customHeight="1" x14ac:dyDescent="0.2"/>
    <row r="1171" spans="1:14" ht="24.95" customHeight="1" x14ac:dyDescent="0.2"/>
    <row r="1172" spans="1:14" ht="24.95" customHeight="1" x14ac:dyDescent="0.2"/>
    <row r="1173" spans="1:14" ht="24.95" customHeight="1" x14ac:dyDescent="0.2"/>
    <row r="1174" spans="1:14" ht="24.95" customHeight="1" x14ac:dyDescent="0.2"/>
    <row r="1175" spans="1:14" ht="24.95" customHeight="1" x14ac:dyDescent="0.2"/>
    <row r="1176" spans="1:14" ht="30" customHeight="1" x14ac:dyDescent="0.4">
      <c r="A1176" s="388" t="s">
        <v>49</v>
      </c>
      <c r="B1176" s="388"/>
      <c r="C1176" s="388"/>
      <c r="D1176" s="388"/>
      <c r="E1176" s="388"/>
      <c r="F1176" s="388"/>
      <c r="G1176" s="388"/>
      <c r="H1176" s="388"/>
      <c r="I1176" s="388"/>
      <c r="J1176" s="388"/>
      <c r="K1176" s="388"/>
      <c r="L1176" s="388"/>
      <c r="M1176" s="388"/>
      <c r="N1176" s="388"/>
    </row>
    <row r="1177" spans="1:14" ht="24.95" customHeight="1" x14ac:dyDescent="0.4">
      <c r="A1177" s="61"/>
      <c r="B1177" s="61"/>
      <c r="C1177" s="61"/>
      <c r="D1177" s="61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</row>
    <row r="1178" spans="1:14" ht="24.95" customHeight="1" x14ac:dyDescent="0.3">
      <c r="A1178" s="385" t="s">
        <v>49</v>
      </c>
      <c r="B1178" s="385"/>
      <c r="C1178" s="385"/>
      <c r="D1178" s="385"/>
      <c r="E1178" s="385"/>
      <c r="F1178" s="62"/>
      <c r="G1178" s="62"/>
      <c r="H1178" s="390" t="s">
        <v>60</v>
      </c>
      <c r="I1178" s="390"/>
      <c r="J1178" s="390"/>
      <c r="K1178" s="390"/>
      <c r="L1178" s="390"/>
      <c r="M1178" s="390"/>
      <c r="N1178" s="62"/>
    </row>
    <row r="1179" spans="1:14" ht="24.95" customHeight="1" x14ac:dyDescent="0.2">
      <c r="A1179" s="195" t="s">
        <v>27</v>
      </c>
      <c r="B1179" s="195"/>
      <c r="C1179" s="196"/>
      <c r="D1179" s="206"/>
      <c r="E1179" s="206">
        <v>908914</v>
      </c>
      <c r="H1179" s="195" t="s">
        <v>27</v>
      </c>
      <c r="I1179" s="195"/>
      <c r="J1179" s="196"/>
      <c r="K1179" s="206"/>
      <c r="L1179" s="195"/>
      <c r="M1179" s="290">
        <v>574043.16666666663</v>
      </c>
    </row>
    <row r="1180" spans="1:14" ht="24.95" customHeight="1" x14ac:dyDescent="0.2">
      <c r="A1180" s="197" t="s">
        <v>28</v>
      </c>
      <c r="B1180" s="197"/>
      <c r="C1180" s="198"/>
      <c r="D1180" s="209"/>
      <c r="E1180" s="209">
        <v>290629</v>
      </c>
      <c r="H1180" s="197" t="s">
        <v>28</v>
      </c>
      <c r="I1180" s="197"/>
      <c r="J1180" s="198"/>
      <c r="K1180" s="209"/>
      <c r="L1180" s="197"/>
      <c r="M1180" s="291">
        <v>168360.25</v>
      </c>
    </row>
    <row r="1181" spans="1:14" ht="24.95" customHeight="1" x14ac:dyDescent="0.2">
      <c r="A1181" s="199" t="s">
        <v>0</v>
      </c>
      <c r="B1181" s="199"/>
      <c r="C1181" s="200"/>
      <c r="D1181" s="208"/>
      <c r="E1181" s="208">
        <v>1199543</v>
      </c>
      <c r="H1181" s="199" t="s">
        <v>0</v>
      </c>
      <c r="I1181" s="199"/>
      <c r="J1181" s="200"/>
      <c r="K1181" s="208"/>
      <c r="L1181" s="199"/>
      <c r="M1181" s="289">
        <f>SUM(M1179:M1180)</f>
        <v>742403.41666666663</v>
      </c>
    </row>
    <row r="1182" spans="1:14" ht="24.95" customHeight="1" x14ac:dyDescent="0.2">
      <c r="A1182" s="197" t="s">
        <v>31</v>
      </c>
      <c r="B1182" s="197"/>
      <c r="C1182" s="198"/>
      <c r="D1182" s="206"/>
      <c r="E1182" s="230">
        <v>1822719</v>
      </c>
      <c r="H1182" s="197" t="s">
        <v>31</v>
      </c>
      <c r="I1182" s="197"/>
      <c r="J1182" s="198"/>
      <c r="K1182" s="206"/>
      <c r="L1182" s="197"/>
      <c r="M1182" s="290">
        <v>1016860.5</v>
      </c>
    </row>
    <row r="1183" spans="1:14" ht="24.95" customHeight="1" x14ac:dyDescent="0.2">
      <c r="A1183" s="197" t="s">
        <v>32</v>
      </c>
      <c r="B1183" s="197"/>
      <c r="C1183" s="198"/>
      <c r="D1183" s="209"/>
      <c r="E1183" s="231">
        <v>426117</v>
      </c>
      <c r="H1183" s="197" t="s">
        <v>32</v>
      </c>
      <c r="I1183" s="197"/>
      <c r="J1183" s="198"/>
      <c r="K1183" s="209"/>
      <c r="L1183" s="197"/>
      <c r="M1183" s="291">
        <v>252173.41666666666</v>
      </c>
    </row>
    <row r="1184" spans="1:14" ht="24.95" customHeight="1" x14ac:dyDescent="0.2">
      <c r="A1184" s="199" t="s">
        <v>1</v>
      </c>
      <c r="B1184" s="199"/>
      <c r="C1184" s="200"/>
      <c r="D1184" s="220"/>
      <c r="E1184" s="220">
        <v>2248836</v>
      </c>
      <c r="H1184" s="199" t="s">
        <v>1</v>
      </c>
      <c r="I1184" s="199"/>
      <c r="J1184" s="200"/>
      <c r="K1184" s="220"/>
      <c r="L1184" s="199"/>
      <c r="M1184" s="220">
        <f>SUM(M1182:M1183)</f>
        <v>1269033.9166666667</v>
      </c>
    </row>
    <row r="1185" spans="1:14" ht="24.95" customHeight="1" x14ac:dyDescent="0.2">
      <c r="A1185" s="199" t="s">
        <v>61</v>
      </c>
      <c r="B1185" s="199"/>
      <c r="C1185" s="200"/>
      <c r="D1185" s="214"/>
      <c r="E1185" s="214">
        <v>0.42984821017811242</v>
      </c>
      <c r="H1185" s="199" t="s">
        <v>61</v>
      </c>
      <c r="I1185" s="199"/>
      <c r="J1185" s="200"/>
      <c r="K1185" s="214"/>
      <c r="L1185" s="199"/>
      <c r="M1185" s="214">
        <v>0.26682460580370998</v>
      </c>
    </row>
    <row r="1186" spans="1:14" ht="24.95" customHeight="1" x14ac:dyDescent="0.2">
      <c r="A1186" s="202" t="s">
        <v>3</v>
      </c>
      <c r="B1186" s="202"/>
      <c r="C1186" s="203"/>
      <c r="D1186" s="210"/>
      <c r="E1186" s="210">
        <f>E1184/E1181</f>
        <v>1.8747439649933351</v>
      </c>
      <c r="H1186" s="202" t="s">
        <v>3</v>
      </c>
      <c r="I1186" s="202"/>
      <c r="J1186" s="203"/>
      <c r="K1186" s="210"/>
      <c r="L1186" s="202"/>
      <c r="M1186" s="210">
        <v>1.7</v>
      </c>
    </row>
    <row r="1187" spans="1:14" ht="24.95" customHeight="1" x14ac:dyDescent="0.2">
      <c r="A1187" s="195" t="s">
        <v>56</v>
      </c>
      <c r="B1187" s="195"/>
      <c r="C1187" s="196"/>
      <c r="D1187" s="211"/>
      <c r="E1187" s="211">
        <f>E1182/E1179</f>
        <v>2.0053811471712395</v>
      </c>
      <c r="H1187" s="195" t="s">
        <v>56</v>
      </c>
      <c r="I1187" s="195"/>
      <c r="J1187" s="196"/>
      <c r="K1187" s="211"/>
      <c r="L1187" s="195"/>
      <c r="M1187" s="211">
        <v>1.75</v>
      </c>
    </row>
    <row r="1188" spans="1:14" ht="24.95" customHeight="1" x14ac:dyDescent="0.2">
      <c r="A1188" s="204" t="s">
        <v>57</v>
      </c>
      <c r="B1188" s="204"/>
      <c r="C1188" s="205"/>
      <c r="D1188" s="212"/>
      <c r="E1188" s="212">
        <f>E1183/E1180</f>
        <v>1.4661888524545039</v>
      </c>
      <c r="H1188" s="204" t="s">
        <v>57</v>
      </c>
      <c r="I1188" s="204"/>
      <c r="J1188" s="205"/>
      <c r="K1188" s="212"/>
      <c r="L1188" s="204"/>
      <c r="M1188" s="212">
        <v>1.53</v>
      </c>
    </row>
    <row r="1189" spans="1:14" ht="24.95" customHeight="1" x14ac:dyDescent="0.2">
      <c r="D1189" s="63"/>
      <c r="E1189" s="63"/>
      <c r="F1189" s="63"/>
      <c r="G1189" s="5"/>
      <c r="H1189" s="5"/>
      <c r="N1189" s="224"/>
    </row>
    <row r="1190" spans="1:14" s="224" customFormat="1" ht="24.95" customHeight="1" x14ac:dyDescent="0.5">
      <c r="A1190" s="389" t="s">
        <v>254</v>
      </c>
      <c r="B1190" s="389"/>
      <c r="D1190" s="225"/>
      <c r="E1190" s="225"/>
      <c r="F1190" s="225"/>
      <c r="G1190" s="226"/>
      <c r="H1190" s="389" t="s">
        <v>254</v>
      </c>
      <c r="I1190" s="389"/>
    </row>
    <row r="1191" spans="1:14" s="221" customFormat="1" ht="24.95" customHeight="1" x14ac:dyDescent="0.5">
      <c r="A1191" s="386" t="s">
        <v>248</v>
      </c>
      <c r="B1191" s="386"/>
      <c r="F1191" s="63"/>
      <c r="G1191" s="63"/>
      <c r="H1191" s="386" t="s">
        <v>248</v>
      </c>
      <c r="I1191" s="386"/>
      <c r="K1191" s="223"/>
      <c r="N1191" s="224"/>
    </row>
    <row r="1192" spans="1:14" s="28" customFormat="1" ht="24.95" customHeight="1" x14ac:dyDescent="0.25">
      <c r="A1192" s="387"/>
      <c r="B1192" s="387"/>
      <c r="C1192" s="387"/>
      <c r="D1192" s="387"/>
      <c r="E1192" s="387"/>
      <c r="F1192" s="63"/>
      <c r="G1192" s="63"/>
      <c r="H1192" s="387"/>
      <c r="I1192" s="387"/>
      <c r="J1192" s="387"/>
      <c r="K1192" s="387"/>
      <c r="L1192" s="387"/>
      <c r="M1192" s="387"/>
      <c r="N1192" s="224"/>
    </row>
    <row r="1193" spans="1:14" ht="24.95" customHeight="1" x14ac:dyDescent="0.2">
      <c r="A1193" s="15"/>
      <c r="B1193" s="15"/>
      <c r="C1193" s="15"/>
      <c r="D1193" s="15"/>
      <c r="E1193" s="15"/>
      <c r="F1193" s="63"/>
      <c r="G1193" s="63"/>
      <c r="H1193" s="15"/>
      <c r="I1193" s="15"/>
      <c r="J1193" s="15"/>
      <c r="K1193" s="15"/>
      <c r="L1193" s="15"/>
      <c r="M1193" s="15"/>
      <c r="N1193" s="224"/>
    </row>
    <row r="1194" spans="1:14" ht="24.95" customHeight="1" x14ac:dyDescent="0.2">
      <c r="A1194" s="28"/>
      <c r="B1194" s="28"/>
      <c r="C1194" s="28"/>
      <c r="D1194" s="28"/>
      <c r="E1194" s="28"/>
      <c r="F1194" s="63"/>
      <c r="G1194" s="63"/>
      <c r="H1194" s="28"/>
      <c r="I1194" s="28"/>
      <c r="J1194" s="28"/>
      <c r="K1194" s="28"/>
      <c r="L1194" s="28"/>
      <c r="M1194" s="28"/>
      <c r="N1194" s="224"/>
    </row>
    <row r="1195" spans="1:14" ht="24.95" customHeight="1" x14ac:dyDescent="0.2">
      <c r="A1195" s="28"/>
      <c r="B1195" s="28"/>
      <c r="C1195" s="28"/>
      <c r="D1195" s="28"/>
      <c r="E1195" s="28"/>
      <c r="F1195" s="63"/>
      <c r="G1195" s="63"/>
      <c r="H1195" s="28"/>
      <c r="I1195" s="28"/>
      <c r="J1195" s="28"/>
      <c r="K1195" s="28"/>
      <c r="L1195" s="28"/>
      <c r="M1195" s="28"/>
    </row>
    <row r="1196" spans="1:14" ht="24.95" customHeight="1" x14ac:dyDescent="0.2">
      <c r="F1196" s="63"/>
      <c r="G1196" s="63"/>
    </row>
    <row r="1197" spans="1:14" ht="24.95" customHeight="1" x14ac:dyDescent="0.2">
      <c r="F1197" s="63"/>
      <c r="G1197" s="63"/>
    </row>
    <row r="1198" spans="1:14" ht="24.95" customHeight="1" x14ac:dyDescent="0.2"/>
    <row r="1199" spans="1:14" ht="24.95" customHeight="1" x14ac:dyDescent="0.2"/>
    <row r="1200" spans="1:14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spans="1:14" ht="24.95" customHeight="1" x14ac:dyDescent="0.2"/>
    <row r="1218" spans="1:14" ht="24.95" customHeight="1" x14ac:dyDescent="0.2"/>
    <row r="1219" spans="1:14" ht="24.95" customHeight="1" x14ac:dyDescent="0.2"/>
    <row r="1220" spans="1:14" ht="24.95" customHeight="1" x14ac:dyDescent="0.2"/>
    <row r="1221" spans="1:14" ht="24.95" customHeight="1" x14ac:dyDescent="0.2">
      <c r="N1221" s="4">
        <v>10</v>
      </c>
    </row>
    <row r="1222" spans="1:14" ht="30" customHeight="1" x14ac:dyDescent="0.4">
      <c r="A1222" s="388" t="s">
        <v>50</v>
      </c>
      <c r="B1222" s="388"/>
      <c r="C1222" s="388"/>
      <c r="D1222" s="388"/>
      <c r="E1222" s="388"/>
      <c r="F1222" s="388"/>
      <c r="G1222" s="388"/>
      <c r="H1222" s="388"/>
      <c r="I1222" s="388"/>
      <c r="J1222" s="388"/>
      <c r="K1222" s="388"/>
      <c r="L1222" s="388"/>
      <c r="M1222" s="388"/>
      <c r="N1222" s="388"/>
    </row>
    <row r="1223" spans="1:14" s="29" customFormat="1" ht="24.95" customHeight="1" x14ac:dyDescent="0.4">
      <c r="A1223" s="61"/>
      <c r="B1223" s="61"/>
      <c r="C1223" s="61"/>
      <c r="D1223" s="61"/>
      <c r="E1223" s="61"/>
      <c r="F1223" s="61"/>
      <c r="G1223" s="61"/>
      <c r="H1223" s="61"/>
      <c r="I1223" s="61"/>
      <c r="J1223" s="61"/>
      <c r="K1223" s="61"/>
      <c r="L1223" s="61"/>
      <c r="M1223" s="61"/>
      <c r="N1223" s="61"/>
    </row>
    <row r="1224" spans="1:14" ht="24.95" customHeight="1" x14ac:dyDescent="0.3">
      <c r="A1224" s="385" t="s">
        <v>50</v>
      </c>
      <c r="B1224" s="385"/>
      <c r="C1224" s="385"/>
      <c r="D1224" s="385"/>
      <c r="E1224" s="385"/>
      <c r="F1224" s="62"/>
      <c r="G1224" s="62"/>
      <c r="H1224" s="390" t="s">
        <v>60</v>
      </c>
      <c r="I1224" s="390"/>
      <c r="J1224" s="390"/>
      <c r="K1224" s="390"/>
      <c r="L1224" s="390"/>
      <c r="M1224" s="390"/>
      <c r="N1224" s="62"/>
    </row>
    <row r="1225" spans="1:14" ht="24.95" customHeight="1" x14ac:dyDescent="0.2">
      <c r="A1225" s="195" t="s">
        <v>27</v>
      </c>
      <c r="B1225" s="195"/>
      <c r="C1225" s="196"/>
      <c r="D1225" s="206"/>
      <c r="E1225" s="206">
        <v>609588</v>
      </c>
      <c r="H1225" s="195" t="s">
        <v>27</v>
      </c>
      <c r="I1225" s="195"/>
      <c r="J1225" s="196"/>
      <c r="K1225" s="206"/>
      <c r="L1225" s="195"/>
      <c r="M1225" s="290">
        <v>574043.16666666663</v>
      </c>
    </row>
    <row r="1226" spans="1:14" ht="24.95" customHeight="1" x14ac:dyDescent="0.2">
      <c r="A1226" s="197" t="s">
        <v>28</v>
      </c>
      <c r="B1226" s="197"/>
      <c r="C1226" s="198"/>
      <c r="D1226" s="209"/>
      <c r="E1226" s="209">
        <v>260472</v>
      </c>
      <c r="H1226" s="197" t="s">
        <v>28</v>
      </c>
      <c r="I1226" s="197"/>
      <c r="J1226" s="198"/>
      <c r="K1226" s="209"/>
      <c r="L1226" s="197"/>
      <c r="M1226" s="291">
        <v>168360.25</v>
      </c>
    </row>
    <row r="1227" spans="1:14" ht="24.95" customHeight="1" x14ac:dyDescent="0.2">
      <c r="A1227" s="199" t="s">
        <v>0</v>
      </c>
      <c r="B1227" s="199"/>
      <c r="C1227" s="200"/>
      <c r="D1227" s="208"/>
      <c r="E1227" s="208">
        <v>870060</v>
      </c>
      <c r="H1227" s="199" t="s">
        <v>0</v>
      </c>
      <c r="I1227" s="199"/>
      <c r="J1227" s="200"/>
      <c r="K1227" s="208"/>
      <c r="L1227" s="199"/>
      <c r="M1227" s="289">
        <f>SUM(M1225:M1226)</f>
        <v>742403.41666666663</v>
      </c>
    </row>
    <row r="1228" spans="1:14" ht="24.95" customHeight="1" x14ac:dyDescent="0.2">
      <c r="A1228" s="197" t="s">
        <v>31</v>
      </c>
      <c r="B1228" s="197"/>
      <c r="C1228" s="198"/>
      <c r="D1228" s="206"/>
      <c r="E1228" s="230">
        <v>1039712</v>
      </c>
      <c r="H1228" s="197" t="s">
        <v>31</v>
      </c>
      <c r="I1228" s="197"/>
      <c r="J1228" s="198"/>
      <c r="K1228" s="206"/>
      <c r="L1228" s="197"/>
      <c r="M1228" s="290">
        <v>1016860.5</v>
      </c>
    </row>
    <row r="1229" spans="1:14" ht="24.95" customHeight="1" x14ac:dyDescent="0.2">
      <c r="A1229" s="197" t="s">
        <v>32</v>
      </c>
      <c r="B1229" s="197"/>
      <c r="C1229" s="198"/>
      <c r="D1229" s="209"/>
      <c r="E1229" s="231">
        <v>375042</v>
      </c>
      <c r="H1229" s="197" t="s">
        <v>32</v>
      </c>
      <c r="I1229" s="197"/>
      <c r="J1229" s="198"/>
      <c r="K1229" s="209"/>
      <c r="L1229" s="197"/>
      <c r="M1229" s="291">
        <v>252173.41666666666</v>
      </c>
    </row>
    <row r="1230" spans="1:14" ht="24.95" customHeight="1" x14ac:dyDescent="0.2">
      <c r="A1230" s="199" t="s">
        <v>1</v>
      </c>
      <c r="B1230" s="199"/>
      <c r="C1230" s="200"/>
      <c r="D1230" s="220"/>
      <c r="E1230" s="220">
        <v>1414754</v>
      </c>
      <c r="H1230" s="199" t="s">
        <v>1</v>
      </c>
      <c r="I1230" s="199"/>
      <c r="J1230" s="200"/>
      <c r="K1230" s="220"/>
      <c r="L1230" s="199"/>
      <c r="M1230" s="220">
        <f>SUM(M1228:M1229)</f>
        <v>1269033.9166666667</v>
      </c>
    </row>
    <row r="1231" spans="1:14" ht="24.95" customHeight="1" x14ac:dyDescent="0.2">
      <c r="A1231" s="199" t="s">
        <v>61</v>
      </c>
      <c r="B1231" s="199"/>
      <c r="C1231" s="200"/>
      <c r="D1231" s="214"/>
      <c r="E1231" s="214">
        <v>0.28629101452466216</v>
      </c>
      <c r="H1231" s="199" t="s">
        <v>61</v>
      </c>
      <c r="I1231" s="199"/>
      <c r="J1231" s="200"/>
      <c r="K1231" s="214"/>
      <c r="L1231" s="199"/>
      <c r="M1231" s="214">
        <v>0.26682460580370998</v>
      </c>
    </row>
    <row r="1232" spans="1:14" ht="24.95" customHeight="1" x14ac:dyDescent="0.2">
      <c r="A1232" s="202" t="s">
        <v>3</v>
      </c>
      <c r="B1232" s="202"/>
      <c r="C1232" s="203"/>
      <c r="D1232" s="210"/>
      <c r="E1232" s="210">
        <f>E1230/E1227</f>
        <v>1.6260418821690459</v>
      </c>
      <c r="H1232" s="202" t="s">
        <v>3</v>
      </c>
      <c r="I1232" s="202"/>
      <c r="J1232" s="203"/>
      <c r="K1232" s="210"/>
      <c r="L1232" s="202"/>
      <c r="M1232" s="210">
        <v>1.7</v>
      </c>
    </row>
    <row r="1233" spans="1:14" ht="24.95" customHeight="1" x14ac:dyDescent="0.2">
      <c r="A1233" s="195" t="s">
        <v>56</v>
      </c>
      <c r="B1233" s="195"/>
      <c r="C1233" s="196"/>
      <c r="D1233" s="211"/>
      <c r="E1233" s="211">
        <f>E1228/E1225</f>
        <v>1.7055978792233444</v>
      </c>
      <c r="H1233" s="195" t="s">
        <v>56</v>
      </c>
      <c r="I1233" s="195"/>
      <c r="J1233" s="196"/>
      <c r="K1233" s="211"/>
      <c r="L1233" s="195"/>
      <c r="M1233" s="211">
        <v>1.75</v>
      </c>
    </row>
    <row r="1234" spans="1:14" ht="24.95" customHeight="1" x14ac:dyDescent="0.2">
      <c r="A1234" s="204" t="s">
        <v>57</v>
      </c>
      <c r="B1234" s="204"/>
      <c r="C1234" s="205"/>
      <c r="D1234" s="212"/>
      <c r="E1234" s="212">
        <f>E1229/E1226</f>
        <v>1.4398553395374551</v>
      </c>
      <c r="H1234" s="204" t="s">
        <v>57</v>
      </c>
      <c r="I1234" s="204"/>
      <c r="J1234" s="205"/>
      <c r="K1234" s="212"/>
      <c r="L1234" s="204"/>
      <c r="M1234" s="212">
        <v>1.53</v>
      </c>
    </row>
    <row r="1235" spans="1:14" ht="24.95" customHeight="1" x14ac:dyDescent="0.2">
      <c r="D1235" s="63"/>
      <c r="E1235" s="63"/>
      <c r="F1235" s="63"/>
      <c r="G1235" s="5"/>
      <c r="H1235" s="5"/>
      <c r="N1235" s="224"/>
    </row>
    <row r="1236" spans="1:14" s="224" customFormat="1" ht="24.95" customHeight="1" x14ac:dyDescent="0.5">
      <c r="A1236" s="389" t="s">
        <v>253</v>
      </c>
      <c r="B1236" s="389"/>
      <c r="D1236" s="225"/>
      <c r="E1236" s="225"/>
      <c r="F1236" s="63"/>
      <c r="G1236" s="63"/>
      <c r="H1236" s="389" t="s">
        <v>253</v>
      </c>
      <c r="I1236" s="389"/>
    </row>
    <row r="1237" spans="1:14" s="221" customFormat="1" ht="24.95" customHeight="1" x14ac:dyDescent="0.5">
      <c r="A1237" s="386" t="s">
        <v>248</v>
      </c>
      <c r="B1237" s="386"/>
      <c r="F1237" s="63"/>
      <c r="G1237" s="63"/>
      <c r="H1237" s="386" t="s">
        <v>248</v>
      </c>
      <c r="I1237" s="386"/>
      <c r="K1237" s="223"/>
      <c r="N1237" s="224"/>
    </row>
    <row r="1238" spans="1:14" s="28" customFormat="1" ht="24.95" customHeight="1" x14ac:dyDescent="0.25">
      <c r="A1238" s="387"/>
      <c r="B1238" s="387"/>
      <c r="C1238" s="387"/>
      <c r="D1238" s="387"/>
      <c r="E1238" s="387"/>
      <c r="F1238" s="63"/>
      <c r="G1238" s="63"/>
      <c r="H1238" s="387"/>
      <c r="I1238" s="387"/>
      <c r="J1238" s="387"/>
      <c r="K1238" s="387"/>
      <c r="L1238" s="387"/>
      <c r="M1238" s="387"/>
      <c r="N1238" s="224"/>
    </row>
    <row r="1239" spans="1:14" ht="24.95" customHeight="1" x14ac:dyDescent="0.2">
      <c r="A1239" s="15"/>
      <c r="B1239" s="15"/>
      <c r="C1239" s="15"/>
      <c r="D1239" s="15"/>
      <c r="E1239" s="15"/>
      <c r="F1239" s="63"/>
      <c r="G1239" s="63"/>
      <c r="H1239" s="15"/>
      <c r="I1239" s="15"/>
      <c r="J1239" s="15"/>
      <c r="K1239" s="15"/>
      <c r="L1239" s="15"/>
      <c r="M1239" s="15"/>
      <c r="N1239" s="224"/>
    </row>
    <row r="1240" spans="1:14" ht="24.95" customHeight="1" x14ac:dyDescent="0.2">
      <c r="F1240" s="63"/>
      <c r="G1240" s="63"/>
      <c r="N1240" s="224"/>
    </row>
    <row r="1241" spans="1:14" ht="24.95" customHeight="1" x14ac:dyDescent="0.2">
      <c r="F1241" s="63"/>
      <c r="G1241" s="63"/>
      <c r="N1241" s="224"/>
    </row>
    <row r="1242" spans="1:14" ht="24.95" customHeight="1" x14ac:dyDescent="0.2">
      <c r="F1242" s="63"/>
      <c r="G1242" s="63"/>
      <c r="N1242" s="224"/>
    </row>
    <row r="1243" spans="1:14" ht="24.95" customHeight="1" x14ac:dyDescent="0.2"/>
    <row r="1244" spans="1:14" ht="24.95" customHeight="1" x14ac:dyDescent="0.2"/>
    <row r="1245" spans="1:14" ht="24.95" customHeight="1" x14ac:dyDescent="0.2"/>
    <row r="1246" spans="1:14" ht="24.95" customHeight="1" x14ac:dyDescent="0.2"/>
    <row r="1247" spans="1:14" ht="24.95" customHeight="1" x14ac:dyDescent="0.2"/>
    <row r="1248" spans="1:14" ht="24.95" customHeight="1" x14ac:dyDescent="0.2"/>
    <row r="1249" spans="1:14" ht="24.95" customHeight="1" x14ac:dyDescent="0.2"/>
    <row r="1250" spans="1:14" ht="24.95" customHeight="1" x14ac:dyDescent="0.2"/>
    <row r="1251" spans="1:14" ht="24.95" customHeight="1" x14ac:dyDescent="0.2"/>
    <row r="1252" spans="1:14" ht="24.95" customHeight="1" x14ac:dyDescent="0.2"/>
    <row r="1253" spans="1:14" ht="24.95" customHeight="1" x14ac:dyDescent="0.2">
      <c r="N1253" s="4"/>
    </row>
    <row r="1254" spans="1:14" ht="30" customHeight="1" x14ac:dyDescent="0.4">
      <c r="A1254" s="388" t="s">
        <v>51</v>
      </c>
      <c r="B1254" s="388"/>
      <c r="C1254" s="388"/>
      <c r="D1254" s="388"/>
      <c r="E1254" s="388"/>
      <c r="F1254" s="388"/>
      <c r="G1254" s="388"/>
      <c r="H1254" s="388"/>
      <c r="I1254" s="388"/>
      <c r="J1254" s="388"/>
      <c r="K1254" s="388"/>
      <c r="L1254" s="388"/>
      <c r="M1254" s="388"/>
      <c r="N1254" s="388"/>
    </row>
    <row r="1255" spans="1:14" s="29" customFormat="1" ht="24.95" customHeight="1" x14ac:dyDescent="0.4">
      <c r="A1255" s="61"/>
      <c r="B1255" s="61"/>
      <c r="C1255" s="61"/>
      <c r="D1255" s="61"/>
      <c r="E1255" s="61"/>
      <c r="F1255" s="61"/>
      <c r="G1255" s="61"/>
      <c r="H1255" s="61"/>
      <c r="I1255" s="61"/>
      <c r="J1255" s="61"/>
      <c r="K1255" s="61"/>
      <c r="L1255" s="61"/>
      <c r="M1255" s="61"/>
      <c r="N1255" s="61"/>
    </row>
    <row r="1256" spans="1:14" ht="24.95" customHeight="1" x14ac:dyDescent="0.3">
      <c r="A1256" s="385" t="s">
        <v>51</v>
      </c>
      <c r="B1256" s="385"/>
      <c r="C1256" s="385"/>
      <c r="D1256" s="385"/>
      <c r="E1256" s="385"/>
      <c r="F1256" s="62"/>
      <c r="G1256" s="62"/>
      <c r="H1256" s="390" t="s">
        <v>60</v>
      </c>
      <c r="I1256" s="390"/>
      <c r="J1256" s="390"/>
      <c r="K1256" s="390"/>
      <c r="L1256" s="390"/>
      <c r="M1256" s="390"/>
      <c r="N1256" s="62"/>
    </row>
    <row r="1257" spans="1:14" ht="24.95" customHeight="1" x14ac:dyDescent="0.2">
      <c r="A1257" s="195" t="s">
        <v>27</v>
      </c>
      <c r="B1257" s="195"/>
      <c r="C1257" s="196"/>
      <c r="D1257" s="206"/>
      <c r="E1257" s="206">
        <v>613141</v>
      </c>
      <c r="H1257" s="195" t="s">
        <v>27</v>
      </c>
      <c r="I1257" s="195"/>
      <c r="J1257" s="196"/>
      <c r="K1257" s="206"/>
      <c r="L1257" s="195"/>
      <c r="M1257" s="290">
        <v>574043.16666666663</v>
      </c>
    </row>
    <row r="1258" spans="1:14" ht="24.95" customHeight="1" x14ac:dyDescent="0.2">
      <c r="A1258" s="197" t="s">
        <v>28</v>
      </c>
      <c r="B1258" s="197"/>
      <c r="C1258" s="198"/>
      <c r="D1258" s="209"/>
      <c r="E1258" s="209">
        <v>187320</v>
      </c>
      <c r="H1258" s="197" t="s">
        <v>28</v>
      </c>
      <c r="I1258" s="197"/>
      <c r="J1258" s="198"/>
      <c r="K1258" s="209"/>
      <c r="L1258" s="197"/>
      <c r="M1258" s="291">
        <v>168360.25</v>
      </c>
    </row>
    <row r="1259" spans="1:14" ht="24.95" customHeight="1" x14ac:dyDescent="0.2">
      <c r="A1259" s="199" t="s">
        <v>0</v>
      </c>
      <c r="B1259" s="199"/>
      <c r="C1259" s="200"/>
      <c r="D1259" s="208"/>
      <c r="E1259" s="208">
        <v>800461</v>
      </c>
      <c r="H1259" s="199" t="s">
        <v>0</v>
      </c>
      <c r="I1259" s="199"/>
      <c r="J1259" s="200"/>
      <c r="K1259" s="208"/>
      <c r="L1259" s="199"/>
      <c r="M1259" s="289">
        <f>SUM(M1257:M1258)</f>
        <v>742403.41666666663</v>
      </c>
    </row>
    <row r="1260" spans="1:14" ht="24.95" customHeight="1" x14ac:dyDescent="0.2">
      <c r="A1260" s="197" t="s">
        <v>31</v>
      </c>
      <c r="B1260" s="197"/>
      <c r="C1260" s="198"/>
      <c r="D1260" s="206"/>
      <c r="E1260" s="230">
        <v>1053004</v>
      </c>
      <c r="H1260" s="197" t="s">
        <v>31</v>
      </c>
      <c r="I1260" s="197"/>
      <c r="J1260" s="198"/>
      <c r="K1260" s="206"/>
      <c r="L1260" s="197"/>
      <c r="M1260" s="290">
        <v>1016860.5</v>
      </c>
    </row>
    <row r="1261" spans="1:14" ht="24.95" customHeight="1" x14ac:dyDescent="0.2">
      <c r="A1261" s="197" t="s">
        <v>32</v>
      </c>
      <c r="B1261" s="197"/>
      <c r="C1261" s="198"/>
      <c r="D1261" s="209"/>
      <c r="E1261" s="231">
        <v>277732</v>
      </c>
      <c r="H1261" s="197" t="s">
        <v>32</v>
      </c>
      <c r="I1261" s="197"/>
      <c r="J1261" s="198"/>
      <c r="K1261" s="209"/>
      <c r="L1261" s="197"/>
      <c r="M1261" s="291">
        <v>252173.41666666666</v>
      </c>
    </row>
    <row r="1262" spans="1:14" ht="24.95" customHeight="1" x14ac:dyDescent="0.2">
      <c r="A1262" s="199" t="s">
        <v>1</v>
      </c>
      <c r="B1262" s="199"/>
      <c r="C1262" s="200"/>
      <c r="D1262" s="220"/>
      <c r="E1262" s="220">
        <v>1330736</v>
      </c>
      <c r="H1262" s="199" t="s">
        <v>1</v>
      </c>
      <c r="I1262" s="199"/>
      <c r="J1262" s="200"/>
      <c r="K1262" s="220"/>
      <c r="L1262" s="199"/>
      <c r="M1262" s="220">
        <f>SUM(M1260:M1261)</f>
        <v>1269033.9166666667</v>
      </c>
    </row>
    <row r="1263" spans="1:14" ht="24.95" customHeight="1" x14ac:dyDescent="0.2">
      <c r="A1263" s="199" t="s">
        <v>61</v>
      </c>
      <c r="B1263" s="199"/>
      <c r="C1263" s="200"/>
      <c r="D1263" s="214"/>
      <c r="E1263" s="214">
        <v>0.28015193942128203</v>
      </c>
      <c r="H1263" s="199" t="s">
        <v>61</v>
      </c>
      <c r="I1263" s="199"/>
      <c r="J1263" s="200"/>
      <c r="K1263" s="214"/>
      <c r="L1263" s="199"/>
      <c r="M1263" s="214">
        <v>0.26682460580370998</v>
      </c>
    </row>
    <row r="1264" spans="1:14" ht="24.95" customHeight="1" x14ac:dyDescent="0.2">
      <c r="A1264" s="202" t="s">
        <v>3</v>
      </c>
      <c r="B1264" s="202"/>
      <c r="C1264" s="203"/>
      <c r="D1264" s="210"/>
      <c r="E1264" s="210">
        <f>E1262/E1259</f>
        <v>1.6624620062688875</v>
      </c>
      <c r="H1264" s="202" t="s">
        <v>3</v>
      </c>
      <c r="I1264" s="202"/>
      <c r="J1264" s="203"/>
      <c r="K1264" s="210"/>
      <c r="L1264" s="202"/>
      <c r="M1264" s="210">
        <v>1.7</v>
      </c>
    </row>
    <row r="1265" spans="1:14" ht="24.95" customHeight="1" x14ac:dyDescent="0.2">
      <c r="A1265" s="195" t="s">
        <v>56</v>
      </c>
      <c r="B1265" s="195"/>
      <c r="C1265" s="196"/>
      <c r="D1265" s="211"/>
      <c r="E1265" s="211">
        <f>E1260/E1257</f>
        <v>1.7173928998386994</v>
      </c>
      <c r="H1265" s="195" t="s">
        <v>56</v>
      </c>
      <c r="I1265" s="195"/>
      <c r="J1265" s="196"/>
      <c r="K1265" s="211"/>
      <c r="L1265" s="195"/>
      <c r="M1265" s="211">
        <v>1.75</v>
      </c>
    </row>
    <row r="1266" spans="1:14" ht="24.95" customHeight="1" x14ac:dyDescent="0.2">
      <c r="A1266" s="204" t="s">
        <v>57</v>
      </c>
      <c r="B1266" s="204"/>
      <c r="C1266" s="205"/>
      <c r="D1266" s="212"/>
      <c r="E1266" s="212">
        <f>E1261/E1258</f>
        <v>1.482660687593423</v>
      </c>
      <c r="H1266" s="204" t="s">
        <v>57</v>
      </c>
      <c r="I1266" s="204"/>
      <c r="J1266" s="205"/>
      <c r="K1266" s="212"/>
      <c r="L1266" s="204"/>
      <c r="M1266" s="212">
        <v>1.53</v>
      </c>
      <c r="N1266" s="224"/>
    </row>
    <row r="1267" spans="1:14" ht="24.95" customHeight="1" x14ac:dyDescent="0.2">
      <c r="D1267" s="63"/>
      <c r="E1267" s="63"/>
      <c r="F1267" s="63"/>
      <c r="G1267" s="5"/>
      <c r="H1267" s="5"/>
      <c r="N1267" s="224"/>
    </row>
    <row r="1268" spans="1:14" s="224" customFormat="1" ht="24.95" customHeight="1" x14ac:dyDescent="0.5">
      <c r="A1268" s="389" t="s">
        <v>252</v>
      </c>
      <c r="B1268" s="389"/>
      <c r="D1268" s="225"/>
      <c r="E1268" s="225"/>
      <c r="F1268" s="225"/>
      <c r="G1268" s="226"/>
      <c r="H1268" s="389" t="s">
        <v>252</v>
      </c>
      <c r="I1268" s="389"/>
    </row>
    <row r="1269" spans="1:14" s="221" customFormat="1" ht="24.95" customHeight="1" x14ac:dyDescent="0.5">
      <c r="A1269" s="386" t="s">
        <v>248</v>
      </c>
      <c r="B1269" s="386"/>
      <c r="F1269" s="222"/>
      <c r="H1269" s="386" t="s">
        <v>248</v>
      </c>
      <c r="I1269" s="386"/>
      <c r="K1269" s="223"/>
      <c r="N1269" s="224"/>
    </row>
    <row r="1270" spans="1:14" s="28" customFormat="1" ht="24.95" customHeight="1" x14ac:dyDescent="0.25">
      <c r="A1270" s="387"/>
      <c r="B1270" s="387"/>
      <c r="C1270" s="387"/>
      <c r="D1270" s="387"/>
      <c r="E1270" s="387"/>
      <c r="G1270" s="17"/>
      <c r="H1270" s="387"/>
      <c r="I1270" s="387"/>
      <c r="J1270" s="387"/>
      <c r="K1270" s="387"/>
      <c r="L1270" s="387"/>
      <c r="M1270" s="387"/>
      <c r="N1270" s="224"/>
    </row>
    <row r="1271" spans="1:14" ht="24.95" customHeight="1" x14ac:dyDescent="0.2">
      <c r="A1271" s="10"/>
      <c r="B1271" s="10"/>
      <c r="C1271" s="10"/>
      <c r="D1271" s="10"/>
      <c r="E1271" s="10"/>
      <c r="F1271" s="29"/>
      <c r="G1271" s="10"/>
      <c r="H1271" s="10"/>
      <c r="I1271" s="10"/>
      <c r="J1271" s="10"/>
      <c r="K1271" s="10"/>
      <c r="L1271" s="10"/>
      <c r="M1271" s="10"/>
      <c r="N1271" s="224"/>
    </row>
    <row r="1272" spans="1:14" ht="24.95" customHeight="1" x14ac:dyDescent="0.2">
      <c r="N1272" s="224"/>
    </row>
    <row r="1273" spans="1:14" ht="24.95" customHeight="1" x14ac:dyDescent="0.2"/>
    <row r="1274" spans="1:14" ht="24.95" customHeight="1" x14ac:dyDescent="0.2"/>
    <row r="1275" spans="1:14" ht="24.95" customHeight="1" x14ac:dyDescent="0.2"/>
    <row r="1276" spans="1:14" ht="24.95" customHeight="1" x14ac:dyDescent="0.2"/>
    <row r="1277" spans="1:14" ht="24.95" customHeight="1" x14ac:dyDescent="0.2"/>
    <row r="1278" spans="1:14" ht="24.95" customHeight="1" x14ac:dyDescent="0.2"/>
    <row r="1279" spans="1:14" ht="24.95" customHeight="1" x14ac:dyDescent="0.2"/>
    <row r="1280" spans="1:14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spans="1:14" ht="24.95" customHeight="1" x14ac:dyDescent="0.2"/>
    <row r="1298" spans="1:14" ht="24.95" customHeight="1" x14ac:dyDescent="0.2"/>
    <row r="1299" spans="1:14" ht="24.95" customHeight="1" x14ac:dyDescent="0.2">
      <c r="N1299" s="4">
        <v>11</v>
      </c>
    </row>
    <row r="1300" spans="1:14" ht="30" customHeight="1" x14ac:dyDescent="0.4">
      <c r="A1300" s="388" t="s">
        <v>52</v>
      </c>
      <c r="B1300" s="388"/>
      <c r="C1300" s="388"/>
      <c r="D1300" s="388"/>
      <c r="E1300" s="388"/>
      <c r="F1300" s="388"/>
      <c r="G1300" s="388"/>
      <c r="H1300" s="388"/>
      <c r="I1300" s="388"/>
      <c r="J1300" s="388"/>
      <c r="K1300" s="388"/>
      <c r="L1300" s="388"/>
      <c r="M1300" s="388"/>
      <c r="N1300" s="388"/>
    </row>
    <row r="1301" spans="1:14" s="29" customFormat="1" ht="24.95" customHeight="1" x14ac:dyDescent="0.4">
      <c r="A1301" s="61"/>
      <c r="B1301" s="61"/>
      <c r="C1301" s="61"/>
      <c r="D1301" s="61"/>
      <c r="E1301" s="61"/>
      <c r="F1301" s="61"/>
      <c r="G1301" s="61"/>
      <c r="H1301" s="61"/>
      <c r="I1301" s="61"/>
      <c r="J1301" s="61"/>
      <c r="K1301" s="61"/>
      <c r="L1301" s="61"/>
      <c r="M1301" s="61"/>
      <c r="N1301" s="61"/>
    </row>
    <row r="1302" spans="1:14" ht="24.95" customHeight="1" x14ac:dyDescent="0.3">
      <c r="A1302" s="385" t="s">
        <v>52</v>
      </c>
      <c r="B1302" s="385"/>
      <c r="C1302" s="385"/>
      <c r="D1302" s="385"/>
      <c r="E1302" s="385"/>
      <c r="F1302" s="62"/>
      <c r="G1302" s="62"/>
      <c r="H1302" s="390" t="s">
        <v>60</v>
      </c>
      <c r="I1302" s="390"/>
      <c r="J1302" s="390"/>
      <c r="K1302" s="390"/>
      <c r="L1302" s="390"/>
      <c r="M1302" s="390"/>
      <c r="N1302" s="62"/>
    </row>
    <row r="1303" spans="1:14" ht="24.95" customHeight="1" x14ac:dyDescent="0.2">
      <c r="A1303" s="195" t="s">
        <v>27</v>
      </c>
      <c r="B1303" s="195"/>
      <c r="C1303" s="196"/>
      <c r="D1303" s="206"/>
      <c r="E1303" s="206">
        <v>548214</v>
      </c>
      <c r="H1303" s="195" t="s">
        <v>27</v>
      </c>
      <c r="I1303" s="195"/>
      <c r="J1303" s="196"/>
      <c r="K1303" s="206"/>
      <c r="L1303" s="195"/>
      <c r="M1303" s="290">
        <v>574043.16666666663</v>
      </c>
    </row>
    <row r="1304" spans="1:14" ht="24.95" customHeight="1" x14ac:dyDescent="0.2">
      <c r="A1304" s="197" t="s">
        <v>28</v>
      </c>
      <c r="B1304" s="197"/>
      <c r="C1304" s="198"/>
      <c r="D1304" s="209"/>
      <c r="E1304" s="209">
        <v>91474</v>
      </c>
      <c r="H1304" s="197" t="s">
        <v>28</v>
      </c>
      <c r="I1304" s="197"/>
      <c r="J1304" s="198"/>
      <c r="K1304" s="209"/>
      <c r="L1304" s="197"/>
      <c r="M1304" s="291">
        <v>168360.25</v>
      </c>
    </row>
    <row r="1305" spans="1:14" ht="24.95" customHeight="1" x14ac:dyDescent="0.2">
      <c r="A1305" s="199" t="s">
        <v>0</v>
      </c>
      <c r="B1305" s="199"/>
      <c r="C1305" s="200"/>
      <c r="D1305" s="208"/>
      <c r="E1305" s="208">
        <v>639688</v>
      </c>
      <c r="H1305" s="199" t="s">
        <v>0</v>
      </c>
      <c r="I1305" s="199"/>
      <c r="J1305" s="200"/>
      <c r="K1305" s="208"/>
      <c r="L1305" s="199"/>
      <c r="M1305" s="289">
        <f>SUM(M1303:M1304)</f>
        <v>742403.41666666663</v>
      </c>
    </row>
    <row r="1306" spans="1:14" ht="24.95" customHeight="1" x14ac:dyDescent="0.2">
      <c r="A1306" s="197" t="s">
        <v>31</v>
      </c>
      <c r="B1306" s="197"/>
      <c r="C1306" s="198"/>
      <c r="D1306" s="206"/>
      <c r="E1306" s="230">
        <v>934798</v>
      </c>
      <c r="H1306" s="197" t="s">
        <v>31</v>
      </c>
      <c r="I1306" s="197"/>
      <c r="J1306" s="198"/>
      <c r="K1306" s="206"/>
      <c r="L1306" s="197"/>
      <c r="M1306" s="290">
        <v>1016860.5</v>
      </c>
    </row>
    <row r="1307" spans="1:14" ht="24.95" customHeight="1" x14ac:dyDescent="0.2">
      <c r="A1307" s="197" t="s">
        <v>32</v>
      </c>
      <c r="B1307" s="197"/>
      <c r="C1307" s="198"/>
      <c r="D1307" s="209"/>
      <c r="E1307" s="231">
        <v>152320</v>
      </c>
      <c r="H1307" s="197" t="s">
        <v>32</v>
      </c>
      <c r="I1307" s="197"/>
      <c r="J1307" s="198"/>
      <c r="K1307" s="209"/>
      <c r="L1307" s="197"/>
      <c r="M1307" s="291">
        <v>252173.41666666666</v>
      </c>
    </row>
    <row r="1308" spans="1:14" ht="24.95" customHeight="1" x14ac:dyDescent="0.2">
      <c r="A1308" s="199" t="s">
        <v>1</v>
      </c>
      <c r="B1308" s="199"/>
      <c r="C1308" s="200"/>
      <c r="D1308" s="220"/>
      <c r="E1308" s="220">
        <v>1087118</v>
      </c>
      <c r="H1308" s="199" t="s">
        <v>1</v>
      </c>
      <c r="I1308" s="199"/>
      <c r="J1308" s="200"/>
      <c r="K1308" s="220"/>
      <c r="L1308" s="199"/>
      <c r="M1308" s="220">
        <f>SUM(M1306:M1307)</f>
        <v>1269033.9166666667</v>
      </c>
    </row>
    <row r="1309" spans="1:14" ht="24.95" customHeight="1" x14ac:dyDescent="0.2">
      <c r="A1309" s="199" t="s">
        <v>61</v>
      </c>
      <c r="B1309" s="199"/>
      <c r="C1309" s="200"/>
      <c r="D1309" s="214"/>
      <c r="E1309" s="214">
        <v>0.24138233886467711</v>
      </c>
      <c r="H1309" s="199" t="s">
        <v>61</v>
      </c>
      <c r="I1309" s="199"/>
      <c r="J1309" s="200"/>
      <c r="K1309" s="214"/>
      <c r="L1309" s="199"/>
      <c r="M1309" s="214">
        <v>0.26682460580370998</v>
      </c>
    </row>
    <row r="1310" spans="1:14" ht="24.95" customHeight="1" x14ac:dyDescent="0.2">
      <c r="A1310" s="202" t="s">
        <v>3</v>
      </c>
      <c r="B1310" s="202"/>
      <c r="C1310" s="203"/>
      <c r="D1310" s="210"/>
      <c r="E1310" s="210">
        <f>E1308/E1305</f>
        <v>1.6994503570490613</v>
      </c>
      <c r="H1310" s="202" t="s">
        <v>3</v>
      </c>
      <c r="I1310" s="202"/>
      <c r="J1310" s="203"/>
      <c r="K1310" s="210"/>
      <c r="L1310" s="202"/>
      <c r="M1310" s="210">
        <v>1.7</v>
      </c>
    </row>
    <row r="1311" spans="1:14" ht="24.95" customHeight="1" x14ac:dyDescent="0.2">
      <c r="A1311" s="195" t="s">
        <v>56</v>
      </c>
      <c r="B1311" s="195"/>
      <c r="C1311" s="196"/>
      <c r="D1311" s="211"/>
      <c r="E1311" s="211">
        <f>E1306/E1303</f>
        <v>1.7051698789158978</v>
      </c>
      <c r="H1311" s="195" t="s">
        <v>56</v>
      </c>
      <c r="I1311" s="195"/>
      <c r="J1311" s="196"/>
      <c r="K1311" s="211"/>
      <c r="L1311" s="195"/>
      <c r="M1311" s="211">
        <v>1.75</v>
      </c>
    </row>
    <row r="1312" spans="1:14" ht="24.95" customHeight="1" x14ac:dyDescent="0.2">
      <c r="A1312" s="204" t="s">
        <v>57</v>
      </c>
      <c r="B1312" s="204"/>
      <c r="C1312" s="205"/>
      <c r="D1312" s="212"/>
      <c r="E1312" s="212">
        <f>E1307/E1304</f>
        <v>1.6651726173557513</v>
      </c>
      <c r="H1312" s="204" t="s">
        <v>57</v>
      </c>
      <c r="I1312" s="204"/>
      <c r="J1312" s="205"/>
      <c r="K1312" s="212"/>
      <c r="L1312" s="204"/>
      <c r="M1312" s="212">
        <v>1.53</v>
      </c>
    </row>
    <row r="1313" spans="1:14" ht="24.95" customHeight="1" x14ac:dyDescent="0.2">
      <c r="D1313" s="63"/>
      <c r="E1313" s="63"/>
      <c r="F1313" s="63"/>
      <c r="G1313" s="5"/>
      <c r="H1313" s="5"/>
    </row>
    <row r="1314" spans="1:14" s="224" customFormat="1" ht="24.95" customHeight="1" x14ac:dyDescent="0.5">
      <c r="A1314" s="389" t="s">
        <v>251</v>
      </c>
      <c r="B1314" s="389"/>
      <c r="D1314" s="225"/>
      <c r="E1314" s="225"/>
      <c r="F1314" s="63"/>
      <c r="G1314" s="63"/>
      <c r="H1314" s="389" t="s">
        <v>251</v>
      </c>
      <c r="I1314" s="389"/>
    </row>
    <row r="1315" spans="1:14" s="221" customFormat="1" ht="24.95" customHeight="1" x14ac:dyDescent="0.5">
      <c r="A1315" s="386" t="s">
        <v>248</v>
      </c>
      <c r="B1315" s="386"/>
      <c r="F1315" s="63"/>
      <c r="G1315" s="63"/>
      <c r="H1315" s="386" t="s">
        <v>248</v>
      </c>
      <c r="I1315" s="386"/>
      <c r="K1315" s="223"/>
      <c r="N1315" s="224"/>
    </row>
    <row r="1316" spans="1:14" s="28" customFormat="1" ht="24.95" customHeight="1" x14ac:dyDescent="0.25">
      <c r="A1316" s="387"/>
      <c r="B1316" s="387"/>
      <c r="C1316" s="387"/>
      <c r="D1316" s="387"/>
      <c r="E1316" s="387"/>
      <c r="F1316" s="63"/>
      <c r="G1316" s="63"/>
      <c r="H1316" s="387"/>
      <c r="I1316" s="387"/>
      <c r="J1316" s="387"/>
      <c r="K1316" s="387"/>
      <c r="L1316" s="387"/>
      <c r="M1316" s="387"/>
      <c r="N1316" s="224"/>
    </row>
    <row r="1317" spans="1:14" ht="24.95" customHeight="1" x14ac:dyDescent="0.2">
      <c r="A1317" s="15"/>
      <c r="B1317" s="15"/>
      <c r="C1317" s="15"/>
      <c r="D1317" s="15"/>
      <c r="E1317" s="15"/>
      <c r="F1317" s="63"/>
      <c r="G1317" s="63"/>
      <c r="H1317" s="15"/>
      <c r="I1317" s="15"/>
      <c r="J1317" s="15"/>
      <c r="K1317" s="15"/>
      <c r="L1317" s="15"/>
      <c r="M1317" s="15"/>
      <c r="N1317" s="224"/>
    </row>
    <row r="1318" spans="1:14" ht="24.95" customHeight="1" x14ac:dyDescent="0.2">
      <c r="A1318" s="28"/>
      <c r="B1318" s="28"/>
      <c r="C1318" s="28"/>
      <c r="D1318" s="28"/>
      <c r="E1318" s="28"/>
      <c r="F1318" s="63"/>
      <c r="G1318" s="63"/>
      <c r="H1318" s="28"/>
      <c r="I1318" s="28"/>
      <c r="J1318" s="28"/>
      <c r="K1318" s="28"/>
      <c r="L1318" s="28"/>
      <c r="M1318" s="28"/>
      <c r="N1318" s="224"/>
    </row>
    <row r="1319" spans="1:14" ht="24.95" customHeight="1" x14ac:dyDescent="0.2">
      <c r="F1319" s="63"/>
      <c r="G1319" s="63"/>
      <c r="N1319" s="224"/>
    </row>
    <row r="1320" spans="1:14" ht="24.95" customHeight="1" x14ac:dyDescent="0.2">
      <c r="F1320" s="63"/>
      <c r="G1320" s="63"/>
      <c r="N1320" s="224"/>
    </row>
    <row r="1321" spans="1:14" ht="24.95" customHeight="1" x14ac:dyDescent="0.2">
      <c r="F1321" s="63"/>
      <c r="G1321" s="63"/>
    </row>
    <row r="1322" spans="1:14" ht="24.95" customHeight="1" x14ac:dyDescent="0.2">
      <c r="F1322" s="63"/>
      <c r="G1322" s="63"/>
    </row>
    <row r="1323" spans="1:14" ht="24.95" customHeight="1" x14ac:dyDescent="0.2"/>
    <row r="1324" spans="1:14" ht="24.95" customHeight="1" x14ac:dyDescent="0.2"/>
    <row r="1325" spans="1:14" ht="24.95" customHeight="1" x14ac:dyDescent="0.2"/>
    <row r="1326" spans="1:14" ht="24.95" customHeight="1" x14ac:dyDescent="0.2"/>
    <row r="1327" spans="1:14" ht="24.95" customHeight="1" x14ac:dyDescent="0.2"/>
    <row r="1328" spans="1:14" ht="24.95" customHeight="1" x14ac:dyDescent="0.2"/>
    <row r="1329" spans="1:14" ht="24.95" customHeight="1" x14ac:dyDescent="0.2"/>
    <row r="1330" spans="1:14" ht="24.95" customHeight="1" x14ac:dyDescent="0.2"/>
    <row r="1331" spans="1:14" ht="24.95" customHeight="1" x14ac:dyDescent="0.2"/>
    <row r="1332" spans="1:14" ht="30" customHeight="1" x14ac:dyDescent="0.4">
      <c r="A1332" s="388" t="s">
        <v>53</v>
      </c>
      <c r="B1332" s="388"/>
      <c r="C1332" s="388"/>
      <c r="D1332" s="388"/>
      <c r="E1332" s="388"/>
      <c r="F1332" s="388"/>
      <c r="G1332" s="388"/>
      <c r="H1332" s="388"/>
      <c r="I1332" s="388"/>
      <c r="J1332" s="388"/>
      <c r="K1332" s="388"/>
      <c r="L1332" s="388"/>
      <c r="M1332" s="388"/>
      <c r="N1332" s="388"/>
    </row>
    <row r="1333" spans="1:14" s="29" customFormat="1" ht="24.95" customHeight="1" x14ac:dyDescent="0.4">
      <c r="A1333" s="61"/>
      <c r="B1333" s="61"/>
      <c r="C1333" s="61"/>
      <c r="D1333" s="61"/>
      <c r="E1333" s="61"/>
      <c r="F1333" s="61"/>
      <c r="G1333" s="61"/>
      <c r="H1333" s="61"/>
      <c r="I1333" s="61"/>
      <c r="J1333" s="61"/>
      <c r="K1333" s="61"/>
      <c r="L1333" s="61"/>
      <c r="M1333" s="61"/>
      <c r="N1333" s="61"/>
    </row>
    <row r="1334" spans="1:14" ht="24.95" customHeight="1" x14ac:dyDescent="0.3">
      <c r="A1334" s="385" t="s">
        <v>53</v>
      </c>
      <c r="B1334" s="385"/>
      <c r="C1334" s="385"/>
      <c r="D1334" s="385"/>
      <c r="E1334" s="385"/>
      <c r="F1334" s="62"/>
      <c r="G1334" s="62"/>
      <c r="H1334" s="390" t="s">
        <v>60</v>
      </c>
      <c r="I1334" s="390"/>
      <c r="J1334" s="390"/>
      <c r="K1334" s="390"/>
      <c r="L1334" s="390"/>
      <c r="M1334" s="390"/>
      <c r="N1334" s="62"/>
    </row>
    <row r="1335" spans="1:14" ht="24.95" customHeight="1" x14ac:dyDescent="0.2">
      <c r="A1335" s="195" t="s">
        <v>27</v>
      </c>
      <c r="B1335" s="195"/>
      <c r="C1335" s="196"/>
      <c r="D1335" s="206"/>
      <c r="E1335" s="206">
        <v>506569</v>
      </c>
      <c r="H1335" s="195" t="s">
        <v>27</v>
      </c>
      <c r="I1335" s="195"/>
      <c r="J1335" s="196"/>
      <c r="K1335" s="206"/>
      <c r="L1335" s="195"/>
      <c r="M1335" s="290">
        <v>574043.16666666663</v>
      </c>
    </row>
    <row r="1336" spans="1:14" ht="24.95" customHeight="1" x14ac:dyDescent="0.2">
      <c r="A1336" s="197" t="s">
        <v>28</v>
      </c>
      <c r="B1336" s="197"/>
      <c r="C1336" s="198"/>
      <c r="D1336" s="209"/>
      <c r="E1336" s="209">
        <v>107915</v>
      </c>
      <c r="H1336" s="197" t="s">
        <v>28</v>
      </c>
      <c r="I1336" s="197"/>
      <c r="J1336" s="198"/>
      <c r="K1336" s="209"/>
      <c r="L1336" s="197"/>
      <c r="M1336" s="291">
        <v>168360.25</v>
      </c>
    </row>
    <row r="1337" spans="1:14" ht="24.95" customHeight="1" x14ac:dyDescent="0.2">
      <c r="A1337" s="199" t="s">
        <v>0</v>
      </c>
      <c r="B1337" s="199"/>
      <c r="C1337" s="200"/>
      <c r="D1337" s="208"/>
      <c r="E1337" s="208">
        <v>614484</v>
      </c>
      <c r="H1337" s="199" t="s">
        <v>0</v>
      </c>
      <c r="I1337" s="199"/>
      <c r="J1337" s="200"/>
      <c r="K1337" s="208"/>
      <c r="L1337" s="199"/>
      <c r="M1337" s="289">
        <f>SUM(M1335:M1336)</f>
        <v>742403.41666666663</v>
      </c>
    </row>
    <row r="1338" spans="1:14" ht="24.95" customHeight="1" x14ac:dyDescent="0.2">
      <c r="A1338" s="197" t="s">
        <v>31</v>
      </c>
      <c r="B1338" s="197"/>
      <c r="C1338" s="198"/>
      <c r="D1338" s="206"/>
      <c r="E1338" s="230">
        <v>930094</v>
      </c>
      <c r="H1338" s="197" t="s">
        <v>31</v>
      </c>
      <c r="I1338" s="197"/>
      <c r="J1338" s="198"/>
      <c r="K1338" s="206"/>
      <c r="L1338" s="197"/>
      <c r="M1338" s="290">
        <v>1016860.5</v>
      </c>
    </row>
    <row r="1339" spans="1:14" ht="24.95" customHeight="1" x14ac:dyDescent="0.2">
      <c r="A1339" s="197" t="s">
        <v>32</v>
      </c>
      <c r="B1339" s="197"/>
      <c r="C1339" s="198"/>
      <c r="D1339" s="209"/>
      <c r="E1339" s="231">
        <v>165098</v>
      </c>
      <c r="H1339" s="197" t="s">
        <v>32</v>
      </c>
      <c r="I1339" s="197"/>
      <c r="J1339" s="198"/>
      <c r="K1339" s="209"/>
      <c r="L1339" s="197"/>
      <c r="M1339" s="291">
        <v>252173.41666666666</v>
      </c>
    </row>
    <row r="1340" spans="1:14" ht="24.95" customHeight="1" x14ac:dyDescent="0.2">
      <c r="A1340" s="199" t="s">
        <v>1</v>
      </c>
      <c r="B1340" s="199"/>
      <c r="C1340" s="200"/>
      <c r="D1340" s="220"/>
      <c r="E1340" s="220">
        <v>1095192</v>
      </c>
      <c r="H1340" s="199" t="s">
        <v>1</v>
      </c>
      <c r="I1340" s="199"/>
      <c r="J1340" s="200"/>
      <c r="K1340" s="220"/>
      <c r="L1340" s="199"/>
      <c r="M1340" s="220">
        <f>SUM(M1338:M1339)</f>
        <v>1269033.9166666667</v>
      </c>
    </row>
    <row r="1341" spans="1:14" ht="24.95" customHeight="1" x14ac:dyDescent="0.2">
      <c r="A1341" s="199" t="s">
        <v>61</v>
      </c>
      <c r="B1341" s="199"/>
      <c r="C1341" s="200"/>
      <c r="D1341" s="214"/>
      <c r="E1341" s="214">
        <v>0.24373960532679084</v>
      </c>
      <c r="H1341" s="199" t="s">
        <v>61</v>
      </c>
      <c r="I1341" s="199"/>
      <c r="J1341" s="200"/>
      <c r="K1341" s="214"/>
      <c r="L1341" s="199"/>
      <c r="M1341" s="214">
        <v>0.26682460580370998</v>
      </c>
    </row>
    <row r="1342" spans="1:14" ht="24.95" customHeight="1" x14ac:dyDescent="0.2">
      <c r="A1342" s="202" t="s">
        <v>3</v>
      </c>
      <c r="B1342" s="202"/>
      <c r="C1342" s="203"/>
      <c r="D1342" s="210"/>
      <c r="E1342" s="210">
        <f>E1340/E1337</f>
        <v>1.7822953893022437</v>
      </c>
      <c r="H1342" s="202" t="s">
        <v>3</v>
      </c>
      <c r="I1342" s="202"/>
      <c r="J1342" s="203"/>
      <c r="K1342" s="210"/>
      <c r="L1342" s="202"/>
      <c r="M1342" s="210">
        <v>1.7</v>
      </c>
    </row>
    <row r="1343" spans="1:14" ht="24.95" customHeight="1" x14ac:dyDescent="0.2">
      <c r="A1343" s="195" t="s">
        <v>56</v>
      </c>
      <c r="B1343" s="195"/>
      <c r="C1343" s="196"/>
      <c r="D1343" s="211"/>
      <c r="E1343" s="211">
        <f>E1338/E1335</f>
        <v>1.8360657679407939</v>
      </c>
      <c r="H1343" s="195" t="s">
        <v>56</v>
      </c>
      <c r="I1343" s="195"/>
      <c r="J1343" s="196"/>
      <c r="K1343" s="211"/>
      <c r="L1343" s="195"/>
      <c r="M1343" s="211">
        <v>1.75</v>
      </c>
    </row>
    <row r="1344" spans="1:14" ht="24.95" customHeight="1" x14ac:dyDescent="0.2">
      <c r="A1344" s="204" t="s">
        <v>57</v>
      </c>
      <c r="B1344" s="204"/>
      <c r="C1344" s="205"/>
      <c r="D1344" s="212"/>
      <c r="E1344" s="212">
        <f>E1339/E1336</f>
        <v>1.5298892646990687</v>
      </c>
      <c r="H1344" s="204" t="s">
        <v>57</v>
      </c>
      <c r="I1344" s="204"/>
      <c r="J1344" s="205"/>
      <c r="K1344" s="212"/>
      <c r="L1344" s="204"/>
      <c r="M1344" s="212">
        <v>1.53</v>
      </c>
    </row>
    <row r="1345" spans="1:14" ht="24.95" customHeight="1" x14ac:dyDescent="0.2">
      <c r="D1345" s="63"/>
      <c r="E1345" s="63"/>
      <c r="F1345" s="63"/>
      <c r="G1345" s="5"/>
      <c r="H1345" s="5"/>
    </row>
    <row r="1346" spans="1:14" s="224" customFormat="1" ht="24.95" customHeight="1" x14ac:dyDescent="0.5">
      <c r="A1346" s="389" t="s">
        <v>250</v>
      </c>
      <c r="B1346" s="389"/>
      <c r="D1346" s="225"/>
      <c r="E1346" s="225"/>
      <c r="F1346" s="225"/>
      <c r="G1346" s="226"/>
      <c r="H1346" s="389" t="s">
        <v>250</v>
      </c>
      <c r="I1346" s="389"/>
    </row>
    <row r="1347" spans="1:14" s="221" customFormat="1" ht="24.95" customHeight="1" x14ac:dyDescent="0.5">
      <c r="A1347" s="386" t="s">
        <v>248</v>
      </c>
      <c r="B1347" s="386"/>
      <c r="F1347" s="63"/>
      <c r="G1347" s="63"/>
      <c r="H1347" s="386" t="s">
        <v>248</v>
      </c>
      <c r="I1347" s="386"/>
      <c r="K1347" s="223"/>
      <c r="N1347" s="224"/>
    </row>
    <row r="1348" spans="1:14" s="28" customFormat="1" ht="24.95" customHeight="1" x14ac:dyDescent="0.25">
      <c r="A1348" s="387"/>
      <c r="B1348" s="387"/>
      <c r="C1348" s="387"/>
      <c r="D1348" s="387"/>
      <c r="E1348" s="387"/>
      <c r="F1348" s="63"/>
      <c r="G1348" s="63"/>
      <c r="H1348" s="387"/>
      <c r="I1348" s="387"/>
      <c r="J1348" s="387"/>
      <c r="K1348" s="387"/>
      <c r="L1348" s="387"/>
      <c r="M1348" s="387"/>
      <c r="N1348" s="224"/>
    </row>
    <row r="1349" spans="1:14" ht="24.95" customHeight="1" x14ac:dyDescent="0.2">
      <c r="A1349" s="15"/>
      <c r="B1349" s="15"/>
      <c r="C1349" s="15"/>
      <c r="D1349" s="15"/>
      <c r="E1349" s="15"/>
      <c r="F1349" s="63"/>
      <c r="G1349" s="63"/>
      <c r="H1349" s="15"/>
      <c r="I1349" s="15"/>
      <c r="J1349" s="15"/>
      <c r="K1349" s="15"/>
      <c r="L1349" s="15"/>
      <c r="M1349" s="15"/>
      <c r="N1349" s="224"/>
    </row>
    <row r="1350" spans="1:14" ht="24.95" customHeight="1" x14ac:dyDescent="0.2">
      <c r="A1350" s="28"/>
      <c r="B1350" s="28"/>
      <c r="C1350" s="28"/>
      <c r="D1350" s="28"/>
      <c r="E1350" s="28"/>
      <c r="F1350" s="63"/>
      <c r="G1350" s="63"/>
      <c r="H1350" s="28"/>
      <c r="I1350" s="28"/>
      <c r="J1350" s="28"/>
      <c r="K1350" s="28"/>
      <c r="L1350" s="28"/>
      <c r="M1350" s="28"/>
      <c r="N1350" s="224"/>
    </row>
    <row r="1351" spans="1:14" ht="24.95" customHeight="1" x14ac:dyDescent="0.2">
      <c r="F1351" s="63"/>
      <c r="G1351" s="63"/>
      <c r="N1351" s="224"/>
    </row>
    <row r="1352" spans="1:14" ht="24.95" customHeight="1" x14ac:dyDescent="0.2">
      <c r="F1352" s="63"/>
      <c r="G1352" s="63"/>
      <c r="N1352" s="224"/>
    </row>
    <row r="1353" spans="1:14" ht="24.95" customHeight="1" x14ac:dyDescent="0.2">
      <c r="F1353" s="63"/>
      <c r="G1353" s="63"/>
    </row>
    <row r="1354" spans="1:14" ht="24.95" customHeight="1" x14ac:dyDescent="0.2">
      <c r="F1354" s="63"/>
      <c r="G1354" s="63"/>
    </row>
    <row r="1355" spans="1:14" ht="24.95" customHeight="1" x14ac:dyDescent="0.2"/>
    <row r="1356" spans="1:14" ht="24.95" customHeight="1" x14ac:dyDescent="0.2"/>
    <row r="1357" spans="1:14" ht="24.95" customHeight="1" x14ac:dyDescent="0.2"/>
    <row r="1358" spans="1:14" ht="24.95" customHeight="1" x14ac:dyDescent="0.2"/>
    <row r="1359" spans="1:14" ht="24.95" customHeight="1" x14ac:dyDescent="0.2"/>
    <row r="1360" spans="1:14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spans="1:14" ht="24.95" customHeight="1" x14ac:dyDescent="0.2">
      <c r="N1377" s="4">
        <v>12</v>
      </c>
    </row>
    <row r="1378" spans="1:14" ht="39.950000000000003" customHeight="1" x14ac:dyDescent="0.4">
      <c r="A1378" s="438" t="s">
        <v>204</v>
      </c>
      <c r="B1378" s="438"/>
      <c r="C1378" s="438"/>
      <c r="D1378" s="438"/>
      <c r="E1378" s="438"/>
      <c r="F1378" s="438"/>
      <c r="G1378" s="438"/>
      <c r="H1378" s="438"/>
      <c r="I1378" s="438"/>
      <c r="J1378" s="438"/>
      <c r="K1378" s="438"/>
      <c r="L1378" s="438"/>
      <c r="M1378" s="438"/>
      <c r="N1378" s="438"/>
    </row>
    <row r="1379" spans="1:14" ht="20.100000000000001" customHeight="1" x14ac:dyDescent="0.2"/>
    <row r="1380" spans="1:14" ht="35.1" customHeight="1" x14ac:dyDescent="0.2">
      <c r="A1380" s="413" t="s">
        <v>205</v>
      </c>
      <c r="B1380" s="413"/>
      <c r="C1380" s="413"/>
      <c r="D1380" s="413"/>
      <c r="E1380" s="413"/>
      <c r="F1380" s="413"/>
      <c r="G1380" s="413"/>
      <c r="H1380" s="413"/>
      <c r="I1380" s="413"/>
      <c r="J1380" s="413"/>
      <c r="K1380" s="413"/>
      <c r="L1380" s="413"/>
      <c r="M1380" s="413"/>
      <c r="N1380" s="413"/>
    </row>
    <row r="1381" spans="1:14" ht="15" customHeight="1" x14ac:dyDescent="0.2">
      <c r="A1381" s="69"/>
      <c r="B1381" s="70"/>
      <c r="C1381" s="70"/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</row>
    <row r="1382" spans="1:14" ht="30" customHeight="1" x14ac:dyDescent="0.4">
      <c r="A1382" s="436" t="s">
        <v>174</v>
      </c>
      <c r="B1382" s="436"/>
      <c r="C1382" s="436"/>
      <c r="D1382" s="436"/>
      <c r="E1382" s="436"/>
      <c r="F1382" s="436"/>
      <c r="G1382" s="436"/>
      <c r="H1382" s="436"/>
      <c r="I1382" s="436"/>
      <c r="J1382" s="436"/>
      <c r="K1382" s="436"/>
      <c r="L1382" s="436"/>
      <c r="M1382" s="436"/>
      <c r="N1382" s="436"/>
    </row>
    <row r="1383" spans="1:14" s="29" customFormat="1" ht="20.100000000000001" customHeight="1" x14ac:dyDescent="0.35">
      <c r="A1383" s="46"/>
      <c r="B1383" s="47"/>
      <c r="C1383" s="47"/>
      <c r="D1383" s="47"/>
      <c r="E1383" s="47"/>
      <c r="F1383" s="47"/>
      <c r="G1383" s="47"/>
      <c r="H1383" s="47"/>
      <c r="I1383" s="47"/>
      <c r="J1383" s="47"/>
      <c r="K1383" s="71"/>
      <c r="L1383" s="72"/>
      <c r="M1383" s="47"/>
      <c r="N1383" s="47"/>
    </row>
    <row r="1384" spans="1:14" ht="24.95" customHeight="1" x14ac:dyDescent="0.3">
      <c r="A1384" s="73"/>
      <c r="B1384" s="73"/>
      <c r="C1384" s="381" t="s">
        <v>15</v>
      </c>
      <c r="D1384" s="381"/>
      <c r="E1384" s="381" t="s">
        <v>16</v>
      </c>
      <c r="F1384" s="381"/>
      <c r="G1384" s="381" t="s">
        <v>12</v>
      </c>
      <c r="H1384" s="381"/>
      <c r="I1384" s="74"/>
      <c r="J1384" s="75"/>
      <c r="K1384" s="76"/>
      <c r="L1384" s="77"/>
      <c r="M1384" s="75"/>
      <c r="N1384" s="75"/>
    </row>
    <row r="1385" spans="1:14" ht="24.95" customHeight="1" x14ac:dyDescent="0.2">
      <c r="A1385" s="195" t="s">
        <v>27</v>
      </c>
      <c r="B1385" s="195"/>
      <c r="C1385" s="433">
        <v>3772562</v>
      </c>
      <c r="D1385" s="433"/>
      <c r="E1385" s="433">
        <v>1042693</v>
      </c>
      <c r="F1385" s="433"/>
      <c r="G1385" s="434">
        <f>C1385+E1385</f>
        <v>4815255</v>
      </c>
      <c r="H1385" s="434"/>
      <c r="K1385" s="76"/>
    </row>
    <row r="1386" spans="1:14" ht="24.95" customHeight="1" x14ac:dyDescent="0.2">
      <c r="A1386" s="197" t="s">
        <v>28</v>
      </c>
      <c r="B1386" s="197"/>
      <c r="C1386" s="433">
        <v>1265790</v>
      </c>
      <c r="D1386" s="433"/>
      <c r="E1386" s="433">
        <v>229361</v>
      </c>
      <c r="F1386" s="433"/>
      <c r="G1386" s="434">
        <f>C1386+E1386</f>
        <v>1495151</v>
      </c>
      <c r="H1386" s="434"/>
      <c r="K1386" s="76"/>
    </row>
    <row r="1387" spans="1:14" ht="24.95" customHeight="1" x14ac:dyDescent="0.2">
      <c r="A1387" s="216" t="s">
        <v>0</v>
      </c>
      <c r="B1387" s="234"/>
      <c r="C1387" s="441">
        <f>SUM(C1385:C1386)</f>
        <v>5038352</v>
      </c>
      <c r="D1387" s="441"/>
      <c r="E1387" s="441">
        <f t="shared" ref="E1387" si="9">SUM(E1385:E1386)</f>
        <v>1272054</v>
      </c>
      <c r="F1387" s="441"/>
      <c r="G1387" s="441">
        <f t="shared" ref="G1387" si="10">SUM(G1385:G1386)</f>
        <v>6310406</v>
      </c>
      <c r="H1387" s="441"/>
      <c r="K1387" s="76"/>
    </row>
    <row r="1388" spans="1:14" ht="24.95" customHeight="1" x14ac:dyDescent="0.2">
      <c r="A1388" s="197" t="s">
        <v>31</v>
      </c>
      <c r="B1388" s="197"/>
      <c r="C1388" s="433">
        <v>6143727</v>
      </c>
      <c r="D1388" s="433"/>
      <c r="E1388" s="433">
        <v>1648846</v>
      </c>
      <c r="F1388" s="433"/>
      <c r="G1388" s="434">
        <f>C1388+E1388</f>
        <v>7792573</v>
      </c>
      <c r="H1388" s="434"/>
      <c r="K1388" s="76"/>
    </row>
    <row r="1389" spans="1:14" ht="24.95" customHeight="1" x14ac:dyDescent="0.2">
      <c r="A1389" s="197" t="s">
        <v>32</v>
      </c>
      <c r="B1389" s="197"/>
      <c r="C1389" s="433">
        <v>1826261</v>
      </c>
      <c r="D1389" s="433"/>
      <c r="E1389" s="433">
        <v>320412</v>
      </c>
      <c r="F1389" s="433"/>
      <c r="G1389" s="434">
        <f>C1389+E1389</f>
        <v>2146673</v>
      </c>
      <c r="H1389" s="434"/>
      <c r="K1389" s="76"/>
    </row>
    <row r="1390" spans="1:14" ht="24.95" customHeight="1" x14ac:dyDescent="0.2">
      <c r="A1390" s="216" t="s">
        <v>1</v>
      </c>
      <c r="B1390" s="234"/>
      <c r="C1390" s="441">
        <f>SUM(C1388:C1389)</f>
        <v>7969988</v>
      </c>
      <c r="D1390" s="441"/>
      <c r="E1390" s="441">
        <f t="shared" ref="E1390" si="11">SUM(E1388:E1389)</f>
        <v>1969258</v>
      </c>
      <c r="F1390" s="441"/>
      <c r="G1390" s="441">
        <f t="shared" ref="G1390" si="12">SUM(G1388:G1389)</f>
        <v>9939246</v>
      </c>
      <c r="H1390" s="441"/>
      <c r="K1390" s="76"/>
    </row>
    <row r="1391" spans="1:14" ht="24.95" customHeight="1" x14ac:dyDescent="0.2">
      <c r="A1391" s="216" t="s">
        <v>2</v>
      </c>
      <c r="B1391" s="234"/>
      <c r="C1391" s="442">
        <v>0.46873073172682544</v>
      </c>
      <c r="D1391" s="442"/>
      <c r="E1391" s="442">
        <v>0.26815110411628146</v>
      </c>
      <c r="F1391" s="442"/>
      <c r="G1391" s="442">
        <v>0.40822991511500484</v>
      </c>
      <c r="H1391" s="442"/>
      <c r="K1391" s="76"/>
    </row>
    <row r="1392" spans="1:14" ht="24.95" customHeight="1" x14ac:dyDescent="0.2">
      <c r="A1392" s="216" t="s">
        <v>3</v>
      </c>
      <c r="B1392" s="234"/>
      <c r="C1392" s="435">
        <f>C1390/C1387</f>
        <v>1.5818640698387092</v>
      </c>
      <c r="D1392" s="435"/>
      <c r="E1392" s="435">
        <f t="shared" ref="E1392" si="13">E1390/E1387</f>
        <v>1.5480930840986311</v>
      </c>
      <c r="F1392" s="435"/>
      <c r="G1392" s="435">
        <f t="shared" ref="G1392" si="14">G1390/G1387</f>
        <v>1.5750565019112874</v>
      </c>
      <c r="H1392" s="435"/>
      <c r="K1392" s="76"/>
    </row>
    <row r="1393" spans="1:15" ht="24.95" customHeight="1" x14ac:dyDescent="0.2">
      <c r="A1393" s="195" t="s">
        <v>119</v>
      </c>
      <c r="B1393" s="195"/>
      <c r="C1393" s="440">
        <f>C1388/C1385</f>
        <v>1.6285291003832409</v>
      </c>
      <c r="D1393" s="440"/>
      <c r="E1393" s="440">
        <f t="shared" ref="E1393" si="15">E1388/E1385</f>
        <v>1.5813341031348633</v>
      </c>
      <c r="F1393" s="440"/>
      <c r="G1393" s="440">
        <f t="shared" ref="G1393" si="16">G1388/G1385</f>
        <v>1.6183095183951837</v>
      </c>
      <c r="H1393" s="440"/>
      <c r="K1393" s="76"/>
    </row>
    <row r="1394" spans="1:15" ht="24.95" customHeight="1" x14ac:dyDescent="0.2">
      <c r="A1394" s="204" t="s">
        <v>120</v>
      </c>
      <c r="B1394" s="204"/>
      <c r="C1394" s="439">
        <f>C1389/C1386</f>
        <v>1.4427835580941546</v>
      </c>
      <c r="D1394" s="439"/>
      <c r="E1394" s="439">
        <f t="shared" ref="E1394" si="17">E1389/E1386</f>
        <v>1.396976818203618</v>
      </c>
      <c r="F1394" s="439"/>
      <c r="G1394" s="439">
        <f t="shared" ref="G1394" si="18">G1389/G1386</f>
        <v>1.4357566560166832</v>
      </c>
      <c r="H1394" s="439"/>
      <c r="K1394" s="76"/>
    </row>
    <row r="1395" spans="1:15" ht="24.95" customHeight="1" x14ac:dyDescent="0.2">
      <c r="A1395" s="52"/>
      <c r="B1395" s="52"/>
      <c r="C1395" s="78"/>
      <c r="D1395" s="78"/>
      <c r="E1395" s="79"/>
      <c r="F1395" s="79"/>
      <c r="G1395" s="80"/>
      <c r="H1395" s="80"/>
      <c r="K1395" s="76"/>
    </row>
    <row r="1396" spans="1:15" ht="20.100000000000001" customHeight="1" x14ac:dyDescent="0.2">
      <c r="A1396" s="52"/>
      <c r="B1396" s="52"/>
      <c r="C1396" s="78"/>
      <c r="D1396" s="78"/>
      <c r="E1396" s="79"/>
      <c r="F1396" s="79"/>
      <c r="G1396" s="80"/>
      <c r="H1396" s="80"/>
      <c r="K1396" s="76"/>
    </row>
    <row r="1397" spans="1:15" ht="24.95" customHeight="1" x14ac:dyDescent="0.2">
      <c r="A1397" s="29"/>
      <c r="B1397" s="399" t="s">
        <v>62</v>
      </c>
      <c r="C1397" s="399"/>
      <c r="D1397" s="399"/>
      <c r="E1397" s="399"/>
      <c r="F1397" s="399"/>
      <c r="G1397" s="399"/>
      <c r="H1397" s="399"/>
      <c r="I1397" s="399"/>
      <c r="J1397" s="399"/>
      <c r="K1397" s="399"/>
      <c r="L1397" s="399"/>
      <c r="M1397" s="399"/>
      <c r="N1397" s="399"/>
    </row>
    <row r="1398" spans="1:15" s="21" customFormat="1" ht="24.95" customHeight="1" x14ac:dyDescent="0.2">
      <c r="B1398" s="264" t="s">
        <v>42</v>
      </c>
      <c r="C1398" s="264" t="s">
        <v>43</v>
      </c>
      <c r="D1398" s="264" t="s">
        <v>44</v>
      </c>
      <c r="E1398" s="264" t="s">
        <v>45</v>
      </c>
      <c r="F1398" s="264" t="s">
        <v>46</v>
      </c>
      <c r="G1398" s="264" t="s">
        <v>47</v>
      </c>
      <c r="H1398" s="264" t="s">
        <v>48</v>
      </c>
      <c r="I1398" s="264" t="s">
        <v>58</v>
      </c>
      <c r="J1398" s="264" t="s">
        <v>50</v>
      </c>
      <c r="K1398" s="264" t="s">
        <v>51</v>
      </c>
      <c r="L1398" s="264" t="s">
        <v>52</v>
      </c>
      <c r="M1398" s="264" t="s">
        <v>53</v>
      </c>
      <c r="N1398" s="264" t="s">
        <v>12</v>
      </c>
    </row>
    <row r="1399" spans="1:15" s="21" customFormat="1" ht="24.95" customHeight="1" x14ac:dyDescent="0.2">
      <c r="A1399" s="245" t="s">
        <v>27</v>
      </c>
      <c r="B1399" s="237">
        <v>258873</v>
      </c>
      <c r="C1399" s="237">
        <v>296689</v>
      </c>
      <c r="D1399" s="237">
        <v>365034</v>
      </c>
      <c r="E1399" s="237">
        <v>429376</v>
      </c>
      <c r="F1399" s="237">
        <v>410482</v>
      </c>
      <c r="G1399" s="237">
        <v>435845</v>
      </c>
      <c r="H1399" s="237">
        <v>441989</v>
      </c>
      <c r="I1399" s="237">
        <v>570506</v>
      </c>
      <c r="J1399" s="237">
        <v>438219</v>
      </c>
      <c r="K1399" s="237">
        <v>439979</v>
      </c>
      <c r="L1399" s="237">
        <v>384897</v>
      </c>
      <c r="M1399" s="237">
        <v>343366</v>
      </c>
      <c r="N1399" s="238">
        <f t="shared" ref="N1399:N1404" si="19">SUM(B1399:M1399)</f>
        <v>4815255</v>
      </c>
    </row>
    <row r="1400" spans="1:15" s="21" customFormat="1" ht="24.95" customHeight="1" x14ac:dyDescent="0.2">
      <c r="A1400" s="239" t="s">
        <v>28</v>
      </c>
      <c r="B1400" s="240">
        <v>53709</v>
      </c>
      <c r="C1400" s="240">
        <v>59607</v>
      </c>
      <c r="D1400" s="240">
        <v>77806</v>
      </c>
      <c r="E1400" s="240">
        <v>127571</v>
      </c>
      <c r="F1400" s="240">
        <v>174876</v>
      </c>
      <c r="G1400" s="240">
        <v>164621</v>
      </c>
      <c r="H1400" s="240">
        <v>147872</v>
      </c>
      <c r="I1400" s="240">
        <v>199094</v>
      </c>
      <c r="J1400" s="240">
        <v>185605</v>
      </c>
      <c r="K1400" s="240">
        <v>139016</v>
      </c>
      <c r="L1400" s="240">
        <v>74330</v>
      </c>
      <c r="M1400" s="299">
        <v>91044</v>
      </c>
      <c r="N1400" s="238">
        <f t="shared" si="19"/>
        <v>1495151</v>
      </c>
      <c r="O1400" s="235"/>
    </row>
    <row r="1401" spans="1:15" s="21" customFormat="1" ht="24.95" customHeight="1" x14ac:dyDescent="0.2">
      <c r="A1401" s="243" t="s">
        <v>0</v>
      </c>
      <c r="B1401" s="217">
        <v>312582</v>
      </c>
      <c r="C1401" s="217">
        <v>356296</v>
      </c>
      <c r="D1401" s="217">
        <v>442840</v>
      </c>
      <c r="E1401" s="217">
        <v>556947</v>
      </c>
      <c r="F1401" s="217">
        <v>585358</v>
      </c>
      <c r="G1401" s="217">
        <v>600466</v>
      </c>
      <c r="H1401" s="217">
        <v>589861</v>
      </c>
      <c r="I1401" s="217">
        <v>769600</v>
      </c>
      <c r="J1401" s="217">
        <v>623824</v>
      </c>
      <c r="K1401" s="217">
        <v>578995</v>
      </c>
      <c r="L1401" s="217">
        <v>459227</v>
      </c>
      <c r="M1401" s="300">
        <v>434410</v>
      </c>
      <c r="N1401" s="300">
        <f t="shared" si="19"/>
        <v>6310406</v>
      </c>
      <c r="O1401" s="235"/>
    </row>
    <row r="1402" spans="1:15" s="21" customFormat="1" ht="24.95" customHeight="1" x14ac:dyDescent="0.2">
      <c r="A1402" s="236" t="s">
        <v>33</v>
      </c>
      <c r="B1402" s="237">
        <v>423098</v>
      </c>
      <c r="C1402" s="237">
        <v>454706</v>
      </c>
      <c r="D1402" s="237">
        <v>600873</v>
      </c>
      <c r="E1402" s="237">
        <v>697997</v>
      </c>
      <c r="F1402" s="237">
        <v>666584</v>
      </c>
      <c r="G1402" s="237">
        <v>696184</v>
      </c>
      <c r="H1402" s="237">
        <v>702725</v>
      </c>
      <c r="I1402" s="237">
        <v>930354</v>
      </c>
      <c r="J1402" s="237">
        <v>712267</v>
      </c>
      <c r="K1402" s="237">
        <v>728040</v>
      </c>
      <c r="L1402" s="237">
        <v>625275</v>
      </c>
      <c r="M1402" s="237">
        <v>554470</v>
      </c>
      <c r="N1402" s="238">
        <f t="shared" si="19"/>
        <v>7792573</v>
      </c>
    </row>
    <row r="1403" spans="1:15" s="21" customFormat="1" ht="24.95" customHeight="1" x14ac:dyDescent="0.2">
      <c r="A1403" s="239" t="s">
        <v>34</v>
      </c>
      <c r="B1403" s="240">
        <v>82406</v>
      </c>
      <c r="C1403" s="240">
        <v>97101</v>
      </c>
      <c r="D1403" s="240">
        <v>119119</v>
      </c>
      <c r="E1403" s="240">
        <v>177430</v>
      </c>
      <c r="F1403" s="240">
        <v>240675</v>
      </c>
      <c r="G1403" s="240">
        <v>229854</v>
      </c>
      <c r="H1403" s="240">
        <v>212184</v>
      </c>
      <c r="I1403" s="240">
        <v>268421</v>
      </c>
      <c r="J1403" s="240">
        <v>268682</v>
      </c>
      <c r="K1403" s="240">
        <v>204496</v>
      </c>
      <c r="L1403" s="299">
        <v>116967</v>
      </c>
      <c r="M1403" s="299">
        <v>129338</v>
      </c>
      <c r="N1403" s="238">
        <f t="shared" si="19"/>
        <v>2146673</v>
      </c>
    </row>
    <row r="1404" spans="1:15" s="21" customFormat="1" ht="24.95" customHeight="1" x14ac:dyDescent="0.2">
      <c r="A1404" s="243" t="s">
        <v>63</v>
      </c>
      <c r="B1404" s="217">
        <v>505504</v>
      </c>
      <c r="C1404" s="217">
        <v>551807</v>
      </c>
      <c r="D1404" s="217">
        <v>719992</v>
      </c>
      <c r="E1404" s="217">
        <v>875427</v>
      </c>
      <c r="F1404" s="217">
        <v>907259</v>
      </c>
      <c r="G1404" s="217">
        <v>926038</v>
      </c>
      <c r="H1404" s="217">
        <v>914909</v>
      </c>
      <c r="I1404" s="217">
        <v>1198775</v>
      </c>
      <c r="J1404" s="217">
        <v>980949</v>
      </c>
      <c r="K1404" s="217">
        <v>932536</v>
      </c>
      <c r="L1404" s="300">
        <v>742242</v>
      </c>
      <c r="M1404" s="300">
        <v>683808</v>
      </c>
      <c r="N1404" s="300">
        <f t="shared" si="19"/>
        <v>9939246</v>
      </c>
      <c r="O1404" s="235"/>
    </row>
    <row r="1405" spans="1:15" s="21" customFormat="1" ht="24.95" customHeight="1" x14ac:dyDescent="0.2">
      <c r="A1405" s="216" t="s">
        <v>69</v>
      </c>
      <c r="B1405" s="242">
        <v>0.24477004871151742</v>
      </c>
      <c r="C1405" s="242">
        <v>0.29602236394302367</v>
      </c>
      <c r="D1405" s="242">
        <v>0.34841284089792796</v>
      </c>
      <c r="E1405" s="242">
        <v>0.43769161541922902</v>
      </c>
      <c r="F1405" s="242">
        <v>0.43897434160550036</v>
      </c>
      <c r="G1405" s="242">
        <v>0.46248944958023064</v>
      </c>
      <c r="H1405" s="242">
        <v>0.44219159385084722</v>
      </c>
      <c r="I1405" s="242">
        <v>0.57997992186460567</v>
      </c>
      <c r="J1405" s="242">
        <v>0.48971544106634718</v>
      </c>
      <c r="K1405" s="242">
        <v>0.45067727050417844</v>
      </c>
      <c r="L1405" s="242">
        <v>0.37051890677648819</v>
      </c>
      <c r="M1405" s="242">
        <v>0.33022429684489296</v>
      </c>
      <c r="N1405" s="242">
        <v>0.40822991511500484</v>
      </c>
    </row>
    <row r="1406" spans="1:15" s="21" customFormat="1" ht="24.95" customHeight="1" x14ac:dyDescent="0.2">
      <c r="A1406" s="243" t="s">
        <v>3</v>
      </c>
      <c r="B1406" s="244">
        <f>B1404/B1401</f>
        <v>1.6171884497507854</v>
      </c>
      <c r="C1406" s="244">
        <f t="shared" ref="C1406:N1406" si="20">C1404/C1401</f>
        <v>1.5487319532074455</v>
      </c>
      <c r="D1406" s="244">
        <f t="shared" si="20"/>
        <v>1.62585132327703</v>
      </c>
      <c r="E1406" s="244">
        <f t="shared" si="20"/>
        <v>1.5718317900985193</v>
      </c>
      <c r="F1406" s="244">
        <f t="shared" si="20"/>
        <v>1.5499215864479514</v>
      </c>
      <c r="G1406" s="244">
        <f t="shared" si="20"/>
        <v>1.5421988921937295</v>
      </c>
      <c r="H1406" s="244">
        <f t="shared" si="20"/>
        <v>1.551058639238736</v>
      </c>
      <c r="I1406" s="244">
        <f t="shared" si="20"/>
        <v>1.5576598232848233</v>
      </c>
      <c r="J1406" s="244">
        <f t="shared" si="20"/>
        <v>1.5724771730488087</v>
      </c>
      <c r="K1406" s="244">
        <f t="shared" si="20"/>
        <v>1.6106114906000915</v>
      </c>
      <c r="L1406" s="244">
        <f t="shared" si="20"/>
        <v>1.6162856278049853</v>
      </c>
      <c r="M1406" s="244">
        <f t="shared" si="20"/>
        <v>1.5741074100504131</v>
      </c>
      <c r="N1406" s="244">
        <f t="shared" si="20"/>
        <v>1.5750565019112874</v>
      </c>
    </row>
    <row r="1407" spans="1:15" ht="24.95" customHeight="1" x14ac:dyDescent="0.2">
      <c r="A1407" s="81"/>
      <c r="B1407" s="81"/>
      <c r="C1407" s="81"/>
      <c r="D1407" s="81"/>
      <c r="E1407" s="81"/>
      <c r="F1407" s="81"/>
      <c r="G1407" s="81"/>
      <c r="H1407" s="81"/>
      <c r="I1407" s="81"/>
      <c r="J1407" s="81"/>
      <c r="K1407" s="81"/>
      <c r="L1407" s="81"/>
      <c r="M1407" s="81"/>
      <c r="N1407" s="81"/>
    </row>
    <row r="1408" spans="1:15" s="29" customFormat="1" ht="24" customHeight="1" x14ac:dyDescent="0.2">
      <c r="A1408" s="81"/>
      <c r="B1408" s="81"/>
      <c r="C1408" s="81"/>
      <c r="D1408" s="81"/>
      <c r="E1408" s="81"/>
      <c r="F1408" s="81"/>
      <c r="G1408" s="81"/>
      <c r="H1408" s="81"/>
      <c r="I1408" s="81"/>
      <c r="J1408" s="81"/>
      <c r="K1408" s="81"/>
      <c r="L1408" s="81"/>
      <c r="M1408" s="81"/>
      <c r="N1408" s="301"/>
    </row>
    <row r="1409" spans="1:14" ht="24" customHeight="1" x14ac:dyDescent="0.2">
      <c r="A1409" s="8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  <c r="L1409" s="11"/>
      <c r="M1409" s="11"/>
      <c r="N1409" s="301"/>
    </row>
    <row r="1410" spans="1:14" ht="24" customHeight="1" x14ac:dyDescent="0.2">
      <c r="A1410" s="8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11"/>
      <c r="N1410" s="301"/>
    </row>
    <row r="1411" spans="1:14" ht="24" customHeight="1" x14ac:dyDescent="0.2">
      <c r="A1411" s="8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  <c r="L1411" s="11"/>
      <c r="M1411" s="11"/>
      <c r="N1411" s="301"/>
    </row>
    <row r="1412" spans="1:14" ht="24" customHeight="1" x14ac:dyDescent="0.2">
      <c r="A1412" s="8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  <c r="L1412" s="11"/>
      <c r="M1412" s="11"/>
      <c r="N1412" s="301"/>
    </row>
    <row r="1413" spans="1:14" ht="24" customHeight="1" x14ac:dyDescent="0.2">
      <c r="A1413" s="8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  <c r="L1413" s="11"/>
      <c r="M1413" s="11"/>
      <c r="N1413" s="301"/>
    </row>
    <row r="1414" spans="1:14" ht="24" customHeight="1" x14ac:dyDescent="0.2">
      <c r="A1414" s="8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301"/>
    </row>
    <row r="1415" spans="1:14" ht="24" customHeight="1" x14ac:dyDescent="0.2">
      <c r="A1415" s="8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  <c r="L1415" s="11"/>
      <c r="M1415" s="11"/>
      <c r="N1415" s="301"/>
    </row>
    <row r="1416" spans="1:14" ht="24" customHeight="1" x14ac:dyDescent="0.2">
      <c r="A1416" s="8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  <c r="L1416" s="11"/>
      <c r="M1416" s="11"/>
      <c r="N1416" s="301"/>
    </row>
    <row r="1417" spans="1:14" ht="24" customHeight="1" x14ac:dyDescent="0.2">
      <c r="A1417" s="8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  <c r="L1417" s="11"/>
      <c r="M1417" s="11"/>
      <c r="N1417" s="301"/>
    </row>
    <row r="1418" spans="1:14" ht="24" customHeight="1" x14ac:dyDescent="0.2">
      <c r="A1418" s="8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  <c r="M1418" s="11"/>
      <c r="N1418" s="301"/>
    </row>
    <row r="1419" spans="1:14" ht="24" customHeight="1" x14ac:dyDescent="0.2">
      <c r="A1419" s="8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301"/>
    </row>
    <row r="1420" spans="1:14" ht="20.100000000000001" customHeight="1" x14ac:dyDescent="0.2">
      <c r="A1420" s="8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  <c r="L1420" s="11"/>
      <c r="M1420" s="11"/>
      <c r="N1420" s="59"/>
    </row>
    <row r="1421" spans="1:14" ht="20.100000000000001" customHeight="1" x14ac:dyDescent="0.2">
      <c r="A1421" s="8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59"/>
    </row>
    <row r="1422" spans="1:14" ht="20.100000000000001" customHeight="1" x14ac:dyDescent="0.2">
      <c r="A1422" s="8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59"/>
    </row>
    <row r="1423" spans="1:14" ht="24.95" customHeight="1" x14ac:dyDescent="0.25">
      <c r="A1423" s="82"/>
      <c r="B1423" s="399" t="s">
        <v>64</v>
      </c>
      <c r="C1423" s="399"/>
      <c r="D1423" s="399"/>
      <c r="E1423" s="399"/>
      <c r="F1423" s="399"/>
      <c r="G1423" s="399"/>
      <c r="H1423" s="399"/>
      <c r="I1423" s="399"/>
      <c r="J1423" s="399"/>
      <c r="K1423" s="399"/>
      <c r="L1423" s="11"/>
      <c r="M1423" s="11"/>
      <c r="N1423" s="11"/>
    </row>
    <row r="1424" spans="1:14" s="21" customFormat="1" ht="24.95" customHeight="1" x14ac:dyDescent="0.2">
      <c r="B1424" s="264" t="s">
        <v>336</v>
      </c>
      <c r="C1424" s="264" t="s">
        <v>5</v>
      </c>
      <c r="D1424" s="264" t="s">
        <v>65</v>
      </c>
      <c r="E1424" s="264" t="s">
        <v>6</v>
      </c>
      <c r="F1424" s="264" t="s">
        <v>7</v>
      </c>
      <c r="G1424" s="264" t="s">
        <v>8</v>
      </c>
      <c r="H1424" s="264" t="s">
        <v>9</v>
      </c>
      <c r="I1424" s="264" t="s">
        <v>10</v>
      </c>
      <c r="J1424" s="264" t="s">
        <v>11</v>
      </c>
      <c r="K1424" s="264" t="s">
        <v>12</v>
      </c>
      <c r="L1424" s="11"/>
      <c r="M1424" s="11"/>
      <c r="N1424" s="11"/>
    </row>
    <row r="1425" spans="1:15" s="21" customFormat="1" ht="24.95" customHeight="1" x14ac:dyDescent="0.2">
      <c r="A1425" s="245" t="s">
        <v>27</v>
      </c>
      <c r="B1425" s="237">
        <v>521141</v>
      </c>
      <c r="C1425" s="237">
        <v>745930</v>
      </c>
      <c r="D1425" s="237">
        <v>832177</v>
      </c>
      <c r="E1425" s="237">
        <v>220562</v>
      </c>
      <c r="F1425" s="237">
        <v>762938</v>
      </c>
      <c r="G1425" s="237">
        <v>482771</v>
      </c>
      <c r="H1425" s="237">
        <v>273553</v>
      </c>
      <c r="I1425" s="237">
        <v>712236</v>
      </c>
      <c r="J1425" s="237">
        <v>263947</v>
      </c>
      <c r="K1425" s="238">
        <f t="shared" ref="K1425:K1430" si="21">SUM(B1425:J1425)</f>
        <v>4815255</v>
      </c>
      <c r="L1425" s="11"/>
      <c r="M1425" s="11"/>
      <c r="N1425" s="11"/>
    </row>
    <row r="1426" spans="1:15" s="21" customFormat="1" ht="24.95" customHeight="1" x14ac:dyDescent="0.2">
      <c r="A1426" s="239" t="s">
        <v>28</v>
      </c>
      <c r="B1426" s="240">
        <v>79096</v>
      </c>
      <c r="C1426" s="240">
        <v>392160</v>
      </c>
      <c r="D1426" s="240">
        <v>277769</v>
      </c>
      <c r="E1426" s="240">
        <v>72155</v>
      </c>
      <c r="F1426" s="240">
        <v>335312</v>
      </c>
      <c r="G1426" s="240">
        <v>102094</v>
      </c>
      <c r="H1426" s="240">
        <v>19619</v>
      </c>
      <c r="I1426" s="240">
        <v>169313</v>
      </c>
      <c r="J1426" s="299">
        <v>47633</v>
      </c>
      <c r="K1426" s="238">
        <f t="shared" si="21"/>
        <v>1495151</v>
      </c>
      <c r="L1426" s="11"/>
      <c r="M1426" s="11"/>
      <c r="N1426" s="11"/>
      <c r="O1426" s="235"/>
    </row>
    <row r="1427" spans="1:15" s="21" customFormat="1" ht="24.95" customHeight="1" x14ac:dyDescent="0.2">
      <c r="A1427" s="243" t="s">
        <v>0</v>
      </c>
      <c r="B1427" s="217">
        <v>600237</v>
      </c>
      <c r="C1427" s="217">
        <v>1138090</v>
      </c>
      <c r="D1427" s="217">
        <v>1109946</v>
      </c>
      <c r="E1427" s="217">
        <v>292717</v>
      </c>
      <c r="F1427" s="217">
        <v>1098250</v>
      </c>
      <c r="G1427" s="217">
        <v>584865</v>
      </c>
      <c r="H1427" s="217">
        <v>293172</v>
      </c>
      <c r="I1427" s="217">
        <v>881549</v>
      </c>
      <c r="J1427" s="305">
        <v>311580</v>
      </c>
      <c r="K1427" s="305">
        <f t="shared" si="21"/>
        <v>6310406</v>
      </c>
      <c r="L1427" s="11"/>
      <c r="M1427" s="11"/>
      <c r="N1427" s="11"/>
      <c r="O1427" s="235"/>
    </row>
    <row r="1428" spans="1:15" s="21" customFormat="1" ht="24.95" customHeight="1" x14ac:dyDescent="0.2">
      <c r="A1428" s="236" t="s">
        <v>33</v>
      </c>
      <c r="B1428" s="237">
        <v>756613</v>
      </c>
      <c r="C1428" s="237">
        <v>1120099</v>
      </c>
      <c r="D1428" s="237">
        <v>1280856</v>
      </c>
      <c r="E1428" s="237">
        <v>387068</v>
      </c>
      <c r="F1428" s="237">
        <v>1470565</v>
      </c>
      <c r="G1428" s="237">
        <v>723091</v>
      </c>
      <c r="H1428" s="237">
        <v>455611</v>
      </c>
      <c r="I1428" s="237">
        <v>1173388</v>
      </c>
      <c r="J1428" s="237">
        <v>425282</v>
      </c>
      <c r="K1428" s="238">
        <f t="shared" si="21"/>
        <v>7792573</v>
      </c>
      <c r="L1428" s="11"/>
      <c r="M1428" s="11"/>
      <c r="N1428" s="11"/>
    </row>
    <row r="1429" spans="1:15" s="21" customFormat="1" ht="24.95" customHeight="1" x14ac:dyDescent="0.2">
      <c r="A1429" s="239" t="s">
        <v>34</v>
      </c>
      <c r="B1429" s="240">
        <v>118989</v>
      </c>
      <c r="C1429" s="240">
        <v>519313</v>
      </c>
      <c r="D1429" s="240">
        <v>367585</v>
      </c>
      <c r="E1429" s="240">
        <v>99583</v>
      </c>
      <c r="F1429" s="240">
        <v>500350</v>
      </c>
      <c r="G1429" s="240">
        <v>146832</v>
      </c>
      <c r="H1429" s="240">
        <v>29413</v>
      </c>
      <c r="I1429" s="240">
        <v>292979</v>
      </c>
      <c r="J1429" s="240">
        <v>71629</v>
      </c>
      <c r="K1429" s="238">
        <f t="shared" si="21"/>
        <v>2146673</v>
      </c>
      <c r="L1429" s="11"/>
      <c r="M1429" s="11"/>
      <c r="N1429" s="11"/>
    </row>
    <row r="1430" spans="1:15" s="21" customFormat="1" ht="24.95" customHeight="1" x14ac:dyDescent="0.2">
      <c r="A1430" s="243" t="s">
        <v>63</v>
      </c>
      <c r="B1430" s="217">
        <v>875602</v>
      </c>
      <c r="C1430" s="217">
        <v>1639412</v>
      </c>
      <c r="D1430" s="217">
        <v>1648441</v>
      </c>
      <c r="E1430" s="217">
        <v>486651</v>
      </c>
      <c r="F1430" s="217">
        <v>1970915</v>
      </c>
      <c r="G1430" s="217">
        <v>869923</v>
      </c>
      <c r="H1430" s="217">
        <v>485024</v>
      </c>
      <c r="I1430" s="217">
        <v>1466367</v>
      </c>
      <c r="J1430" s="217">
        <v>496911</v>
      </c>
      <c r="K1430" s="305">
        <f t="shared" si="21"/>
        <v>9939246</v>
      </c>
      <c r="L1430" s="11"/>
      <c r="M1430" s="11"/>
      <c r="N1430" s="11"/>
      <c r="O1430" s="235"/>
    </row>
    <row r="1431" spans="1:15" s="21" customFormat="1" ht="24.95" customHeight="1" x14ac:dyDescent="0.2">
      <c r="A1431" s="216" t="s">
        <v>69</v>
      </c>
      <c r="B1431" s="242">
        <v>0.42276861630986989</v>
      </c>
      <c r="C1431" s="242">
        <v>0.42056618763928233</v>
      </c>
      <c r="D1431" s="242">
        <v>0.36987853593312914</v>
      </c>
      <c r="E1431" s="242">
        <v>0.37665757241539444</v>
      </c>
      <c r="F1431" s="242">
        <v>0.46653369922262333</v>
      </c>
      <c r="G1431" s="242">
        <v>0.38138609729012152</v>
      </c>
      <c r="H1431" s="242">
        <v>0.33123267090077169</v>
      </c>
      <c r="I1431" s="242">
        <v>0.44729985138475736</v>
      </c>
      <c r="J1431" s="242">
        <v>0.35978999561223768</v>
      </c>
      <c r="K1431" s="242">
        <v>0.40822991511500484</v>
      </c>
      <c r="L1431" s="11"/>
      <c r="M1431" s="11"/>
      <c r="N1431" s="11"/>
    </row>
    <row r="1432" spans="1:15" s="21" customFormat="1" ht="24.95" customHeight="1" x14ac:dyDescent="0.2">
      <c r="A1432" s="243" t="s">
        <v>3</v>
      </c>
      <c r="B1432" s="244">
        <f>B1430/B1427</f>
        <v>1.4587604562864336</v>
      </c>
      <c r="C1432" s="244">
        <f t="shared" ref="C1432:K1432" si="22">C1430/C1427</f>
        <v>1.4404941612701982</v>
      </c>
      <c r="D1432" s="244">
        <f t="shared" si="22"/>
        <v>1.485154232728439</v>
      </c>
      <c r="E1432" s="244">
        <f t="shared" si="22"/>
        <v>1.6625307037172423</v>
      </c>
      <c r="F1432" s="244">
        <f t="shared" si="22"/>
        <v>1.7945959480992488</v>
      </c>
      <c r="G1432" s="244">
        <f t="shared" si="22"/>
        <v>1.4873911073495594</v>
      </c>
      <c r="H1432" s="244">
        <f t="shared" si="22"/>
        <v>1.6544008295471599</v>
      </c>
      <c r="I1432" s="244">
        <f t="shared" si="22"/>
        <v>1.6633981775261499</v>
      </c>
      <c r="J1432" s="244">
        <f t="shared" si="22"/>
        <v>1.5948103215867513</v>
      </c>
      <c r="K1432" s="244">
        <f t="shared" si="22"/>
        <v>1.5750565019112874</v>
      </c>
      <c r="L1432" s="11"/>
      <c r="M1432" s="11"/>
      <c r="N1432" s="11"/>
    </row>
    <row r="1433" spans="1:15" ht="24.95" customHeight="1" x14ac:dyDescent="0.2">
      <c r="A1433" s="87"/>
      <c r="B1433" s="88"/>
      <c r="C1433" s="88"/>
      <c r="D1433" s="88"/>
      <c r="E1433" s="88"/>
      <c r="F1433" s="88"/>
      <c r="G1433" s="88"/>
      <c r="H1433" s="88"/>
      <c r="I1433" s="88"/>
      <c r="J1433" s="88"/>
      <c r="K1433" s="89"/>
      <c r="L1433" s="11"/>
      <c r="M1433" s="11"/>
      <c r="N1433" s="71"/>
    </row>
    <row r="1434" spans="1:15" ht="24.95" customHeight="1" x14ac:dyDescent="0.2">
      <c r="A1434" s="87"/>
      <c r="B1434" s="88"/>
      <c r="C1434" s="88"/>
      <c r="D1434" s="88"/>
      <c r="E1434" s="88"/>
      <c r="F1434" s="88"/>
      <c r="G1434" s="88"/>
      <c r="H1434" s="88"/>
      <c r="I1434" s="88"/>
      <c r="J1434" s="88"/>
      <c r="K1434" s="89"/>
      <c r="L1434" s="11"/>
      <c r="M1434" s="11"/>
      <c r="N1434" s="71"/>
    </row>
    <row r="1435" spans="1:15" s="29" customFormat="1" ht="24.95" customHeight="1" x14ac:dyDescent="0.2">
      <c r="A1435" s="8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1"/>
      <c r="L1435" s="11"/>
      <c r="M1435" s="11"/>
      <c r="N1435" s="71"/>
    </row>
    <row r="1436" spans="1:15" ht="24.95" customHeight="1" x14ac:dyDescent="0.2">
      <c r="A1436" s="81"/>
      <c r="B1436" s="92"/>
      <c r="C1436" s="92"/>
      <c r="D1436" s="92"/>
      <c r="E1436" s="92"/>
      <c r="F1436" s="92"/>
      <c r="G1436" s="92"/>
      <c r="H1436" s="92"/>
      <c r="I1436" s="92"/>
      <c r="J1436" s="92"/>
      <c r="K1436" s="91"/>
      <c r="L1436" s="11"/>
      <c r="M1436" s="11"/>
      <c r="N1436" s="71"/>
    </row>
    <row r="1437" spans="1:15" ht="24.95" customHeight="1" x14ac:dyDescent="0.2">
      <c r="A1437" s="81"/>
      <c r="B1437" s="92"/>
      <c r="C1437" s="92"/>
      <c r="D1437" s="92"/>
      <c r="E1437" s="92"/>
      <c r="F1437" s="92"/>
      <c r="G1437" s="92"/>
      <c r="H1437" s="92"/>
      <c r="I1437" s="92"/>
      <c r="J1437" s="92"/>
      <c r="K1437" s="91"/>
      <c r="L1437" s="11"/>
      <c r="M1437" s="11"/>
      <c r="N1437" s="71"/>
    </row>
    <row r="1438" spans="1:15" ht="24.95" customHeight="1" x14ac:dyDescent="0.2">
      <c r="A1438" s="81"/>
      <c r="B1438" s="92"/>
      <c r="C1438" s="92"/>
      <c r="D1438" s="92"/>
      <c r="E1438" s="92"/>
      <c r="F1438" s="92"/>
      <c r="G1438" s="92"/>
      <c r="H1438" s="92"/>
      <c r="I1438" s="92"/>
      <c r="J1438" s="92"/>
      <c r="K1438" s="91"/>
      <c r="L1438" s="11"/>
      <c r="M1438" s="11"/>
      <c r="N1438" s="71"/>
    </row>
    <row r="1439" spans="1:15" ht="24.95" customHeight="1" x14ac:dyDescent="0.2">
      <c r="A1439" s="81"/>
      <c r="B1439" s="92"/>
      <c r="C1439" s="92"/>
      <c r="D1439" s="92"/>
      <c r="E1439" s="92"/>
      <c r="F1439" s="92"/>
      <c r="G1439" s="92"/>
      <c r="H1439" s="92"/>
      <c r="I1439" s="92"/>
      <c r="J1439" s="92"/>
      <c r="K1439" s="91"/>
      <c r="L1439" s="11"/>
      <c r="M1439" s="11"/>
      <c r="N1439" s="71"/>
    </row>
    <row r="1440" spans="1:15" ht="24.95" customHeight="1" x14ac:dyDescent="0.2">
      <c r="A1440" s="81"/>
      <c r="B1440" s="92"/>
      <c r="C1440" s="92"/>
      <c r="D1440" s="92"/>
      <c r="E1440" s="92"/>
      <c r="F1440" s="92"/>
      <c r="G1440" s="92"/>
      <c r="H1440" s="92"/>
      <c r="I1440" s="92"/>
      <c r="J1440" s="92"/>
      <c r="K1440" s="91"/>
      <c r="L1440" s="11"/>
      <c r="M1440" s="11"/>
      <c r="N1440" s="71"/>
    </row>
    <row r="1441" spans="1:14" ht="24.95" customHeight="1" x14ac:dyDescent="0.2">
      <c r="A1441" s="81"/>
      <c r="B1441" s="92"/>
      <c r="C1441" s="92"/>
      <c r="D1441" s="92"/>
      <c r="E1441" s="92"/>
      <c r="F1441" s="92"/>
      <c r="G1441" s="92"/>
      <c r="H1441" s="92"/>
      <c r="I1441" s="92"/>
      <c r="J1441" s="92"/>
      <c r="K1441" s="91"/>
      <c r="L1441" s="11"/>
      <c r="M1441" s="11"/>
      <c r="N1441" s="71"/>
    </row>
    <row r="1442" spans="1:14" ht="24.95" customHeight="1" x14ac:dyDescent="0.2">
      <c r="A1442" s="81"/>
      <c r="B1442" s="92"/>
      <c r="C1442" s="92"/>
      <c r="D1442" s="92"/>
      <c r="E1442" s="92"/>
      <c r="F1442" s="92"/>
      <c r="G1442" s="92"/>
      <c r="H1442" s="92"/>
      <c r="I1442" s="92"/>
      <c r="J1442" s="92"/>
      <c r="K1442" s="91"/>
      <c r="L1442" s="11"/>
      <c r="M1442" s="11"/>
      <c r="N1442" s="71"/>
    </row>
    <row r="1443" spans="1:14" ht="24.95" customHeight="1" x14ac:dyDescent="0.2">
      <c r="A1443" s="81"/>
      <c r="B1443" s="92"/>
      <c r="C1443" s="92"/>
      <c r="D1443" s="92"/>
      <c r="E1443" s="92"/>
      <c r="F1443" s="92"/>
      <c r="G1443" s="92"/>
      <c r="H1443" s="92"/>
      <c r="I1443" s="92"/>
      <c r="J1443" s="92"/>
      <c r="K1443" s="91"/>
      <c r="L1443" s="11"/>
      <c r="M1443" s="11"/>
      <c r="N1443" s="71"/>
    </row>
    <row r="1444" spans="1:14" ht="24.95" customHeight="1" x14ac:dyDescent="0.2">
      <c r="A1444" s="81"/>
      <c r="B1444" s="92"/>
      <c r="C1444" s="92"/>
      <c r="D1444" s="92"/>
      <c r="E1444" s="92"/>
      <c r="F1444" s="92"/>
      <c r="G1444" s="92"/>
      <c r="H1444" s="92"/>
      <c r="I1444" s="92"/>
      <c r="J1444" s="92"/>
      <c r="K1444" s="91"/>
      <c r="L1444" s="11"/>
      <c r="M1444" s="11"/>
      <c r="N1444" s="71"/>
    </row>
    <row r="1445" spans="1:14" ht="19.5" customHeight="1" x14ac:dyDescent="0.2">
      <c r="A1445" s="81"/>
      <c r="B1445" s="92"/>
      <c r="C1445" s="92"/>
      <c r="D1445" s="92"/>
      <c r="E1445" s="92"/>
      <c r="F1445" s="92"/>
      <c r="G1445" s="92"/>
      <c r="H1445" s="92"/>
      <c r="I1445" s="92"/>
      <c r="J1445" s="92"/>
      <c r="K1445" s="91"/>
      <c r="L1445" s="11"/>
      <c r="M1445" s="11"/>
      <c r="N1445" s="71"/>
    </row>
    <row r="1446" spans="1:14" ht="19.5" customHeight="1" x14ac:dyDescent="0.2">
      <c r="A1446" s="81"/>
      <c r="B1446" s="92"/>
      <c r="C1446" s="92"/>
      <c r="D1446" s="92"/>
      <c r="E1446" s="92"/>
      <c r="F1446" s="92"/>
      <c r="G1446" s="92"/>
      <c r="H1446" s="92"/>
      <c r="I1446" s="92"/>
      <c r="J1446" s="92"/>
      <c r="K1446" s="91"/>
      <c r="L1446" s="11"/>
      <c r="M1446" s="11"/>
      <c r="N1446" s="71"/>
    </row>
    <row r="1447" spans="1:14" ht="19.5" customHeight="1" x14ac:dyDescent="0.2">
      <c r="A1447" s="81"/>
      <c r="B1447" s="92"/>
      <c r="C1447" s="92"/>
      <c r="D1447" s="92"/>
      <c r="E1447" s="92"/>
      <c r="F1447" s="92"/>
      <c r="G1447" s="92"/>
      <c r="H1447" s="92"/>
      <c r="I1447" s="92"/>
      <c r="J1447" s="92"/>
      <c r="K1447" s="91"/>
      <c r="L1447" s="11"/>
      <c r="M1447" s="11"/>
      <c r="N1447" s="71"/>
    </row>
    <row r="1448" spans="1:14" ht="19.5" customHeight="1" x14ac:dyDescent="0.2">
      <c r="A1448" s="81"/>
      <c r="B1448" s="92"/>
      <c r="C1448" s="92"/>
      <c r="D1448" s="92"/>
      <c r="E1448" s="92"/>
      <c r="F1448" s="92"/>
      <c r="G1448" s="92"/>
      <c r="H1448" s="92"/>
      <c r="I1448" s="92"/>
      <c r="J1448" s="92"/>
      <c r="K1448" s="91"/>
      <c r="L1448" s="11"/>
      <c r="M1448" s="11"/>
      <c r="N1448" s="71"/>
    </row>
    <row r="1449" spans="1:14" ht="19.5" customHeight="1" x14ac:dyDescent="0.2">
      <c r="A1449" s="81"/>
      <c r="B1449" s="92"/>
      <c r="C1449" s="92"/>
      <c r="D1449" s="92"/>
      <c r="E1449" s="92"/>
      <c r="F1449" s="92"/>
      <c r="G1449" s="92"/>
      <c r="H1449" s="92"/>
      <c r="I1449" s="92"/>
      <c r="J1449" s="92"/>
      <c r="K1449" s="91"/>
      <c r="L1449" s="11"/>
      <c r="M1449" s="11"/>
      <c r="N1449" s="71"/>
    </row>
    <row r="1450" spans="1:14" ht="19.5" customHeight="1" x14ac:dyDescent="0.2">
      <c r="A1450" s="81"/>
      <c r="B1450" s="92"/>
      <c r="C1450" s="92"/>
      <c r="D1450" s="92"/>
      <c r="E1450" s="92"/>
      <c r="F1450" s="92"/>
      <c r="G1450" s="92"/>
      <c r="H1450" s="92"/>
      <c r="I1450" s="92"/>
      <c r="J1450" s="92"/>
      <c r="K1450" s="91"/>
      <c r="L1450" s="11"/>
      <c r="M1450" s="11"/>
      <c r="N1450" s="71"/>
    </row>
    <row r="1451" spans="1:14" ht="19.5" customHeight="1" x14ac:dyDescent="0.2">
      <c r="A1451" s="81"/>
      <c r="B1451" s="92"/>
      <c r="C1451" s="92"/>
      <c r="D1451" s="92"/>
      <c r="E1451" s="92"/>
      <c r="F1451" s="92"/>
      <c r="G1451" s="92"/>
      <c r="H1451" s="92"/>
      <c r="I1451" s="92"/>
      <c r="J1451" s="92"/>
      <c r="K1451" s="91"/>
      <c r="L1451" s="11"/>
      <c r="M1451" s="11"/>
      <c r="N1451" s="71"/>
    </row>
    <row r="1452" spans="1:14" ht="19.5" customHeight="1" x14ac:dyDescent="0.2">
      <c r="A1452" s="81"/>
      <c r="B1452" s="92"/>
      <c r="C1452" s="92"/>
      <c r="D1452" s="92"/>
      <c r="E1452" s="92"/>
      <c r="F1452" s="92"/>
      <c r="G1452" s="92"/>
      <c r="H1452" s="92"/>
      <c r="I1452" s="92"/>
      <c r="J1452" s="92"/>
      <c r="K1452" s="91"/>
      <c r="L1452" s="11"/>
      <c r="M1452" s="11"/>
      <c r="N1452" s="71"/>
    </row>
    <row r="1453" spans="1:14" ht="19.5" customHeight="1" x14ac:dyDescent="0.2">
      <c r="A1453" s="81"/>
      <c r="B1453" s="92"/>
      <c r="C1453" s="92"/>
      <c r="D1453" s="92"/>
      <c r="E1453" s="92"/>
      <c r="F1453" s="92"/>
      <c r="G1453" s="92"/>
      <c r="H1453" s="92"/>
      <c r="I1453" s="92"/>
      <c r="J1453" s="92"/>
      <c r="K1453" s="91"/>
      <c r="L1453" s="11"/>
      <c r="M1453" s="11"/>
      <c r="N1453" s="71"/>
    </row>
    <row r="1454" spans="1:14" ht="19.5" customHeight="1" x14ac:dyDescent="0.2">
      <c r="A1454" s="81"/>
      <c r="B1454" s="92"/>
      <c r="C1454" s="92"/>
      <c r="D1454" s="92"/>
      <c r="E1454" s="92"/>
      <c r="F1454" s="92"/>
      <c r="G1454" s="92"/>
      <c r="H1454" s="92"/>
      <c r="I1454" s="92"/>
      <c r="J1454" s="92"/>
      <c r="K1454" s="91"/>
      <c r="L1454" s="11"/>
      <c r="M1454" s="11"/>
      <c r="N1454" s="71"/>
    </row>
    <row r="1455" spans="1:14" ht="19.5" customHeight="1" x14ac:dyDescent="0.2">
      <c r="A1455" s="81"/>
      <c r="B1455" s="92"/>
      <c r="C1455" s="92"/>
      <c r="D1455" s="92"/>
      <c r="E1455" s="92"/>
      <c r="F1455" s="92"/>
      <c r="G1455" s="92"/>
      <c r="H1455" s="92"/>
      <c r="I1455" s="92"/>
      <c r="J1455" s="92"/>
      <c r="K1455" s="91"/>
      <c r="L1455" s="11"/>
      <c r="M1455" s="11"/>
      <c r="N1455" s="71"/>
    </row>
    <row r="1456" spans="1:14" ht="19.5" customHeight="1" x14ac:dyDescent="0.2">
      <c r="A1456" s="81"/>
      <c r="B1456" s="92"/>
      <c r="C1456" s="92"/>
      <c r="D1456" s="92"/>
      <c r="E1456" s="92"/>
      <c r="F1456" s="92"/>
      <c r="G1456" s="92"/>
      <c r="H1456" s="92"/>
      <c r="I1456" s="92"/>
      <c r="J1456" s="92"/>
      <c r="K1456" s="91"/>
      <c r="L1456" s="11"/>
      <c r="M1456" s="11"/>
      <c r="N1456" s="71"/>
    </row>
    <row r="1457" spans="1:14" ht="19.5" customHeight="1" x14ac:dyDescent="0.2">
      <c r="A1457" s="81"/>
      <c r="B1457" s="92"/>
      <c r="C1457" s="92"/>
      <c r="D1457" s="92"/>
      <c r="E1457" s="92"/>
      <c r="F1457" s="92"/>
      <c r="G1457" s="92"/>
      <c r="H1457" s="92"/>
      <c r="I1457" s="92"/>
      <c r="J1457" s="92"/>
      <c r="K1457" s="91"/>
      <c r="L1457" s="11"/>
      <c r="M1457" s="11"/>
      <c r="N1457" s="71"/>
    </row>
    <row r="1458" spans="1:14" ht="19.5" customHeight="1" x14ac:dyDescent="0.2">
      <c r="A1458" s="81"/>
      <c r="B1458" s="92"/>
      <c r="C1458" s="92"/>
      <c r="D1458" s="92"/>
      <c r="E1458" s="92"/>
      <c r="F1458" s="92"/>
      <c r="G1458" s="92"/>
      <c r="H1458" s="92"/>
      <c r="I1458" s="92"/>
      <c r="J1458" s="92"/>
      <c r="K1458" s="91"/>
      <c r="L1458" s="11"/>
      <c r="M1458" s="11"/>
      <c r="N1458" s="71"/>
    </row>
    <row r="1459" spans="1:14" ht="19.5" customHeight="1" x14ac:dyDescent="0.2">
      <c r="A1459" s="81"/>
      <c r="B1459" s="92"/>
      <c r="C1459" s="92"/>
      <c r="D1459" s="92"/>
      <c r="E1459" s="92"/>
      <c r="F1459" s="92"/>
      <c r="G1459" s="92"/>
      <c r="H1459" s="92"/>
      <c r="I1459" s="92"/>
      <c r="J1459" s="92"/>
      <c r="K1459" s="91"/>
      <c r="L1459" s="11"/>
      <c r="M1459" s="11"/>
      <c r="N1459" s="71"/>
    </row>
    <row r="1460" spans="1:14" ht="19.5" customHeight="1" x14ac:dyDescent="0.2">
      <c r="A1460" s="81"/>
      <c r="B1460" s="92"/>
      <c r="C1460" s="92"/>
      <c r="D1460" s="92"/>
      <c r="E1460" s="92"/>
      <c r="F1460" s="92"/>
      <c r="G1460" s="92"/>
      <c r="H1460" s="92"/>
      <c r="I1460" s="92"/>
      <c r="J1460" s="92"/>
      <c r="K1460" s="91"/>
      <c r="L1460" s="11"/>
      <c r="M1460" s="11"/>
      <c r="N1460" s="4">
        <v>13</v>
      </c>
    </row>
    <row r="1461" spans="1:14" ht="30" customHeight="1" x14ac:dyDescent="0.4">
      <c r="A1461" s="436" t="s">
        <v>175</v>
      </c>
      <c r="B1461" s="436"/>
      <c r="C1461" s="436"/>
      <c r="D1461" s="436"/>
      <c r="E1461" s="436"/>
      <c r="F1461" s="436"/>
      <c r="G1461" s="436"/>
      <c r="H1461" s="436"/>
      <c r="I1461" s="436"/>
      <c r="J1461" s="436"/>
      <c r="K1461" s="436"/>
      <c r="L1461" s="436"/>
      <c r="M1461" s="436"/>
      <c r="N1461" s="436"/>
    </row>
    <row r="1462" spans="1:14" ht="24.95" customHeight="1" x14ac:dyDescent="0.35">
      <c r="A1462" s="46"/>
      <c r="B1462" s="47"/>
      <c r="C1462" s="47"/>
      <c r="D1462" s="47"/>
      <c r="E1462" s="47"/>
      <c r="F1462" s="47"/>
      <c r="G1462" s="47"/>
      <c r="H1462" s="47"/>
      <c r="I1462" s="47"/>
      <c r="J1462" s="47"/>
      <c r="K1462" s="47"/>
      <c r="L1462" s="47"/>
      <c r="M1462" s="47"/>
      <c r="N1462" s="47"/>
    </row>
    <row r="1463" spans="1:14" ht="24.95" customHeight="1" x14ac:dyDescent="0.2">
      <c r="A1463" s="195" t="s">
        <v>27</v>
      </c>
      <c r="B1463" s="195"/>
      <c r="C1463" s="248">
        <v>154008</v>
      </c>
      <c r="D1463" s="93"/>
    </row>
    <row r="1464" spans="1:14" ht="24.95" customHeight="1" x14ac:dyDescent="0.2">
      <c r="A1464" s="197" t="s">
        <v>28</v>
      </c>
      <c r="B1464" s="197"/>
      <c r="C1464" s="240">
        <v>63251</v>
      </c>
      <c r="D1464" s="93"/>
    </row>
    <row r="1465" spans="1:14" ht="24.95" customHeight="1" x14ac:dyDescent="0.25">
      <c r="A1465" s="216" t="s">
        <v>0</v>
      </c>
      <c r="B1465" s="234"/>
      <c r="C1465" s="217">
        <f>SUM(C1463:C1464)</f>
        <v>217259</v>
      </c>
      <c r="D1465" s="94"/>
    </row>
    <row r="1466" spans="1:14" ht="24.95" customHeight="1" x14ac:dyDescent="0.2">
      <c r="A1466" s="197" t="s">
        <v>31</v>
      </c>
      <c r="B1466" s="197"/>
      <c r="C1466" s="248">
        <v>332354</v>
      </c>
      <c r="D1466" s="93"/>
    </row>
    <row r="1467" spans="1:14" ht="24.95" customHeight="1" x14ac:dyDescent="0.2">
      <c r="A1467" s="197" t="s">
        <v>32</v>
      </c>
      <c r="B1467" s="197"/>
      <c r="C1467" s="240">
        <v>95384</v>
      </c>
      <c r="D1467" s="93"/>
    </row>
    <row r="1468" spans="1:14" ht="24.95" customHeight="1" x14ac:dyDescent="0.25">
      <c r="A1468" s="216" t="s">
        <v>1</v>
      </c>
      <c r="B1468" s="234"/>
      <c r="C1468" s="217">
        <f>SUM(C1466:C1467)</f>
        <v>427738</v>
      </c>
      <c r="D1468" s="94"/>
    </row>
    <row r="1469" spans="1:14" ht="24.95" customHeight="1" x14ac:dyDescent="0.25">
      <c r="A1469" s="216" t="s">
        <v>2</v>
      </c>
      <c r="B1469" s="234"/>
      <c r="C1469" s="242">
        <v>0.23801502972836869</v>
      </c>
      <c r="D1469" s="95"/>
    </row>
    <row r="1470" spans="1:14" ht="24.95" customHeight="1" x14ac:dyDescent="0.25">
      <c r="A1470" s="216" t="s">
        <v>3</v>
      </c>
      <c r="B1470" s="234"/>
      <c r="C1470" s="244">
        <f>C1468/C1465</f>
        <v>1.9687930074243185</v>
      </c>
      <c r="D1470" s="96"/>
    </row>
    <row r="1471" spans="1:14" ht="24.95" customHeight="1" x14ac:dyDescent="0.2">
      <c r="A1471" s="195" t="s">
        <v>119</v>
      </c>
      <c r="B1471" s="195"/>
      <c r="C1471" s="246">
        <f>C1466/C1463</f>
        <v>2.1580307516492652</v>
      </c>
      <c r="D1471" s="98"/>
    </row>
    <row r="1472" spans="1:14" ht="24.95" customHeight="1" x14ac:dyDescent="0.2">
      <c r="A1472" s="204" t="s">
        <v>120</v>
      </c>
      <c r="B1472" s="204"/>
      <c r="C1472" s="247">
        <f>C1467/C1464</f>
        <v>1.5080235885598647</v>
      </c>
      <c r="D1472" s="98"/>
    </row>
    <row r="1473" spans="1:15" ht="24.95" customHeight="1" x14ac:dyDescent="0.2">
      <c r="A1473" s="232"/>
      <c r="B1473" s="232"/>
      <c r="C1473" s="97"/>
      <c r="D1473" s="98"/>
    </row>
    <row r="1474" spans="1:15" ht="24.95" customHeight="1" x14ac:dyDescent="0.2">
      <c r="A1474" s="52"/>
      <c r="B1474" s="52"/>
      <c r="C1474" s="97"/>
      <c r="D1474" s="98"/>
    </row>
    <row r="1475" spans="1:15" ht="24.95" customHeight="1" x14ac:dyDescent="0.2">
      <c r="A1475" s="29"/>
      <c r="B1475" s="399" t="s">
        <v>62</v>
      </c>
      <c r="C1475" s="399"/>
      <c r="D1475" s="399"/>
      <c r="E1475" s="399"/>
      <c r="F1475" s="399"/>
      <c r="G1475" s="399"/>
      <c r="H1475" s="399"/>
      <c r="I1475" s="399"/>
      <c r="J1475" s="399"/>
      <c r="K1475" s="399"/>
      <c r="L1475" s="399"/>
      <c r="M1475" s="399"/>
      <c r="N1475" s="399"/>
    </row>
    <row r="1476" spans="1:15" s="21" customFormat="1" ht="24.95" customHeight="1" x14ac:dyDescent="0.2">
      <c r="B1476" s="264" t="s">
        <v>42</v>
      </c>
      <c r="C1476" s="264" t="s">
        <v>43</v>
      </c>
      <c r="D1476" s="264" t="s">
        <v>44</v>
      </c>
      <c r="E1476" s="264" t="s">
        <v>45</v>
      </c>
      <c r="F1476" s="264" t="s">
        <v>46</v>
      </c>
      <c r="G1476" s="264" t="s">
        <v>47</v>
      </c>
      <c r="H1476" s="264" t="s">
        <v>48</v>
      </c>
      <c r="I1476" s="264" t="s">
        <v>58</v>
      </c>
      <c r="J1476" s="264" t="s">
        <v>50</v>
      </c>
      <c r="K1476" s="264" t="s">
        <v>51</v>
      </c>
      <c r="L1476" s="264" t="s">
        <v>52</v>
      </c>
      <c r="M1476" s="264" t="s">
        <v>53</v>
      </c>
      <c r="N1476" s="264" t="s">
        <v>12</v>
      </c>
    </row>
    <row r="1477" spans="1:15" s="21" customFormat="1" ht="24.95" customHeight="1" x14ac:dyDescent="0.2">
      <c r="A1477" s="245" t="s">
        <v>27</v>
      </c>
      <c r="B1477" s="237">
        <v>8130</v>
      </c>
      <c r="C1477" s="237">
        <v>7151</v>
      </c>
      <c r="D1477" s="237">
        <v>9049</v>
      </c>
      <c r="E1477" s="237">
        <v>15796</v>
      </c>
      <c r="F1477" s="237">
        <v>11985</v>
      </c>
      <c r="G1477" s="237">
        <v>13967</v>
      </c>
      <c r="H1477" s="237">
        <v>13302</v>
      </c>
      <c r="I1477" s="237">
        <v>20284</v>
      </c>
      <c r="J1477" s="237">
        <v>18453</v>
      </c>
      <c r="K1477" s="237">
        <v>12081</v>
      </c>
      <c r="L1477" s="237">
        <v>10556</v>
      </c>
      <c r="M1477" s="237">
        <v>13254</v>
      </c>
      <c r="N1477" s="238">
        <f t="shared" ref="N1477:N1482" si="23">SUM(B1477:M1477)</f>
        <v>154008</v>
      </c>
    </row>
    <row r="1478" spans="1:15" s="21" customFormat="1" ht="24.95" customHeight="1" x14ac:dyDescent="0.2">
      <c r="A1478" s="239" t="s">
        <v>28</v>
      </c>
      <c r="B1478" s="240">
        <v>1089</v>
      </c>
      <c r="C1478" s="240">
        <v>1026</v>
      </c>
      <c r="D1478" s="240">
        <v>1353</v>
      </c>
      <c r="E1478" s="240">
        <v>7118</v>
      </c>
      <c r="F1478" s="240">
        <v>8855</v>
      </c>
      <c r="G1478" s="240">
        <v>8858</v>
      </c>
      <c r="H1478" s="240">
        <v>7119</v>
      </c>
      <c r="I1478" s="299">
        <v>5585</v>
      </c>
      <c r="J1478" s="299">
        <v>10414</v>
      </c>
      <c r="K1478" s="299">
        <v>6997</v>
      </c>
      <c r="L1478" s="299">
        <v>2646</v>
      </c>
      <c r="M1478" s="299">
        <v>2191</v>
      </c>
      <c r="N1478" s="238">
        <f t="shared" si="23"/>
        <v>63251</v>
      </c>
      <c r="O1478" s="235"/>
    </row>
    <row r="1479" spans="1:15" s="21" customFormat="1" ht="24.95" customHeight="1" x14ac:dyDescent="0.2">
      <c r="A1479" s="243" t="s">
        <v>0</v>
      </c>
      <c r="B1479" s="217">
        <v>9219</v>
      </c>
      <c r="C1479" s="217">
        <v>8177</v>
      </c>
      <c r="D1479" s="217">
        <v>10402</v>
      </c>
      <c r="E1479" s="217">
        <v>22914</v>
      </c>
      <c r="F1479" s="217">
        <v>20840</v>
      </c>
      <c r="G1479" s="217">
        <v>22825</v>
      </c>
      <c r="H1479" s="217">
        <v>20421</v>
      </c>
      <c r="I1479" s="300">
        <v>25869</v>
      </c>
      <c r="J1479" s="300">
        <v>28867</v>
      </c>
      <c r="K1479" s="300">
        <v>19078</v>
      </c>
      <c r="L1479" s="300">
        <v>13202</v>
      </c>
      <c r="M1479" s="300">
        <v>15445</v>
      </c>
      <c r="N1479" s="300">
        <f t="shared" si="23"/>
        <v>217259</v>
      </c>
      <c r="O1479" s="235"/>
    </row>
    <row r="1480" spans="1:15" s="21" customFormat="1" ht="24.95" customHeight="1" x14ac:dyDescent="0.2">
      <c r="A1480" s="236" t="s">
        <v>33</v>
      </c>
      <c r="B1480" s="237">
        <v>24401</v>
      </c>
      <c r="C1480" s="237">
        <v>20405</v>
      </c>
      <c r="D1480" s="237">
        <v>20174</v>
      </c>
      <c r="E1480" s="237">
        <v>37223</v>
      </c>
      <c r="F1480" s="237">
        <v>22844</v>
      </c>
      <c r="G1480" s="237">
        <v>31163</v>
      </c>
      <c r="H1480" s="237">
        <v>28768</v>
      </c>
      <c r="I1480" s="237">
        <v>35129</v>
      </c>
      <c r="J1480" s="237">
        <v>31962</v>
      </c>
      <c r="K1480" s="237">
        <v>25679</v>
      </c>
      <c r="L1480" s="237">
        <v>21701</v>
      </c>
      <c r="M1480" s="237">
        <v>32905</v>
      </c>
      <c r="N1480" s="238">
        <f t="shared" si="23"/>
        <v>332354</v>
      </c>
    </row>
    <row r="1481" spans="1:15" s="21" customFormat="1" ht="24.95" customHeight="1" x14ac:dyDescent="0.2">
      <c r="A1481" s="239" t="s">
        <v>34</v>
      </c>
      <c r="B1481" s="240">
        <v>2302</v>
      </c>
      <c r="C1481" s="240">
        <v>2270</v>
      </c>
      <c r="D1481" s="240">
        <v>2256</v>
      </c>
      <c r="E1481" s="240">
        <v>10663</v>
      </c>
      <c r="F1481" s="240">
        <v>11618</v>
      </c>
      <c r="G1481" s="240">
        <v>15304</v>
      </c>
      <c r="H1481" s="240">
        <v>8290</v>
      </c>
      <c r="I1481" s="240">
        <v>8651</v>
      </c>
      <c r="J1481" s="240">
        <v>14014</v>
      </c>
      <c r="K1481" s="240">
        <v>8622</v>
      </c>
      <c r="L1481" s="240">
        <v>7010</v>
      </c>
      <c r="M1481" s="240">
        <v>4384</v>
      </c>
      <c r="N1481" s="238">
        <f t="shared" si="23"/>
        <v>95384</v>
      </c>
    </row>
    <row r="1482" spans="1:15" s="21" customFormat="1" ht="24.95" customHeight="1" x14ac:dyDescent="0.2">
      <c r="A1482" s="243" t="s">
        <v>63</v>
      </c>
      <c r="B1482" s="217">
        <v>26703</v>
      </c>
      <c r="C1482" s="217">
        <v>22675</v>
      </c>
      <c r="D1482" s="217">
        <v>22430</v>
      </c>
      <c r="E1482" s="217">
        <v>47886</v>
      </c>
      <c r="F1482" s="217">
        <v>34462</v>
      </c>
      <c r="G1482" s="217">
        <v>46467</v>
      </c>
      <c r="H1482" s="217">
        <v>37058</v>
      </c>
      <c r="I1482" s="217">
        <v>43780</v>
      </c>
      <c r="J1482" s="217">
        <v>45976</v>
      </c>
      <c r="K1482" s="217">
        <v>34301</v>
      </c>
      <c r="L1482" s="217">
        <v>28711</v>
      </c>
      <c r="M1482" s="217">
        <v>37289</v>
      </c>
      <c r="N1482" s="300">
        <f t="shared" si="23"/>
        <v>427738</v>
      </c>
      <c r="O1482" s="235"/>
    </row>
    <row r="1483" spans="1:15" s="21" customFormat="1" ht="24.95" customHeight="1" x14ac:dyDescent="0.2">
      <c r="A1483" s="216" t="s">
        <v>69</v>
      </c>
      <c r="B1483" s="242">
        <v>0.17731311172791139</v>
      </c>
      <c r="C1483" s="242">
        <v>0.16363334584187281</v>
      </c>
      <c r="D1483" s="242">
        <v>0.14605336840871502</v>
      </c>
      <c r="E1483" s="242">
        <v>0.32168480451430875</v>
      </c>
      <c r="F1483" s="242">
        <v>0.22476292344416471</v>
      </c>
      <c r="G1483" s="242">
        <v>0.31215235792019347</v>
      </c>
      <c r="H1483" s="242">
        <v>0.24091482362730948</v>
      </c>
      <c r="I1483" s="242">
        <v>0.28898262011789011</v>
      </c>
      <c r="J1483" s="242">
        <v>0.31365807067812801</v>
      </c>
      <c r="K1483" s="242">
        <v>0.2260898796419579</v>
      </c>
      <c r="L1483" s="242">
        <v>0.1951536160957042</v>
      </c>
      <c r="M1483" s="242">
        <v>0.24438662489677682</v>
      </c>
      <c r="N1483" s="242">
        <v>0.23801502972836869</v>
      </c>
    </row>
    <row r="1484" spans="1:15" s="21" customFormat="1" ht="24.95" customHeight="1" x14ac:dyDescent="0.2">
      <c r="A1484" s="243" t="s">
        <v>3</v>
      </c>
      <c r="B1484" s="244">
        <f>B1482/B1479</f>
        <v>2.8965180605271721</v>
      </c>
      <c r="C1484" s="244">
        <f t="shared" ref="C1484:N1484" si="24">C1482/C1479</f>
        <v>2.7730218906689497</v>
      </c>
      <c r="D1484" s="244">
        <f t="shared" si="24"/>
        <v>2.1563160930590271</v>
      </c>
      <c r="E1484" s="244">
        <f t="shared" si="24"/>
        <v>2.0898140874574498</v>
      </c>
      <c r="F1484" s="244">
        <f t="shared" si="24"/>
        <v>1.6536468330134357</v>
      </c>
      <c r="G1484" s="244">
        <f t="shared" si="24"/>
        <v>2.0357940854326397</v>
      </c>
      <c r="H1484" s="244">
        <f t="shared" si="24"/>
        <v>1.8147005533519416</v>
      </c>
      <c r="I1484" s="244">
        <f t="shared" si="24"/>
        <v>1.6923731106730062</v>
      </c>
      <c r="J1484" s="244">
        <f t="shared" si="24"/>
        <v>1.5926836872553434</v>
      </c>
      <c r="K1484" s="244">
        <f t="shared" si="24"/>
        <v>1.7979347940035644</v>
      </c>
      <c r="L1484" s="244">
        <f t="shared" si="24"/>
        <v>2.1747462505680959</v>
      </c>
      <c r="M1484" s="244">
        <f t="shared" si="24"/>
        <v>2.4143088378115896</v>
      </c>
      <c r="N1484" s="244">
        <f t="shared" si="24"/>
        <v>1.9687930074243185</v>
      </c>
    </row>
    <row r="1485" spans="1:15" ht="24.95" customHeight="1" x14ac:dyDescent="0.2">
      <c r="A1485" s="87"/>
      <c r="B1485" s="99"/>
      <c r="C1485" s="99"/>
      <c r="D1485" s="99"/>
      <c r="E1485" s="99"/>
      <c r="F1485" s="99"/>
      <c r="G1485" s="99"/>
      <c r="H1485" s="99"/>
      <c r="I1485" s="99"/>
      <c r="J1485" s="99"/>
      <c r="K1485" s="99"/>
      <c r="L1485" s="99"/>
      <c r="M1485" s="99"/>
      <c r="N1485" s="99"/>
    </row>
    <row r="1486" spans="1:15" ht="24.95" customHeight="1" x14ac:dyDescent="0.2">
      <c r="A1486" s="52"/>
      <c r="B1486" s="52"/>
      <c r="C1486" s="97"/>
      <c r="D1486" s="98"/>
    </row>
    <row r="1487" spans="1:15" ht="24.95" customHeight="1" x14ac:dyDescent="0.2">
      <c r="G1487" s="29"/>
      <c r="H1487" s="29"/>
      <c r="I1487" s="29"/>
      <c r="J1487" s="29"/>
      <c r="K1487" s="29"/>
      <c r="L1487" s="29"/>
      <c r="M1487" s="29"/>
      <c r="N1487" s="29"/>
    </row>
    <row r="1488" spans="1:15" ht="24.95" customHeight="1" x14ac:dyDescent="0.2">
      <c r="G1488" s="29"/>
      <c r="H1488" s="29"/>
      <c r="I1488" s="29"/>
      <c r="J1488" s="29"/>
      <c r="K1488" s="29"/>
      <c r="L1488" s="29"/>
      <c r="M1488" s="29"/>
      <c r="N1488" s="29"/>
    </row>
    <row r="1489" spans="1:15" ht="24.95" customHeight="1" x14ac:dyDescent="0.2">
      <c r="G1489" s="29"/>
      <c r="H1489" s="29"/>
      <c r="I1489" s="29"/>
      <c r="J1489" s="29"/>
      <c r="K1489" s="29"/>
      <c r="L1489" s="29"/>
      <c r="M1489" s="29"/>
      <c r="N1489" s="29"/>
    </row>
    <row r="1490" spans="1:15" ht="24.95" customHeight="1" x14ac:dyDescent="0.2">
      <c r="G1490" s="29"/>
      <c r="H1490" s="29"/>
      <c r="I1490" s="29"/>
      <c r="J1490" s="29"/>
      <c r="K1490" s="29"/>
      <c r="L1490" s="29"/>
      <c r="M1490" s="29"/>
      <c r="N1490" s="29"/>
    </row>
    <row r="1491" spans="1:15" ht="24.95" customHeight="1" x14ac:dyDescent="0.2">
      <c r="G1491" s="29"/>
      <c r="H1491" s="29"/>
      <c r="I1491" s="29"/>
      <c r="J1491" s="29"/>
      <c r="K1491" s="29"/>
      <c r="L1491" s="29"/>
      <c r="M1491" s="29"/>
      <c r="N1491" s="29"/>
    </row>
    <row r="1492" spans="1:15" ht="24.95" customHeight="1" x14ac:dyDescent="0.2">
      <c r="G1492" s="29"/>
      <c r="H1492" s="29"/>
      <c r="I1492" s="29"/>
      <c r="J1492" s="29"/>
      <c r="K1492" s="29"/>
      <c r="L1492" s="29"/>
      <c r="M1492" s="29"/>
      <c r="N1492" s="29"/>
    </row>
    <row r="1493" spans="1:15" ht="24.95" customHeight="1" x14ac:dyDescent="0.2">
      <c r="G1493" s="29"/>
      <c r="H1493" s="29"/>
      <c r="I1493" s="29"/>
      <c r="J1493" s="29"/>
      <c r="K1493" s="29"/>
      <c r="L1493" s="29"/>
      <c r="M1493" s="29"/>
      <c r="N1493" s="29"/>
    </row>
    <row r="1494" spans="1:15" ht="24.95" customHeight="1" x14ac:dyDescent="0.2">
      <c r="G1494" s="29"/>
      <c r="H1494" s="29"/>
      <c r="I1494" s="29"/>
      <c r="J1494" s="29"/>
      <c r="K1494" s="29"/>
      <c r="L1494" s="29"/>
      <c r="M1494" s="29"/>
      <c r="N1494" s="29"/>
    </row>
    <row r="1495" spans="1:15" ht="24.95" customHeight="1" x14ac:dyDescent="0.2">
      <c r="G1495" s="29"/>
      <c r="H1495" s="29"/>
      <c r="I1495" s="29"/>
      <c r="J1495" s="29"/>
      <c r="K1495" s="29"/>
      <c r="L1495" s="29"/>
      <c r="M1495" s="29"/>
      <c r="N1495" s="29"/>
    </row>
    <row r="1496" spans="1:15" ht="24.95" customHeight="1" x14ac:dyDescent="0.2">
      <c r="G1496" s="29"/>
      <c r="H1496" s="29"/>
      <c r="I1496" s="29"/>
      <c r="J1496" s="29"/>
      <c r="K1496" s="29"/>
      <c r="L1496" s="29"/>
      <c r="M1496" s="29"/>
      <c r="N1496" s="29"/>
    </row>
    <row r="1497" spans="1:15" ht="24.95" customHeight="1" x14ac:dyDescent="0.2">
      <c r="G1497" s="29"/>
      <c r="H1497" s="29"/>
      <c r="I1497" s="29"/>
      <c r="J1497" s="29"/>
      <c r="K1497" s="29"/>
      <c r="L1497" s="29"/>
      <c r="M1497" s="100"/>
      <c r="N1497" s="29"/>
    </row>
    <row r="1498" spans="1:15" ht="24.95" customHeight="1" x14ac:dyDescent="0.2">
      <c r="M1498" s="101"/>
    </row>
    <row r="1499" spans="1:15" ht="24.95" customHeight="1" x14ac:dyDescent="0.2">
      <c r="M1499" s="101"/>
    </row>
    <row r="1500" spans="1:15" ht="24.95" customHeight="1" x14ac:dyDescent="0.2">
      <c r="M1500" s="101"/>
    </row>
    <row r="1501" spans="1:15" ht="24.95" customHeight="1" x14ac:dyDescent="0.25">
      <c r="A1501" s="82"/>
      <c r="B1501" s="399" t="s">
        <v>64</v>
      </c>
      <c r="C1501" s="399"/>
      <c r="D1501" s="399"/>
      <c r="E1501" s="399"/>
      <c r="F1501" s="399"/>
      <c r="G1501" s="399"/>
      <c r="H1501" s="399"/>
      <c r="I1501" s="399"/>
      <c r="J1501" s="399"/>
      <c r="K1501" s="399"/>
      <c r="L1501" s="11"/>
      <c r="M1501" s="11"/>
      <c r="N1501" s="11"/>
    </row>
    <row r="1502" spans="1:15" s="21" customFormat="1" ht="24.95" customHeight="1" x14ac:dyDescent="0.2">
      <c r="B1502" s="264" t="s">
        <v>336</v>
      </c>
      <c r="C1502" s="264" t="s">
        <v>5</v>
      </c>
      <c r="D1502" s="264" t="s">
        <v>65</v>
      </c>
      <c r="E1502" s="264" t="s">
        <v>6</v>
      </c>
      <c r="F1502" s="264" t="s">
        <v>7</v>
      </c>
      <c r="G1502" s="264" t="s">
        <v>8</v>
      </c>
      <c r="H1502" s="264" t="s">
        <v>9</v>
      </c>
      <c r="I1502" s="264" t="s">
        <v>10</v>
      </c>
      <c r="J1502" s="264" t="s">
        <v>11</v>
      </c>
      <c r="K1502" s="264" t="s">
        <v>12</v>
      </c>
      <c r="L1502" s="11"/>
      <c r="M1502" s="11"/>
      <c r="N1502" s="11"/>
    </row>
    <row r="1503" spans="1:15" s="21" customFormat="1" ht="24.95" customHeight="1" x14ac:dyDescent="0.2">
      <c r="A1503" s="245" t="s">
        <v>27</v>
      </c>
      <c r="B1503" s="237">
        <v>3562</v>
      </c>
      <c r="C1503" s="237">
        <v>25366</v>
      </c>
      <c r="D1503" s="237">
        <v>58331</v>
      </c>
      <c r="E1503" s="237">
        <v>4721</v>
      </c>
      <c r="F1503" s="237">
        <v>16807</v>
      </c>
      <c r="G1503" s="237">
        <v>19421</v>
      </c>
      <c r="H1503" s="237">
        <v>3146</v>
      </c>
      <c r="I1503" s="237">
        <v>13357</v>
      </c>
      <c r="J1503" s="237">
        <v>9297</v>
      </c>
      <c r="K1503" s="238">
        <f t="shared" ref="K1503:K1508" si="25">SUM(B1503:J1503)</f>
        <v>154008</v>
      </c>
      <c r="L1503" s="11"/>
      <c r="M1503" s="11"/>
      <c r="N1503" s="11"/>
    </row>
    <row r="1504" spans="1:15" s="21" customFormat="1" ht="24.95" customHeight="1" x14ac:dyDescent="0.2">
      <c r="A1504" s="239" t="s">
        <v>28</v>
      </c>
      <c r="B1504" s="240">
        <v>248</v>
      </c>
      <c r="C1504" s="240">
        <v>11823</v>
      </c>
      <c r="D1504" s="240">
        <v>30544</v>
      </c>
      <c r="E1504" s="240">
        <v>2666</v>
      </c>
      <c r="F1504" s="240">
        <v>9379</v>
      </c>
      <c r="G1504" s="240">
        <v>2715</v>
      </c>
      <c r="H1504" s="240">
        <v>1363</v>
      </c>
      <c r="I1504" s="240">
        <v>2893</v>
      </c>
      <c r="J1504" s="240">
        <v>1620</v>
      </c>
      <c r="K1504" s="241">
        <f t="shared" si="25"/>
        <v>63251</v>
      </c>
      <c r="L1504" s="11"/>
      <c r="M1504" s="11"/>
      <c r="N1504" s="11"/>
      <c r="O1504" s="235"/>
    </row>
    <row r="1505" spans="1:15" s="21" customFormat="1" ht="24.95" customHeight="1" x14ac:dyDescent="0.2">
      <c r="A1505" s="243" t="s">
        <v>0</v>
      </c>
      <c r="B1505" s="217">
        <v>3810</v>
      </c>
      <c r="C1505" s="217">
        <v>37189</v>
      </c>
      <c r="D1505" s="217">
        <v>88875</v>
      </c>
      <c r="E1505" s="217">
        <v>7387</v>
      </c>
      <c r="F1505" s="217">
        <v>26186</v>
      </c>
      <c r="G1505" s="217">
        <v>22136</v>
      </c>
      <c r="H1505" s="217">
        <v>4509</v>
      </c>
      <c r="I1505" s="217">
        <v>16250</v>
      </c>
      <c r="J1505" s="217">
        <v>10917</v>
      </c>
      <c r="K1505" s="217">
        <f t="shared" si="25"/>
        <v>217259</v>
      </c>
      <c r="L1505" s="11"/>
      <c r="M1505" s="11"/>
      <c r="N1505" s="11"/>
      <c r="O1505" s="235"/>
    </row>
    <row r="1506" spans="1:15" s="21" customFormat="1" ht="24.95" customHeight="1" x14ac:dyDescent="0.2">
      <c r="A1506" s="236" t="s">
        <v>33</v>
      </c>
      <c r="B1506" s="237">
        <v>6757</v>
      </c>
      <c r="C1506" s="237">
        <v>62750</v>
      </c>
      <c r="D1506" s="237">
        <v>102573</v>
      </c>
      <c r="E1506" s="237">
        <v>12186</v>
      </c>
      <c r="F1506" s="237">
        <v>34769</v>
      </c>
      <c r="G1506" s="237">
        <v>34106</v>
      </c>
      <c r="H1506" s="237">
        <v>9971</v>
      </c>
      <c r="I1506" s="237">
        <v>47437</v>
      </c>
      <c r="J1506" s="237">
        <v>21805</v>
      </c>
      <c r="K1506" s="238">
        <f t="shared" si="25"/>
        <v>332354</v>
      </c>
      <c r="L1506" s="11"/>
      <c r="M1506" s="11"/>
      <c r="N1506" s="11"/>
    </row>
    <row r="1507" spans="1:15" s="21" customFormat="1" ht="24.95" customHeight="1" x14ac:dyDescent="0.2">
      <c r="A1507" s="239" t="s">
        <v>34</v>
      </c>
      <c r="B1507" s="240">
        <v>265</v>
      </c>
      <c r="C1507" s="240">
        <v>17696</v>
      </c>
      <c r="D1507" s="240">
        <v>37002</v>
      </c>
      <c r="E1507" s="240">
        <v>3003</v>
      </c>
      <c r="F1507" s="240">
        <v>16686</v>
      </c>
      <c r="G1507" s="240">
        <v>3507</v>
      </c>
      <c r="H1507" s="240">
        <v>2996</v>
      </c>
      <c r="I1507" s="240">
        <v>11779</v>
      </c>
      <c r="J1507" s="240">
        <v>2450</v>
      </c>
      <c r="K1507" s="241">
        <f t="shared" si="25"/>
        <v>95384</v>
      </c>
      <c r="L1507" s="11"/>
      <c r="M1507" s="11"/>
      <c r="N1507" s="11"/>
    </row>
    <row r="1508" spans="1:15" s="21" customFormat="1" ht="24.95" customHeight="1" x14ac:dyDescent="0.2">
      <c r="A1508" s="243" t="s">
        <v>63</v>
      </c>
      <c r="B1508" s="217">
        <v>7022</v>
      </c>
      <c r="C1508" s="217">
        <v>80446</v>
      </c>
      <c r="D1508" s="217">
        <v>139575</v>
      </c>
      <c r="E1508" s="217">
        <v>15189</v>
      </c>
      <c r="F1508" s="217">
        <v>51455</v>
      </c>
      <c r="G1508" s="217">
        <v>37613</v>
      </c>
      <c r="H1508" s="217">
        <v>12967</v>
      </c>
      <c r="I1508" s="217">
        <v>59216</v>
      </c>
      <c r="J1508" s="217">
        <v>24255</v>
      </c>
      <c r="K1508" s="217">
        <f t="shared" si="25"/>
        <v>427738</v>
      </c>
      <c r="L1508" s="11"/>
      <c r="M1508" s="11"/>
      <c r="N1508" s="11"/>
      <c r="O1508" s="235"/>
    </row>
    <row r="1509" spans="1:15" s="21" customFormat="1" ht="24.95" customHeight="1" x14ac:dyDescent="0.2">
      <c r="A1509" s="216" t="s">
        <v>69</v>
      </c>
      <c r="B1509" s="242">
        <v>0.11215639923972592</v>
      </c>
      <c r="C1509" s="242">
        <v>0.19839011181423152</v>
      </c>
      <c r="D1509" s="242">
        <v>0.26949923248472213</v>
      </c>
      <c r="E1509" s="242">
        <v>0.16286725284151835</v>
      </c>
      <c r="F1509" s="242">
        <v>0.22887605864351288</v>
      </c>
      <c r="G1509" s="242">
        <v>0.31674371994711537</v>
      </c>
      <c r="H1509" s="242">
        <v>0.16079510930892948</v>
      </c>
      <c r="I1509" s="242">
        <v>0.25722601103340426</v>
      </c>
      <c r="J1509" s="242">
        <v>0.38245636165817815</v>
      </c>
      <c r="K1509" s="242">
        <v>0.23801502972836869</v>
      </c>
      <c r="L1509" s="11"/>
      <c r="M1509" s="11"/>
      <c r="N1509" s="11"/>
    </row>
    <row r="1510" spans="1:15" s="21" customFormat="1" ht="24.95" customHeight="1" x14ac:dyDescent="0.2">
      <c r="A1510" s="243" t="s">
        <v>3</v>
      </c>
      <c r="B1510" s="244">
        <f>B1508/B1505</f>
        <v>1.8430446194225723</v>
      </c>
      <c r="C1510" s="244">
        <f t="shared" ref="C1510:K1510" si="26">C1508/C1505</f>
        <v>2.1631665277366965</v>
      </c>
      <c r="D1510" s="244">
        <f t="shared" si="26"/>
        <v>1.5704641350210971</v>
      </c>
      <c r="E1510" s="244">
        <f t="shared" si="26"/>
        <v>2.0561797752808988</v>
      </c>
      <c r="F1510" s="244">
        <f t="shared" si="26"/>
        <v>1.9649812877109907</v>
      </c>
      <c r="G1510" s="244">
        <f t="shared" si="26"/>
        <v>1.6991778099024213</v>
      </c>
      <c r="H1510" s="244">
        <f t="shared" si="26"/>
        <v>2.8758039476602351</v>
      </c>
      <c r="I1510" s="244">
        <f t="shared" si="26"/>
        <v>3.6440615384615382</v>
      </c>
      <c r="J1510" s="244">
        <f t="shared" si="26"/>
        <v>2.2217642209398187</v>
      </c>
      <c r="K1510" s="244">
        <f t="shared" si="26"/>
        <v>1.9687930074243185</v>
      </c>
      <c r="L1510" s="11"/>
      <c r="M1510" s="11"/>
      <c r="N1510" s="11"/>
    </row>
    <row r="1511" spans="1:15" ht="24.95" customHeight="1" x14ac:dyDescent="0.2">
      <c r="A1511" s="52"/>
      <c r="B1511" s="52"/>
      <c r="C1511" s="97"/>
      <c r="D1511" s="98"/>
      <c r="M1511" s="101"/>
    </row>
    <row r="1512" spans="1:15" ht="24.95" customHeight="1" x14ac:dyDescent="0.2">
      <c r="A1512" s="52"/>
      <c r="B1512" s="52"/>
      <c r="C1512" s="97"/>
      <c r="D1512" s="98"/>
    </row>
    <row r="1513" spans="1:15" ht="24.95" customHeight="1" x14ac:dyDescent="0.2">
      <c r="A1513" s="52"/>
      <c r="B1513" s="52"/>
      <c r="C1513" s="97"/>
      <c r="D1513" s="98"/>
    </row>
    <row r="1514" spans="1:15" ht="24.95" customHeight="1" x14ac:dyDescent="0.2">
      <c r="A1514" s="52"/>
      <c r="B1514" s="52"/>
      <c r="C1514" s="97"/>
      <c r="D1514" s="98"/>
    </row>
    <row r="1515" spans="1:15" ht="24.95" customHeight="1" x14ac:dyDescent="0.2">
      <c r="A1515" s="52"/>
      <c r="B1515" s="52"/>
      <c r="C1515" s="97"/>
      <c r="D1515" s="98"/>
    </row>
    <row r="1516" spans="1:15" ht="24.95" customHeight="1" x14ac:dyDescent="0.2">
      <c r="A1516" s="52"/>
      <c r="B1516" s="52"/>
      <c r="C1516" s="97"/>
      <c r="D1516" s="98"/>
    </row>
    <row r="1517" spans="1:15" ht="24.95" customHeight="1" x14ac:dyDescent="0.2">
      <c r="A1517" s="52"/>
      <c r="B1517" s="52"/>
      <c r="C1517" s="97"/>
      <c r="D1517" s="98"/>
    </row>
    <row r="1518" spans="1:15" ht="24.95" customHeight="1" x14ac:dyDescent="0.2">
      <c r="A1518" s="52"/>
      <c r="B1518" s="52"/>
      <c r="C1518" s="97"/>
      <c r="D1518" s="98"/>
    </row>
    <row r="1519" spans="1:15" ht="24.95" customHeight="1" x14ac:dyDescent="0.2">
      <c r="A1519" s="52"/>
      <c r="B1519" s="52"/>
      <c r="C1519" s="97"/>
      <c r="D1519" s="98"/>
    </row>
    <row r="1520" spans="1:15" ht="24.95" customHeight="1" x14ac:dyDescent="0.2">
      <c r="A1520" s="52"/>
      <c r="B1520" s="52"/>
      <c r="C1520" s="97"/>
      <c r="D1520" s="98"/>
    </row>
    <row r="1521" spans="1:4" ht="24.95" customHeight="1" x14ac:dyDescent="0.2">
      <c r="A1521" s="52"/>
      <c r="B1521" s="52"/>
      <c r="C1521" s="97"/>
      <c r="D1521" s="98"/>
    </row>
    <row r="1522" spans="1:4" ht="24.95" customHeight="1" x14ac:dyDescent="0.2">
      <c r="A1522" s="52"/>
      <c r="B1522" s="52"/>
      <c r="C1522" s="97"/>
      <c r="D1522" s="98"/>
    </row>
    <row r="1523" spans="1:4" ht="24.95" customHeight="1" x14ac:dyDescent="0.2">
      <c r="A1523" s="52"/>
      <c r="B1523" s="52"/>
      <c r="C1523" s="97"/>
      <c r="D1523" s="98"/>
    </row>
    <row r="1524" spans="1:4" ht="24.95" customHeight="1" x14ac:dyDescent="0.2">
      <c r="A1524" s="52"/>
      <c r="B1524" s="52"/>
      <c r="C1524" s="97"/>
      <c r="D1524" s="98"/>
    </row>
    <row r="1525" spans="1:4" ht="24.95" customHeight="1" x14ac:dyDescent="0.2">
      <c r="A1525" s="52"/>
      <c r="B1525" s="52"/>
      <c r="C1525" s="97"/>
      <c r="D1525" s="98"/>
    </row>
    <row r="1526" spans="1:4" ht="24.95" customHeight="1" x14ac:dyDescent="0.2">
      <c r="A1526" s="52"/>
      <c r="B1526" s="52"/>
      <c r="C1526" s="97"/>
      <c r="D1526" s="98"/>
    </row>
    <row r="1527" spans="1:4" ht="24.95" customHeight="1" x14ac:dyDescent="0.2">
      <c r="A1527" s="52"/>
      <c r="B1527" s="52"/>
      <c r="C1527" s="97"/>
      <c r="D1527" s="98"/>
    </row>
    <row r="1528" spans="1:4" ht="24.95" customHeight="1" x14ac:dyDescent="0.2">
      <c r="A1528" s="52"/>
      <c r="B1528" s="52"/>
      <c r="C1528" s="97"/>
      <c r="D1528" s="98"/>
    </row>
    <row r="1529" spans="1:4" ht="24.95" customHeight="1" x14ac:dyDescent="0.2">
      <c r="A1529" s="232"/>
      <c r="B1529" s="232"/>
      <c r="C1529" s="97"/>
      <c r="D1529" s="98"/>
    </row>
    <row r="1530" spans="1:4" ht="24.95" customHeight="1" x14ac:dyDescent="0.2">
      <c r="A1530" s="232"/>
      <c r="B1530" s="232"/>
      <c r="C1530" s="97"/>
      <c r="D1530" s="98"/>
    </row>
    <row r="1531" spans="1:4" ht="24.95" customHeight="1" x14ac:dyDescent="0.2">
      <c r="A1531" s="232"/>
      <c r="B1531" s="232"/>
      <c r="C1531" s="97"/>
      <c r="D1531" s="98"/>
    </row>
    <row r="1532" spans="1:4" ht="24.95" customHeight="1" x14ac:dyDescent="0.2">
      <c r="A1532" s="232"/>
      <c r="B1532" s="232"/>
      <c r="C1532" s="97"/>
      <c r="D1532" s="98"/>
    </row>
    <row r="1533" spans="1:4" ht="24.95" customHeight="1" x14ac:dyDescent="0.2">
      <c r="A1533" s="232"/>
      <c r="B1533" s="232"/>
      <c r="C1533" s="97"/>
      <c r="D1533" s="98"/>
    </row>
    <row r="1534" spans="1:4" ht="24.95" customHeight="1" x14ac:dyDescent="0.2">
      <c r="A1534" s="232"/>
      <c r="B1534" s="232"/>
      <c r="C1534" s="97"/>
      <c r="D1534" s="98"/>
    </row>
    <row r="1535" spans="1:4" ht="24.95" customHeight="1" x14ac:dyDescent="0.2">
      <c r="A1535" s="232"/>
      <c r="B1535" s="232"/>
      <c r="C1535" s="97"/>
      <c r="D1535" s="98"/>
    </row>
    <row r="1536" spans="1:4" ht="24.95" customHeight="1" x14ac:dyDescent="0.2">
      <c r="A1536" s="52"/>
      <c r="B1536" s="52"/>
      <c r="C1536" s="97"/>
      <c r="D1536" s="98"/>
    </row>
    <row r="1537" spans="1:14" ht="24.95" customHeight="1" x14ac:dyDescent="0.2">
      <c r="A1537" s="52"/>
      <c r="B1537" s="52"/>
      <c r="C1537" s="97"/>
      <c r="D1537" s="98"/>
    </row>
    <row r="1538" spans="1:14" ht="24.95" customHeight="1" x14ac:dyDescent="0.2">
      <c r="A1538" s="52"/>
      <c r="B1538" s="52"/>
      <c r="C1538" s="97"/>
      <c r="D1538" s="98"/>
    </row>
    <row r="1539" spans="1:14" ht="24.95" customHeight="1" x14ac:dyDescent="0.2">
      <c r="N1539" s="4">
        <v>14</v>
      </c>
    </row>
    <row r="1540" spans="1:14" ht="30" customHeight="1" x14ac:dyDescent="0.2">
      <c r="A1540" s="413" t="s">
        <v>206</v>
      </c>
      <c r="B1540" s="413"/>
      <c r="C1540" s="413"/>
      <c r="D1540" s="413"/>
      <c r="E1540" s="413"/>
      <c r="F1540" s="413"/>
      <c r="G1540" s="413"/>
      <c r="H1540" s="413"/>
      <c r="I1540" s="413"/>
      <c r="J1540" s="413"/>
      <c r="K1540" s="413"/>
      <c r="L1540" s="413"/>
      <c r="M1540" s="413"/>
      <c r="N1540" s="413"/>
    </row>
    <row r="1541" spans="1:14" ht="24.95" customHeight="1" x14ac:dyDescent="0.2">
      <c r="A1541" s="102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</row>
    <row r="1542" spans="1:14" ht="24.95" customHeight="1" x14ac:dyDescent="0.2">
      <c r="A1542" s="195" t="s">
        <v>27</v>
      </c>
      <c r="B1542" s="195"/>
      <c r="C1542" s="248">
        <v>197843</v>
      </c>
      <c r="D1542" s="93"/>
    </row>
    <row r="1543" spans="1:14" ht="24.95" customHeight="1" x14ac:dyDescent="0.2">
      <c r="A1543" s="197" t="s">
        <v>28</v>
      </c>
      <c r="B1543" s="197"/>
      <c r="C1543" s="240">
        <v>115103</v>
      </c>
      <c r="D1543" s="93"/>
    </row>
    <row r="1544" spans="1:14" ht="24.95" customHeight="1" x14ac:dyDescent="0.25">
      <c r="A1544" s="216" t="s">
        <v>0</v>
      </c>
      <c r="B1544" s="234"/>
      <c r="C1544" s="217">
        <f>SUM(C1542:C1543)</f>
        <v>312946</v>
      </c>
      <c r="D1544" s="94"/>
    </row>
    <row r="1545" spans="1:14" ht="24.95" customHeight="1" x14ac:dyDescent="0.2">
      <c r="A1545" s="197" t="s">
        <v>31</v>
      </c>
      <c r="B1545" s="197"/>
      <c r="C1545" s="248">
        <v>566971</v>
      </c>
      <c r="D1545" s="93"/>
    </row>
    <row r="1546" spans="1:14" ht="24.95" customHeight="1" x14ac:dyDescent="0.2">
      <c r="A1546" s="197" t="s">
        <v>32</v>
      </c>
      <c r="B1546" s="197"/>
      <c r="C1546" s="240">
        <v>195361</v>
      </c>
      <c r="D1546" s="93"/>
    </row>
    <row r="1547" spans="1:14" ht="24.95" customHeight="1" x14ac:dyDescent="0.25">
      <c r="A1547" s="216" t="s">
        <v>1</v>
      </c>
      <c r="B1547" s="234"/>
      <c r="C1547" s="217">
        <f>SUM(C1545:C1546)</f>
        <v>762332</v>
      </c>
      <c r="D1547" s="94"/>
    </row>
    <row r="1548" spans="1:14" ht="24.95" customHeight="1" x14ac:dyDescent="0.25">
      <c r="A1548" s="216" t="s">
        <v>2</v>
      </c>
      <c r="B1548" s="234"/>
      <c r="C1548" s="242">
        <v>9.4952239081933648E-2</v>
      </c>
      <c r="D1548" s="95"/>
    </row>
    <row r="1549" spans="1:14" ht="24.95" customHeight="1" x14ac:dyDescent="0.25">
      <c r="A1549" s="216" t="s">
        <v>3</v>
      </c>
      <c r="B1549" s="234"/>
      <c r="C1549" s="244">
        <f>C1547/C1544</f>
        <v>2.435985761121727</v>
      </c>
      <c r="D1549" s="96"/>
    </row>
    <row r="1550" spans="1:14" ht="24.95" customHeight="1" x14ac:dyDescent="0.2">
      <c r="A1550" s="195" t="s">
        <v>119</v>
      </c>
      <c r="B1550" s="195"/>
      <c r="C1550" s="246">
        <f>C1545/C1542</f>
        <v>2.8657622458211813</v>
      </c>
      <c r="D1550" s="98"/>
    </row>
    <row r="1551" spans="1:14" ht="24.95" customHeight="1" x14ac:dyDescent="0.2">
      <c r="A1551" s="204" t="s">
        <v>120</v>
      </c>
      <c r="B1551" s="204"/>
      <c r="C1551" s="247">
        <f>C1546/C1543</f>
        <v>1.6972711397617786</v>
      </c>
      <c r="D1551" s="98"/>
    </row>
    <row r="1552" spans="1:14" ht="24.95" customHeight="1" x14ac:dyDescent="0.2">
      <c r="A1552" s="52"/>
      <c r="B1552" s="52"/>
      <c r="C1552" s="97"/>
      <c r="D1552" s="98"/>
    </row>
    <row r="1553" spans="1:15" ht="24.95" customHeight="1" x14ac:dyDescent="0.2">
      <c r="A1553" s="52"/>
      <c r="B1553" s="52"/>
      <c r="C1553" s="97"/>
      <c r="D1553" s="98"/>
    </row>
    <row r="1554" spans="1:15" ht="24.95" customHeight="1" x14ac:dyDescent="0.2">
      <c r="A1554" s="29"/>
      <c r="B1554" s="399" t="s">
        <v>62</v>
      </c>
      <c r="C1554" s="399"/>
      <c r="D1554" s="399"/>
      <c r="E1554" s="399"/>
      <c r="F1554" s="399"/>
      <c r="G1554" s="399"/>
      <c r="H1554" s="399"/>
      <c r="I1554" s="399"/>
      <c r="J1554" s="399"/>
      <c r="K1554" s="399"/>
      <c r="L1554" s="399"/>
      <c r="M1554" s="399"/>
      <c r="N1554" s="399"/>
    </row>
    <row r="1555" spans="1:15" s="21" customFormat="1" ht="24.95" customHeight="1" x14ac:dyDescent="0.2">
      <c r="B1555" s="264" t="s">
        <v>42</v>
      </c>
      <c r="C1555" s="264" t="s">
        <v>43</v>
      </c>
      <c r="D1555" s="264" t="s">
        <v>44</v>
      </c>
      <c r="E1555" s="264" t="s">
        <v>45</v>
      </c>
      <c r="F1555" s="264" t="s">
        <v>46</v>
      </c>
      <c r="G1555" s="264" t="s">
        <v>47</v>
      </c>
      <c r="H1555" s="264" t="s">
        <v>48</v>
      </c>
      <c r="I1555" s="264" t="s">
        <v>58</v>
      </c>
      <c r="J1555" s="264" t="s">
        <v>50</v>
      </c>
      <c r="K1555" s="264" t="s">
        <v>51</v>
      </c>
      <c r="L1555" s="264" t="s">
        <v>52</v>
      </c>
      <c r="M1555" s="264" t="s">
        <v>53</v>
      </c>
      <c r="N1555" s="264" t="s">
        <v>12</v>
      </c>
    </row>
    <row r="1556" spans="1:15" s="21" customFormat="1" ht="24.95" customHeight="1" x14ac:dyDescent="0.2">
      <c r="A1556" s="245" t="s">
        <v>27</v>
      </c>
      <c r="B1556" s="237">
        <v>693</v>
      </c>
      <c r="C1556" s="237">
        <v>2344</v>
      </c>
      <c r="D1556" s="237">
        <v>4070</v>
      </c>
      <c r="E1556" s="237">
        <v>16272</v>
      </c>
      <c r="F1556" s="237">
        <v>9443</v>
      </c>
      <c r="G1556" s="237">
        <v>22345</v>
      </c>
      <c r="H1556" s="237">
        <v>48184</v>
      </c>
      <c r="I1556" s="237">
        <v>71173</v>
      </c>
      <c r="J1556" s="237">
        <v>11816</v>
      </c>
      <c r="K1556" s="237">
        <v>5873</v>
      </c>
      <c r="L1556" s="237">
        <v>2992</v>
      </c>
      <c r="M1556" s="237">
        <v>2638</v>
      </c>
      <c r="N1556" s="238">
        <f t="shared" ref="N1556:N1561" si="27">SUM(B1556:M1556)</f>
        <v>197843</v>
      </c>
    </row>
    <row r="1557" spans="1:15" s="21" customFormat="1" ht="24.95" customHeight="1" x14ac:dyDescent="0.2">
      <c r="A1557" s="239" t="s">
        <v>28</v>
      </c>
      <c r="B1557" s="240">
        <v>2695</v>
      </c>
      <c r="C1557" s="240">
        <v>2492</v>
      </c>
      <c r="D1557" s="240">
        <v>5595</v>
      </c>
      <c r="E1557" s="240">
        <v>10565</v>
      </c>
      <c r="F1557" s="240">
        <v>14777</v>
      </c>
      <c r="G1557" s="240">
        <v>17687</v>
      </c>
      <c r="H1557" s="240">
        <v>11755</v>
      </c>
      <c r="I1557" s="240">
        <v>26710</v>
      </c>
      <c r="J1557" s="240">
        <v>11068</v>
      </c>
      <c r="K1557" s="240">
        <v>7423</v>
      </c>
      <c r="L1557" s="240">
        <v>2718</v>
      </c>
      <c r="M1557" s="240">
        <v>1618</v>
      </c>
      <c r="N1557" s="238">
        <f t="shared" si="27"/>
        <v>115103</v>
      </c>
      <c r="O1557" s="235"/>
    </row>
    <row r="1558" spans="1:15" s="21" customFormat="1" ht="24.95" customHeight="1" x14ac:dyDescent="0.2">
      <c r="A1558" s="243" t="s">
        <v>0</v>
      </c>
      <c r="B1558" s="217">
        <v>3388</v>
      </c>
      <c r="C1558" s="217">
        <v>4836</v>
      </c>
      <c r="D1558" s="217">
        <v>9665</v>
      </c>
      <c r="E1558" s="217">
        <v>26837</v>
      </c>
      <c r="F1558" s="217">
        <v>24220</v>
      </c>
      <c r="G1558" s="217">
        <v>40032</v>
      </c>
      <c r="H1558" s="217">
        <v>59939</v>
      </c>
      <c r="I1558" s="217">
        <v>97883</v>
      </c>
      <c r="J1558" s="217">
        <v>22884</v>
      </c>
      <c r="K1558" s="217">
        <v>13296</v>
      </c>
      <c r="L1558" s="217">
        <v>5710</v>
      </c>
      <c r="M1558" s="217">
        <v>4256</v>
      </c>
      <c r="N1558" s="300">
        <f t="shared" si="27"/>
        <v>312946</v>
      </c>
      <c r="O1558" s="235"/>
    </row>
    <row r="1559" spans="1:15" s="21" customFormat="1" ht="24.95" customHeight="1" x14ac:dyDescent="0.2">
      <c r="A1559" s="236" t="s">
        <v>33</v>
      </c>
      <c r="B1559" s="237">
        <v>1463</v>
      </c>
      <c r="C1559" s="237">
        <v>4393</v>
      </c>
      <c r="D1559" s="237">
        <v>8086</v>
      </c>
      <c r="E1559" s="237">
        <v>46076</v>
      </c>
      <c r="F1559" s="237">
        <v>24588</v>
      </c>
      <c r="G1559" s="237">
        <v>58393</v>
      </c>
      <c r="H1559" s="237">
        <v>142731</v>
      </c>
      <c r="I1559" s="237">
        <v>221201</v>
      </c>
      <c r="J1559" s="237">
        <v>30413</v>
      </c>
      <c r="K1559" s="237">
        <v>16786</v>
      </c>
      <c r="L1559" s="237">
        <v>7480</v>
      </c>
      <c r="M1559" s="237">
        <v>5361</v>
      </c>
      <c r="N1559" s="238">
        <f t="shared" si="27"/>
        <v>566971</v>
      </c>
    </row>
    <row r="1560" spans="1:15" s="21" customFormat="1" ht="24.95" customHeight="1" x14ac:dyDescent="0.2">
      <c r="A1560" s="239" t="s">
        <v>34</v>
      </c>
      <c r="B1560" s="240">
        <v>2954</v>
      </c>
      <c r="C1560" s="240">
        <v>3104</v>
      </c>
      <c r="D1560" s="240">
        <v>8082</v>
      </c>
      <c r="E1560" s="240">
        <v>17142</v>
      </c>
      <c r="F1560" s="240">
        <v>26218</v>
      </c>
      <c r="G1560" s="240">
        <v>31944</v>
      </c>
      <c r="H1560" s="240">
        <v>23470</v>
      </c>
      <c r="I1560" s="240">
        <v>49881</v>
      </c>
      <c r="J1560" s="240">
        <v>17213</v>
      </c>
      <c r="K1560" s="240">
        <v>9932</v>
      </c>
      <c r="L1560" s="240">
        <v>3455</v>
      </c>
      <c r="M1560" s="240">
        <v>1966</v>
      </c>
      <c r="N1560" s="238">
        <f t="shared" si="27"/>
        <v>195361</v>
      </c>
    </row>
    <row r="1561" spans="1:15" s="21" customFormat="1" ht="24.95" customHeight="1" x14ac:dyDescent="0.2">
      <c r="A1561" s="243" t="s">
        <v>63</v>
      </c>
      <c r="B1561" s="217">
        <v>4417</v>
      </c>
      <c r="C1561" s="217">
        <v>7497</v>
      </c>
      <c r="D1561" s="217">
        <v>16168</v>
      </c>
      <c r="E1561" s="217">
        <v>63218</v>
      </c>
      <c r="F1561" s="217">
        <v>50806</v>
      </c>
      <c r="G1561" s="217">
        <v>90337</v>
      </c>
      <c r="H1561" s="217">
        <v>166201</v>
      </c>
      <c r="I1561" s="217">
        <v>271082</v>
      </c>
      <c r="J1561" s="217">
        <v>47626</v>
      </c>
      <c r="K1561" s="217">
        <v>26718</v>
      </c>
      <c r="L1561" s="217">
        <v>10935</v>
      </c>
      <c r="M1561" s="217">
        <v>7327</v>
      </c>
      <c r="N1561" s="300">
        <f t="shared" si="27"/>
        <v>762332</v>
      </c>
      <c r="O1561" s="235"/>
    </row>
    <row r="1562" spans="1:15" s="21" customFormat="1" ht="24.95" customHeight="1" x14ac:dyDescent="0.2">
      <c r="A1562" s="216" t="s">
        <v>69</v>
      </c>
      <c r="B1562" s="242">
        <v>1.4912070438179222E-2</v>
      </c>
      <c r="C1562" s="242">
        <v>2.8152036770007209E-2</v>
      </c>
      <c r="D1562" s="242">
        <v>3.8694792668858925E-2</v>
      </c>
      <c r="E1562" s="242">
        <v>7.8281468053042882E-2</v>
      </c>
      <c r="F1562" s="242">
        <v>6.1782231193910062E-2</v>
      </c>
      <c r="G1562" s="242">
        <v>9.6344873629807537E-2</v>
      </c>
      <c r="H1562" s="242">
        <v>0.15265228134667003</v>
      </c>
      <c r="I1562" s="242">
        <v>0.25528827194573706</v>
      </c>
      <c r="J1562" s="242">
        <v>5.3472225340980034E-2</v>
      </c>
      <c r="K1562" s="242">
        <v>4.4515903297289189E-2</v>
      </c>
      <c r="L1562" s="242">
        <v>2.2505601752726187E-2</v>
      </c>
      <c r="M1562" s="242">
        <v>2.0737046775101957E-2</v>
      </c>
      <c r="N1562" s="242">
        <v>9.4952239081933648E-2</v>
      </c>
    </row>
    <row r="1563" spans="1:15" s="21" customFormat="1" ht="24.95" customHeight="1" x14ac:dyDescent="0.2">
      <c r="A1563" s="243" t="s">
        <v>3</v>
      </c>
      <c r="B1563" s="244">
        <f>B1561/B1558</f>
        <v>1.3037190082644627</v>
      </c>
      <c r="C1563" s="244">
        <f t="shared" ref="C1563:N1563" si="28">C1561/C1558</f>
        <v>1.5502481389578164</v>
      </c>
      <c r="D1563" s="244">
        <f t="shared" si="28"/>
        <v>1.6728401448525607</v>
      </c>
      <c r="E1563" s="244">
        <f t="shared" si="28"/>
        <v>2.3556284234452436</v>
      </c>
      <c r="F1563" s="244">
        <f t="shared" si="28"/>
        <v>2.0976878612716763</v>
      </c>
      <c r="G1563" s="244">
        <f t="shared" si="28"/>
        <v>2.2566197042366105</v>
      </c>
      <c r="H1563" s="244">
        <f t="shared" si="28"/>
        <v>2.7728357163115835</v>
      </c>
      <c r="I1563" s="244">
        <f t="shared" si="28"/>
        <v>2.7694492404196849</v>
      </c>
      <c r="J1563" s="244">
        <f t="shared" si="28"/>
        <v>2.0811920992833421</v>
      </c>
      <c r="K1563" s="244">
        <f t="shared" si="28"/>
        <v>2.009476534296029</v>
      </c>
      <c r="L1563" s="244">
        <f t="shared" si="28"/>
        <v>1.915061295971979</v>
      </c>
      <c r="M1563" s="244">
        <f t="shared" si="28"/>
        <v>1.7215695488721805</v>
      </c>
      <c r="N1563" s="244">
        <f t="shared" si="28"/>
        <v>2.435985761121727</v>
      </c>
    </row>
    <row r="1564" spans="1:15" ht="24.95" customHeight="1" x14ac:dyDescent="0.2">
      <c r="A1564" s="87"/>
      <c r="B1564" s="99"/>
      <c r="C1564" s="99"/>
      <c r="D1564" s="99"/>
      <c r="E1564" s="99"/>
      <c r="F1564" s="99"/>
      <c r="G1564" s="99"/>
      <c r="H1564" s="99"/>
      <c r="I1564" s="99"/>
      <c r="J1564" s="99"/>
      <c r="K1564" s="99"/>
      <c r="L1564" s="99"/>
      <c r="M1564" s="99"/>
      <c r="N1564" s="99"/>
    </row>
    <row r="1565" spans="1:15" ht="24.95" customHeight="1" x14ac:dyDescent="0.2">
      <c r="A1565" s="52"/>
      <c r="B1565" s="52"/>
      <c r="C1565" s="97"/>
      <c r="D1565" s="98"/>
    </row>
    <row r="1566" spans="1:15" ht="24.95" customHeight="1" x14ac:dyDescent="0.2">
      <c r="G1566" s="29"/>
      <c r="H1566" s="29"/>
      <c r="I1566" s="29"/>
      <c r="J1566" s="29"/>
      <c r="K1566" s="29"/>
      <c r="L1566" s="29"/>
      <c r="M1566" s="29"/>
      <c r="N1566" s="29"/>
    </row>
    <row r="1567" spans="1:15" ht="24.95" customHeight="1" x14ac:dyDescent="0.2">
      <c r="G1567" s="29"/>
      <c r="H1567" s="29"/>
      <c r="I1567" s="29"/>
      <c r="J1567" s="29"/>
      <c r="K1567" s="29"/>
      <c r="L1567" s="29"/>
      <c r="M1567" s="29"/>
      <c r="N1567" s="29"/>
    </row>
    <row r="1568" spans="1:15" ht="24.95" customHeight="1" x14ac:dyDescent="0.2">
      <c r="G1568" s="29"/>
      <c r="H1568" s="29"/>
      <c r="I1568" s="29"/>
      <c r="J1568" s="29"/>
      <c r="K1568" s="29"/>
      <c r="L1568" s="29"/>
      <c r="M1568" s="29"/>
      <c r="N1568" s="29"/>
    </row>
    <row r="1569" spans="1:15" ht="24.95" customHeight="1" x14ac:dyDescent="0.2">
      <c r="G1569" s="29"/>
      <c r="H1569" s="29"/>
      <c r="I1569" s="29"/>
      <c r="J1569" s="29"/>
      <c r="K1569" s="29"/>
      <c r="L1569" s="29"/>
      <c r="M1569" s="29"/>
      <c r="N1569" s="29"/>
    </row>
    <row r="1570" spans="1:15" ht="24.95" customHeight="1" x14ac:dyDescent="0.2">
      <c r="G1570" s="29"/>
      <c r="H1570" s="29"/>
      <c r="I1570" s="29"/>
      <c r="J1570" s="29"/>
      <c r="K1570" s="29"/>
      <c r="L1570" s="29"/>
      <c r="M1570" s="29"/>
      <c r="N1570" s="29"/>
    </row>
    <row r="1571" spans="1:15" ht="24.95" customHeight="1" x14ac:dyDescent="0.2">
      <c r="G1571" s="29"/>
      <c r="H1571" s="29"/>
      <c r="I1571" s="29"/>
      <c r="J1571" s="29"/>
      <c r="K1571" s="29"/>
      <c r="L1571" s="29"/>
      <c r="M1571" s="29"/>
      <c r="N1571" s="29"/>
    </row>
    <row r="1572" spans="1:15" ht="24.95" customHeight="1" x14ac:dyDescent="0.2">
      <c r="G1572" s="29"/>
      <c r="H1572" s="29"/>
      <c r="I1572" s="29"/>
      <c r="J1572" s="29"/>
      <c r="K1572" s="29"/>
      <c r="L1572" s="29"/>
      <c r="M1572" s="29"/>
      <c r="N1572" s="29"/>
    </row>
    <row r="1573" spans="1:15" ht="24.95" customHeight="1" x14ac:dyDescent="0.2">
      <c r="G1573" s="29"/>
      <c r="H1573" s="29"/>
      <c r="I1573" s="29"/>
      <c r="J1573" s="29"/>
      <c r="K1573" s="29"/>
      <c r="L1573" s="29"/>
      <c r="M1573" s="29"/>
      <c r="N1573" s="29"/>
    </row>
    <row r="1574" spans="1:15" ht="24.95" customHeight="1" x14ac:dyDescent="0.2">
      <c r="G1574" s="29"/>
      <c r="H1574" s="29"/>
      <c r="I1574" s="29"/>
      <c r="J1574" s="29"/>
      <c r="K1574" s="29"/>
      <c r="L1574" s="29"/>
      <c r="M1574" s="29"/>
      <c r="N1574" s="29"/>
    </row>
    <row r="1575" spans="1:15" ht="24.95" customHeight="1" x14ac:dyDescent="0.2">
      <c r="G1575" s="29"/>
      <c r="H1575" s="29"/>
      <c r="I1575" s="29"/>
      <c r="J1575" s="29"/>
      <c r="K1575" s="29"/>
      <c r="L1575" s="29"/>
      <c r="M1575" s="29"/>
      <c r="N1575" s="29"/>
    </row>
    <row r="1576" spans="1:15" ht="24.95" customHeight="1" x14ac:dyDescent="0.2">
      <c r="G1576" s="29"/>
      <c r="H1576" s="29"/>
      <c r="I1576" s="29"/>
      <c r="J1576" s="29"/>
      <c r="K1576" s="29"/>
      <c r="L1576" s="29"/>
      <c r="M1576" s="29"/>
      <c r="N1576" s="29"/>
    </row>
    <row r="1577" spans="1:15" ht="24.95" customHeight="1" x14ac:dyDescent="0.2"/>
    <row r="1578" spans="1:15" ht="24.95" customHeight="1" x14ac:dyDescent="0.2"/>
    <row r="1579" spans="1:15" ht="24.95" customHeight="1" x14ac:dyDescent="0.25">
      <c r="A1579" s="82"/>
      <c r="B1579" s="399" t="s">
        <v>64</v>
      </c>
      <c r="C1579" s="399"/>
      <c r="D1579" s="399"/>
      <c r="E1579" s="399"/>
      <c r="F1579" s="399"/>
      <c r="G1579" s="399"/>
      <c r="H1579" s="399"/>
      <c r="I1579" s="399"/>
      <c r="J1579" s="399"/>
      <c r="K1579" s="399"/>
      <c r="L1579" s="11"/>
      <c r="M1579" s="11"/>
      <c r="N1579" s="306"/>
    </row>
    <row r="1580" spans="1:15" s="21" customFormat="1" ht="24.95" customHeight="1" x14ac:dyDescent="0.2">
      <c r="B1580" s="264" t="s">
        <v>336</v>
      </c>
      <c r="C1580" s="264" t="s">
        <v>5</v>
      </c>
      <c r="D1580" s="264" t="s">
        <v>65</v>
      </c>
      <c r="E1580" s="264" t="s">
        <v>6</v>
      </c>
      <c r="F1580" s="264" t="s">
        <v>7</v>
      </c>
      <c r="G1580" s="264" t="s">
        <v>8</v>
      </c>
      <c r="H1580" s="264" t="s">
        <v>9</v>
      </c>
      <c r="I1580" s="264" t="s">
        <v>10</v>
      </c>
      <c r="J1580" s="264" t="s">
        <v>11</v>
      </c>
      <c r="K1580" s="264" t="s">
        <v>12</v>
      </c>
      <c r="L1580" s="11"/>
      <c r="M1580" s="11"/>
      <c r="N1580" s="306"/>
    </row>
    <row r="1581" spans="1:15" s="21" customFormat="1" ht="24.95" customHeight="1" x14ac:dyDescent="0.2">
      <c r="A1581" s="245" t="s">
        <v>27</v>
      </c>
      <c r="B1581" s="237">
        <v>39449</v>
      </c>
      <c r="C1581" s="237">
        <v>22915</v>
      </c>
      <c r="D1581" s="237">
        <v>44979</v>
      </c>
      <c r="E1581" s="237">
        <v>4114</v>
      </c>
      <c r="F1581" s="237">
        <v>16439</v>
      </c>
      <c r="G1581" s="237">
        <v>15530</v>
      </c>
      <c r="H1581" s="237">
        <v>33518</v>
      </c>
      <c r="I1581" s="237">
        <v>10524</v>
      </c>
      <c r="J1581" s="237">
        <v>10375</v>
      </c>
      <c r="K1581" s="238">
        <f t="shared" ref="K1581:K1586" si="29">SUM(B1581:J1581)</f>
        <v>197843</v>
      </c>
      <c r="L1581" s="11"/>
      <c r="M1581" s="11"/>
      <c r="N1581" s="306"/>
    </row>
    <row r="1582" spans="1:15" s="21" customFormat="1" ht="24.95" customHeight="1" x14ac:dyDescent="0.2">
      <c r="A1582" s="239" t="s">
        <v>28</v>
      </c>
      <c r="B1582" s="240">
        <v>3809</v>
      </c>
      <c r="C1582" s="240">
        <v>39518</v>
      </c>
      <c r="D1582" s="240">
        <v>12327</v>
      </c>
      <c r="E1582" s="240">
        <v>786</v>
      </c>
      <c r="F1582" s="240">
        <v>31859</v>
      </c>
      <c r="G1582" s="240">
        <v>5628</v>
      </c>
      <c r="H1582" s="240">
        <v>1912</v>
      </c>
      <c r="I1582" s="240">
        <v>16114</v>
      </c>
      <c r="J1582" s="240">
        <v>3150</v>
      </c>
      <c r="K1582" s="241">
        <f t="shared" si="29"/>
        <v>115103</v>
      </c>
      <c r="L1582" s="11"/>
      <c r="M1582" s="11"/>
      <c r="N1582" s="306"/>
      <c r="O1582" s="235"/>
    </row>
    <row r="1583" spans="1:15" s="21" customFormat="1" ht="24.95" customHeight="1" x14ac:dyDescent="0.2">
      <c r="A1583" s="243" t="s">
        <v>0</v>
      </c>
      <c r="B1583" s="217">
        <v>43258</v>
      </c>
      <c r="C1583" s="217">
        <v>62433</v>
      </c>
      <c r="D1583" s="217">
        <v>57306</v>
      </c>
      <c r="E1583" s="217">
        <v>4900</v>
      </c>
      <c r="F1583" s="217">
        <v>48298</v>
      </c>
      <c r="G1583" s="217">
        <v>21158</v>
      </c>
      <c r="H1583" s="217">
        <v>35430</v>
      </c>
      <c r="I1583" s="217">
        <v>26638</v>
      </c>
      <c r="J1583" s="217">
        <v>13525</v>
      </c>
      <c r="K1583" s="217">
        <f t="shared" si="29"/>
        <v>312946</v>
      </c>
      <c r="L1583" s="11"/>
      <c r="M1583" s="11"/>
      <c r="N1583" s="306"/>
      <c r="O1583" s="235"/>
    </row>
    <row r="1584" spans="1:15" s="21" customFormat="1" ht="24.95" customHeight="1" x14ac:dyDescent="0.2">
      <c r="A1584" s="236" t="s">
        <v>33</v>
      </c>
      <c r="B1584" s="237">
        <v>97004</v>
      </c>
      <c r="C1584" s="237">
        <v>61571</v>
      </c>
      <c r="D1584" s="237">
        <v>149719</v>
      </c>
      <c r="E1584" s="237">
        <v>13165</v>
      </c>
      <c r="F1584" s="237">
        <v>44079</v>
      </c>
      <c r="G1584" s="237">
        <v>33561</v>
      </c>
      <c r="H1584" s="237">
        <v>120685</v>
      </c>
      <c r="I1584" s="237">
        <v>23355</v>
      </c>
      <c r="J1584" s="237">
        <v>23832</v>
      </c>
      <c r="K1584" s="238">
        <f t="shared" si="29"/>
        <v>566971</v>
      </c>
      <c r="L1584" s="11"/>
      <c r="M1584" s="11"/>
      <c r="N1584" s="306"/>
    </row>
    <row r="1585" spans="1:15" s="21" customFormat="1" ht="24.95" customHeight="1" x14ac:dyDescent="0.2">
      <c r="A1585" s="239" t="s">
        <v>34</v>
      </c>
      <c r="B1585" s="240">
        <v>7615</v>
      </c>
      <c r="C1585" s="240">
        <v>59890</v>
      </c>
      <c r="D1585" s="240">
        <v>20487</v>
      </c>
      <c r="E1585" s="240">
        <v>1506</v>
      </c>
      <c r="F1585" s="240">
        <v>59775</v>
      </c>
      <c r="G1585" s="240">
        <v>8806</v>
      </c>
      <c r="H1585" s="240">
        <v>4724</v>
      </c>
      <c r="I1585" s="240">
        <v>27420</v>
      </c>
      <c r="J1585" s="240">
        <v>5138</v>
      </c>
      <c r="K1585" s="241">
        <f t="shared" si="29"/>
        <v>195361</v>
      </c>
      <c r="L1585" s="11"/>
      <c r="M1585" s="11"/>
      <c r="N1585" s="306"/>
    </row>
    <row r="1586" spans="1:15" s="21" customFormat="1" ht="24.95" customHeight="1" x14ac:dyDescent="0.2">
      <c r="A1586" s="243" t="s">
        <v>63</v>
      </c>
      <c r="B1586" s="217">
        <v>104619</v>
      </c>
      <c r="C1586" s="217">
        <v>121461</v>
      </c>
      <c r="D1586" s="217">
        <v>170206</v>
      </c>
      <c r="E1586" s="217">
        <v>14671</v>
      </c>
      <c r="F1586" s="217">
        <v>103854</v>
      </c>
      <c r="G1586" s="217">
        <v>42367</v>
      </c>
      <c r="H1586" s="217">
        <v>125409</v>
      </c>
      <c r="I1586" s="217">
        <v>50775</v>
      </c>
      <c r="J1586" s="217">
        <v>28970</v>
      </c>
      <c r="K1586" s="217">
        <f t="shared" si="29"/>
        <v>762332</v>
      </c>
      <c r="L1586" s="11"/>
      <c r="M1586" s="11"/>
      <c r="N1586" s="306"/>
      <c r="O1586" s="235"/>
    </row>
    <row r="1587" spans="1:15" s="21" customFormat="1" ht="24.95" customHeight="1" x14ac:dyDescent="0.2">
      <c r="A1587" s="216" t="s">
        <v>69</v>
      </c>
      <c r="B1587" s="242">
        <v>6.9005399916394081E-2</v>
      </c>
      <c r="C1587" s="242">
        <v>8.3824537212446454E-2</v>
      </c>
      <c r="D1587" s="242">
        <v>0.12612547189525158</v>
      </c>
      <c r="E1587" s="242">
        <v>4.3469849835320547E-2</v>
      </c>
      <c r="F1587" s="242">
        <v>0.10130484096069577</v>
      </c>
      <c r="G1587" s="242">
        <v>7.2508861015127477E-2</v>
      </c>
      <c r="H1587" s="242">
        <v>0.17076807438090802</v>
      </c>
      <c r="I1587" s="242">
        <v>0.12210107636517541</v>
      </c>
      <c r="J1587" s="242">
        <v>4.696761390902842E-2</v>
      </c>
      <c r="K1587" s="242">
        <v>9.4952239081933648E-2</v>
      </c>
      <c r="L1587" s="11"/>
      <c r="M1587" s="11"/>
      <c r="N1587" s="306"/>
    </row>
    <row r="1588" spans="1:15" s="21" customFormat="1" ht="24.95" customHeight="1" x14ac:dyDescent="0.2">
      <c r="A1588" s="243" t="s">
        <v>3</v>
      </c>
      <c r="B1588" s="244">
        <f>B1586/B1583</f>
        <v>2.4184890656063618</v>
      </c>
      <c r="C1588" s="244">
        <f t="shared" ref="C1588:K1588" si="30">C1586/C1583</f>
        <v>1.9454615347652684</v>
      </c>
      <c r="D1588" s="244">
        <f t="shared" si="30"/>
        <v>2.9701252922905108</v>
      </c>
      <c r="E1588" s="244">
        <f t="shared" si="30"/>
        <v>2.994081632653061</v>
      </c>
      <c r="F1588" s="244">
        <f t="shared" si="30"/>
        <v>2.1502753737214793</v>
      </c>
      <c r="G1588" s="244">
        <f t="shared" si="30"/>
        <v>2.0024104357689763</v>
      </c>
      <c r="H1588" s="244">
        <f t="shared" si="30"/>
        <v>3.5396274343776462</v>
      </c>
      <c r="I1588" s="244">
        <f t="shared" si="30"/>
        <v>1.9061115699376829</v>
      </c>
      <c r="J1588" s="244">
        <f t="shared" si="30"/>
        <v>2.1419593345656192</v>
      </c>
      <c r="K1588" s="244">
        <f t="shared" si="30"/>
        <v>2.435985761121727</v>
      </c>
      <c r="L1588" s="11"/>
      <c r="M1588" s="11"/>
      <c r="N1588" s="306"/>
    </row>
    <row r="1589" spans="1:15" ht="24.95" customHeight="1" x14ac:dyDescent="0.2">
      <c r="N1589" s="307"/>
    </row>
    <row r="1590" spans="1:15" ht="24.95" customHeight="1" x14ac:dyDescent="0.2">
      <c r="N1590" s="308"/>
    </row>
    <row r="1591" spans="1:15" ht="24.95" customHeight="1" x14ac:dyDescent="0.2">
      <c r="N1591" s="308"/>
    </row>
    <row r="1592" spans="1:15" ht="24.95" customHeight="1" x14ac:dyDescent="0.2"/>
    <row r="1593" spans="1:15" ht="24.95" customHeight="1" x14ac:dyDescent="0.2"/>
    <row r="1594" spans="1:15" ht="24.95" customHeight="1" x14ac:dyDescent="0.2"/>
    <row r="1595" spans="1:15" ht="24.95" customHeight="1" x14ac:dyDescent="0.2"/>
    <row r="1596" spans="1:15" ht="24.95" customHeight="1" x14ac:dyDescent="0.2"/>
    <row r="1597" spans="1:15" ht="24.95" customHeight="1" x14ac:dyDescent="0.2"/>
    <row r="1598" spans="1:15" ht="24.95" customHeight="1" x14ac:dyDescent="0.2"/>
    <row r="1599" spans="1:15" ht="24.95" customHeight="1" x14ac:dyDescent="0.2"/>
    <row r="1600" spans="1:15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spans="1:14" ht="24.95" customHeight="1" x14ac:dyDescent="0.2"/>
    <row r="1618" spans="1:14" ht="24.95" customHeight="1" x14ac:dyDescent="0.2">
      <c r="N1618" s="4">
        <v>15</v>
      </c>
    </row>
    <row r="1619" spans="1:14" ht="30" customHeight="1" x14ac:dyDescent="0.2">
      <c r="A1619" s="413" t="s">
        <v>207</v>
      </c>
      <c r="B1619" s="437"/>
      <c r="C1619" s="437"/>
      <c r="D1619" s="437"/>
      <c r="E1619" s="437"/>
      <c r="F1619" s="437"/>
      <c r="G1619" s="437"/>
      <c r="H1619" s="437"/>
      <c r="I1619" s="437"/>
      <c r="J1619" s="437"/>
      <c r="K1619" s="437"/>
      <c r="L1619" s="437"/>
      <c r="M1619" s="437"/>
      <c r="N1619" s="437"/>
    </row>
    <row r="1620" spans="1:14" ht="24.95" customHeight="1" x14ac:dyDescent="0.2"/>
    <row r="1621" spans="1:14" ht="24.95" customHeight="1" x14ac:dyDescent="0.2">
      <c r="A1621" s="195" t="s">
        <v>27</v>
      </c>
      <c r="B1621" s="195"/>
      <c r="C1621" s="248">
        <v>1042113</v>
      </c>
      <c r="D1621" s="93"/>
    </row>
    <row r="1622" spans="1:14" ht="24.95" customHeight="1" x14ac:dyDescent="0.2">
      <c r="A1622" s="197" t="s">
        <v>28</v>
      </c>
      <c r="B1622" s="197"/>
      <c r="C1622" s="240">
        <v>101250</v>
      </c>
      <c r="D1622" s="93"/>
    </row>
    <row r="1623" spans="1:14" ht="24.95" customHeight="1" x14ac:dyDescent="0.25">
      <c r="A1623" s="216" t="s">
        <v>0</v>
      </c>
      <c r="B1623" s="234"/>
      <c r="C1623" s="217">
        <f>SUM(C1621:C1622)</f>
        <v>1143363</v>
      </c>
      <c r="D1623" s="94"/>
    </row>
    <row r="1624" spans="1:14" ht="24.95" customHeight="1" x14ac:dyDescent="0.2">
      <c r="A1624" s="197" t="s">
        <v>31</v>
      </c>
      <c r="B1624" s="197"/>
      <c r="C1624" s="248">
        <v>2106270</v>
      </c>
      <c r="D1624" s="93"/>
    </row>
    <row r="1625" spans="1:14" ht="24.95" customHeight="1" x14ac:dyDescent="0.2">
      <c r="A1625" s="197" t="s">
        <v>32</v>
      </c>
      <c r="B1625" s="197"/>
      <c r="C1625" s="240">
        <v>175180</v>
      </c>
      <c r="D1625" s="93"/>
    </row>
    <row r="1626" spans="1:14" ht="24.95" customHeight="1" x14ac:dyDescent="0.25">
      <c r="A1626" s="216" t="s">
        <v>1</v>
      </c>
      <c r="B1626" s="234"/>
      <c r="C1626" s="217">
        <f>SUM(C1624:C1625)</f>
        <v>2281450</v>
      </c>
      <c r="D1626" s="94"/>
    </row>
    <row r="1627" spans="1:14" ht="24.95" customHeight="1" x14ac:dyDescent="0.25">
      <c r="A1627" s="216" t="s">
        <v>2</v>
      </c>
      <c r="B1627" s="234"/>
      <c r="C1627" s="242">
        <v>0.17235644259686983</v>
      </c>
      <c r="D1627" s="95"/>
    </row>
    <row r="1628" spans="1:14" ht="24.95" customHeight="1" x14ac:dyDescent="0.25">
      <c r="A1628" s="216" t="s">
        <v>3</v>
      </c>
      <c r="B1628" s="234"/>
      <c r="C1628" s="244">
        <f>C1626/C1623</f>
        <v>1.9953855424742624</v>
      </c>
      <c r="D1628" s="96"/>
    </row>
    <row r="1629" spans="1:14" ht="24.95" customHeight="1" x14ac:dyDescent="0.2">
      <c r="A1629" s="195" t="s">
        <v>119</v>
      </c>
      <c r="B1629" s="195"/>
      <c r="C1629" s="246">
        <f>C1624/C1621</f>
        <v>2.0211531762870245</v>
      </c>
      <c r="D1629" s="98"/>
    </row>
    <row r="1630" spans="1:14" ht="24.95" customHeight="1" x14ac:dyDescent="0.2">
      <c r="A1630" s="204" t="s">
        <v>120</v>
      </c>
      <c r="B1630" s="204"/>
      <c r="C1630" s="247">
        <f>C1625/C1622</f>
        <v>1.7301728395061728</v>
      </c>
      <c r="D1630" s="98"/>
    </row>
    <row r="1631" spans="1:14" ht="24.95" customHeight="1" x14ac:dyDescent="0.2">
      <c r="A1631" s="52"/>
      <c r="B1631" s="52"/>
      <c r="C1631" s="97"/>
      <c r="D1631" s="97"/>
    </row>
    <row r="1632" spans="1:14" ht="24.95" customHeight="1" x14ac:dyDescent="0.2"/>
    <row r="1633" spans="1:15" ht="24.95" customHeight="1" x14ac:dyDescent="0.2">
      <c r="A1633" s="29"/>
      <c r="B1633" s="399" t="s">
        <v>62</v>
      </c>
      <c r="C1633" s="399"/>
      <c r="D1633" s="399"/>
      <c r="E1633" s="399"/>
      <c r="F1633" s="399"/>
      <c r="G1633" s="399"/>
      <c r="H1633" s="399"/>
      <c r="I1633" s="399"/>
      <c r="J1633" s="399"/>
      <c r="K1633" s="399"/>
      <c r="L1633" s="399"/>
      <c r="M1633" s="399"/>
      <c r="N1633" s="399"/>
    </row>
    <row r="1634" spans="1:15" s="21" customFormat="1" ht="24.95" customHeight="1" x14ac:dyDescent="0.2">
      <c r="B1634" s="264" t="s">
        <v>42</v>
      </c>
      <c r="C1634" s="264" t="s">
        <v>43</v>
      </c>
      <c r="D1634" s="264" t="s">
        <v>44</v>
      </c>
      <c r="E1634" s="264" t="s">
        <v>45</v>
      </c>
      <c r="F1634" s="264" t="s">
        <v>46</v>
      </c>
      <c r="G1634" s="264" t="s">
        <v>47</v>
      </c>
      <c r="H1634" s="264" t="s">
        <v>48</v>
      </c>
      <c r="I1634" s="264" t="s">
        <v>58</v>
      </c>
      <c r="J1634" s="264" t="s">
        <v>50</v>
      </c>
      <c r="K1634" s="264" t="s">
        <v>51</v>
      </c>
      <c r="L1634" s="264" t="s">
        <v>52</v>
      </c>
      <c r="M1634" s="264" t="s">
        <v>53</v>
      </c>
      <c r="N1634" s="264" t="s">
        <v>12</v>
      </c>
    </row>
    <row r="1635" spans="1:15" s="21" customFormat="1" ht="24.95" customHeight="1" x14ac:dyDescent="0.2">
      <c r="A1635" s="245" t="s">
        <v>27</v>
      </c>
      <c r="B1635" s="237">
        <v>39762</v>
      </c>
      <c r="C1635" s="237">
        <v>57662</v>
      </c>
      <c r="D1635" s="237">
        <v>79168</v>
      </c>
      <c r="E1635" s="237">
        <v>89019</v>
      </c>
      <c r="F1635" s="237">
        <v>82845</v>
      </c>
      <c r="G1635" s="237">
        <v>93937</v>
      </c>
      <c r="H1635" s="237">
        <v>95130</v>
      </c>
      <c r="I1635" s="237">
        <v>145451</v>
      </c>
      <c r="J1635" s="237">
        <v>81938</v>
      </c>
      <c r="K1635" s="237">
        <v>91788</v>
      </c>
      <c r="L1635" s="237">
        <v>93268</v>
      </c>
      <c r="M1635" s="237">
        <v>92145</v>
      </c>
      <c r="N1635" s="238">
        <f t="shared" ref="N1635:N1640" si="31">SUM(B1635:M1635)</f>
        <v>1042113</v>
      </c>
    </row>
    <row r="1636" spans="1:15" s="21" customFormat="1" ht="24.95" customHeight="1" x14ac:dyDescent="0.2">
      <c r="A1636" s="239" t="s">
        <v>28</v>
      </c>
      <c r="B1636" s="240">
        <v>2202</v>
      </c>
      <c r="C1636" s="240">
        <v>2837</v>
      </c>
      <c r="D1636" s="240">
        <v>2395</v>
      </c>
      <c r="E1636" s="240">
        <v>8661</v>
      </c>
      <c r="F1636" s="240">
        <v>11158</v>
      </c>
      <c r="G1636" s="240">
        <v>8885</v>
      </c>
      <c r="H1636" s="240">
        <v>17340</v>
      </c>
      <c r="I1636" s="240">
        <v>12898</v>
      </c>
      <c r="J1636" s="240">
        <v>16613</v>
      </c>
      <c r="K1636" s="240">
        <v>11107</v>
      </c>
      <c r="L1636" s="240">
        <v>3185</v>
      </c>
      <c r="M1636" s="240">
        <v>3969</v>
      </c>
      <c r="N1636" s="238">
        <f t="shared" si="31"/>
        <v>101250</v>
      </c>
      <c r="O1636" s="235"/>
    </row>
    <row r="1637" spans="1:15" s="21" customFormat="1" ht="24.95" customHeight="1" x14ac:dyDescent="0.2">
      <c r="A1637" s="243" t="s">
        <v>0</v>
      </c>
      <c r="B1637" s="217">
        <v>41964</v>
      </c>
      <c r="C1637" s="217">
        <v>60499</v>
      </c>
      <c r="D1637" s="217">
        <v>81563</v>
      </c>
      <c r="E1637" s="217">
        <v>97680</v>
      </c>
      <c r="F1637" s="217">
        <v>94003</v>
      </c>
      <c r="G1637" s="217">
        <v>102822</v>
      </c>
      <c r="H1637" s="217">
        <v>112470</v>
      </c>
      <c r="I1637" s="217">
        <v>158349</v>
      </c>
      <c r="J1637" s="217">
        <v>98551</v>
      </c>
      <c r="K1637" s="217">
        <v>102895</v>
      </c>
      <c r="L1637" s="217">
        <v>96453</v>
      </c>
      <c r="M1637" s="217">
        <v>96114</v>
      </c>
      <c r="N1637" s="300">
        <f t="shared" si="31"/>
        <v>1143363</v>
      </c>
      <c r="O1637" s="235"/>
    </row>
    <row r="1638" spans="1:15" s="21" customFormat="1" ht="24.95" customHeight="1" x14ac:dyDescent="0.2">
      <c r="A1638" s="236" t="s">
        <v>33</v>
      </c>
      <c r="B1638" s="237">
        <v>67892</v>
      </c>
      <c r="C1638" s="237">
        <v>101871</v>
      </c>
      <c r="D1638" s="237">
        <v>142466</v>
      </c>
      <c r="E1638" s="237">
        <v>190485</v>
      </c>
      <c r="F1638" s="237">
        <v>146731</v>
      </c>
      <c r="G1638" s="237">
        <v>168948</v>
      </c>
      <c r="H1638" s="237">
        <v>198042</v>
      </c>
      <c r="I1638" s="237">
        <v>389297</v>
      </c>
      <c r="J1638" s="237">
        <v>149897</v>
      </c>
      <c r="K1638" s="237">
        <v>164746</v>
      </c>
      <c r="L1638" s="237">
        <v>172020</v>
      </c>
      <c r="M1638" s="237">
        <v>213875</v>
      </c>
      <c r="N1638" s="238">
        <f t="shared" si="31"/>
        <v>2106270</v>
      </c>
    </row>
    <row r="1639" spans="1:15" s="21" customFormat="1" ht="24.95" customHeight="1" x14ac:dyDescent="0.2">
      <c r="A1639" s="239" t="s">
        <v>66</v>
      </c>
      <c r="B1639" s="240">
        <v>3268</v>
      </c>
      <c r="C1639" s="240">
        <v>4863</v>
      </c>
      <c r="D1639" s="240">
        <v>5346</v>
      </c>
      <c r="E1639" s="240">
        <v>13766</v>
      </c>
      <c r="F1639" s="240">
        <v>14377</v>
      </c>
      <c r="G1639" s="240">
        <v>14206</v>
      </c>
      <c r="H1639" s="240">
        <v>33427</v>
      </c>
      <c r="I1639" s="240">
        <v>32116</v>
      </c>
      <c r="J1639" s="240">
        <v>24426</v>
      </c>
      <c r="K1639" s="240">
        <v>16348</v>
      </c>
      <c r="L1639" s="240">
        <v>4788</v>
      </c>
      <c r="M1639" s="240">
        <v>8249</v>
      </c>
      <c r="N1639" s="238">
        <f t="shared" si="31"/>
        <v>175180</v>
      </c>
    </row>
    <row r="1640" spans="1:15" s="21" customFormat="1" ht="24.95" customHeight="1" x14ac:dyDescent="0.2">
      <c r="A1640" s="243" t="s">
        <v>67</v>
      </c>
      <c r="B1640" s="217">
        <v>71160</v>
      </c>
      <c r="C1640" s="217">
        <v>106734</v>
      </c>
      <c r="D1640" s="217">
        <v>147812</v>
      </c>
      <c r="E1640" s="217">
        <v>204251</v>
      </c>
      <c r="F1640" s="217">
        <v>161108</v>
      </c>
      <c r="G1640" s="217">
        <v>183154</v>
      </c>
      <c r="H1640" s="217">
        <v>231469</v>
      </c>
      <c r="I1640" s="217">
        <v>421413</v>
      </c>
      <c r="J1640" s="217">
        <v>174323</v>
      </c>
      <c r="K1640" s="217">
        <v>181094</v>
      </c>
      <c r="L1640" s="217">
        <v>176808</v>
      </c>
      <c r="M1640" s="217">
        <v>222124</v>
      </c>
      <c r="N1640" s="300">
        <f t="shared" si="31"/>
        <v>2281450</v>
      </c>
      <c r="O1640" s="235"/>
    </row>
    <row r="1641" spans="1:15" s="21" customFormat="1" ht="24.95" customHeight="1" x14ac:dyDescent="0.2">
      <c r="A1641" s="216" t="s">
        <v>118</v>
      </c>
      <c r="B1641" s="242">
        <v>6.4058823211691179E-2</v>
      </c>
      <c r="C1641" s="242">
        <v>0.10624992534015028</v>
      </c>
      <c r="D1641" s="242">
        <v>0.1328909986693998</v>
      </c>
      <c r="E1641" s="242">
        <v>0.18888518980903501</v>
      </c>
      <c r="F1641" s="242">
        <v>0.14329920473335309</v>
      </c>
      <c r="G1641" s="242">
        <v>0.16819012461316657</v>
      </c>
      <c r="H1641" s="242">
        <v>0.20570103681875179</v>
      </c>
      <c r="I1641" s="242">
        <v>0.3738920661734827</v>
      </c>
      <c r="J1641" s="242">
        <v>0.15956630785002929</v>
      </c>
      <c r="K1641" s="242">
        <v>0.15991628621636658</v>
      </c>
      <c r="L1641" s="242">
        <v>0.16061481441107539</v>
      </c>
      <c r="M1641" s="242">
        <v>0.19545787726289984</v>
      </c>
      <c r="N1641" s="242">
        <v>0.17235644259686983</v>
      </c>
    </row>
    <row r="1642" spans="1:15" s="21" customFormat="1" ht="24.95" customHeight="1" x14ac:dyDescent="0.2">
      <c r="A1642" s="243" t="s">
        <v>3</v>
      </c>
      <c r="B1642" s="244">
        <f>B1640/B1637</f>
        <v>1.6957392050328852</v>
      </c>
      <c r="C1642" s="244">
        <f t="shared" ref="C1642:N1642" si="32">C1640/C1637</f>
        <v>1.7642275078926923</v>
      </c>
      <c r="D1642" s="244">
        <f t="shared" si="32"/>
        <v>1.8122432965928179</v>
      </c>
      <c r="E1642" s="244">
        <f t="shared" si="32"/>
        <v>2.0910217035217036</v>
      </c>
      <c r="F1642" s="244">
        <f t="shared" si="32"/>
        <v>1.713860195951193</v>
      </c>
      <c r="G1642" s="244">
        <f t="shared" si="32"/>
        <v>1.7812724903230825</v>
      </c>
      <c r="H1642" s="244">
        <f t="shared" si="32"/>
        <v>2.0580510358317774</v>
      </c>
      <c r="I1642" s="244">
        <f t="shared" si="32"/>
        <v>2.6612924615880114</v>
      </c>
      <c r="J1642" s="244">
        <f t="shared" si="32"/>
        <v>1.768860792888961</v>
      </c>
      <c r="K1642" s="244">
        <f t="shared" si="32"/>
        <v>1.759988337625735</v>
      </c>
      <c r="L1642" s="244">
        <f t="shared" si="32"/>
        <v>1.8331000590961402</v>
      </c>
      <c r="M1642" s="244">
        <f t="shared" si="32"/>
        <v>2.3110472980002914</v>
      </c>
      <c r="N1642" s="244">
        <f t="shared" si="32"/>
        <v>1.9953855424742624</v>
      </c>
    </row>
    <row r="1643" spans="1:15" s="29" customFormat="1" ht="24.95" customHeight="1" x14ac:dyDescent="0.2">
      <c r="A1643" s="60"/>
      <c r="B1643" s="104"/>
      <c r="C1643" s="104"/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5"/>
    </row>
    <row r="1644" spans="1:15" ht="24.95" customHeight="1" x14ac:dyDescent="0.2"/>
    <row r="1645" spans="1:15" ht="24.95" customHeight="1" x14ac:dyDescent="0.2"/>
    <row r="1646" spans="1:15" ht="24.95" customHeight="1" x14ac:dyDescent="0.2"/>
    <row r="1647" spans="1:15" ht="24.95" customHeight="1" x14ac:dyDescent="0.2"/>
    <row r="1648" spans="1:15" ht="24.95" customHeight="1" x14ac:dyDescent="0.2"/>
    <row r="1649" spans="1:15" ht="24.95" customHeight="1" x14ac:dyDescent="0.2"/>
    <row r="1650" spans="1:15" ht="24.95" customHeight="1" x14ac:dyDescent="0.2"/>
    <row r="1651" spans="1:15" ht="24.95" customHeight="1" x14ac:dyDescent="0.2"/>
    <row r="1652" spans="1:15" ht="24.95" customHeight="1" x14ac:dyDescent="0.2"/>
    <row r="1653" spans="1:15" ht="24.95" customHeight="1" x14ac:dyDescent="0.2"/>
    <row r="1654" spans="1:15" ht="24.95" customHeight="1" x14ac:dyDescent="0.2"/>
    <row r="1655" spans="1:15" ht="24.95" customHeight="1" x14ac:dyDescent="0.2"/>
    <row r="1656" spans="1:15" ht="24.95" customHeight="1" x14ac:dyDescent="0.2"/>
    <row r="1657" spans="1:15" ht="24.95" customHeight="1" x14ac:dyDescent="0.2"/>
    <row r="1658" spans="1:15" ht="24.95" customHeight="1" x14ac:dyDescent="0.2"/>
    <row r="1659" spans="1:15" ht="24.95" customHeight="1" x14ac:dyDescent="0.25">
      <c r="A1659" s="82"/>
      <c r="B1659" s="399" t="s">
        <v>64</v>
      </c>
      <c r="C1659" s="399"/>
      <c r="D1659" s="399"/>
      <c r="E1659" s="399"/>
      <c r="F1659" s="399"/>
      <c r="G1659" s="399"/>
      <c r="H1659" s="399"/>
      <c r="I1659" s="399"/>
      <c r="J1659" s="399"/>
      <c r="K1659" s="399"/>
      <c r="L1659" s="11"/>
      <c r="M1659" s="11"/>
      <c r="N1659" s="306"/>
    </row>
    <row r="1660" spans="1:15" s="21" customFormat="1" ht="24.95" customHeight="1" x14ac:dyDescent="0.2">
      <c r="B1660" s="264" t="s">
        <v>336</v>
      </c>
      <c r="C1660" s="264" t="s">
        <v>5</v>
      </c>
      <c r="D1660" s="264" t="s">
        <v>65</v>
      </c>
      <c r="E1660" s="264" t="s">
        <v>6</v>
      </c>
      <c r="F1660" s="264" t="s">
        <v>7</v>
      </c>
      <c r="G1660" s="264" t="s">
        <v>8</v>
      </c>
      <c r="H1660" s="264" t="s">
        <v>9</v>
      </c>
      <c r="I1660" s="264" t="s">
        <v>10</v>
      </c>
      <c r="J1660" s="264" t="s">
        <v>11</v>
      </c>
      <c r="K1660" s="264" t="s">
        <v>12</v>
      </c>
      <c r="L1660" s="11"/>
      <c r="M1660" s="11"/>
      <c r="N1660" s="306"/>
    </row>
    <row r="1661" spans="1:15" s="21" customFormat="1" ht="24.95" customHeight="1" x14ac:dyDescent="0.2">
      <c r="A1661" s="245" t="s">
        <v>27</v>
      </c>
      <c r="B1661" s="237">
        <v>208969</v>
      </c>
      <c r="C1661" s="237">
        <v>106016</v>
      </c>
      <c r="D1661" s="237">
        <v>126334</v>
      </c>
      <c r="E1661" s="237">
        <v>59995</v>
      </c>
      <c r="F1661" s="237">
        <v>126256</v>
      </c>
      <c r="G1661" s="237">
        <v>145673</v>
      </c>
      <c r="H1661" s="237">
        <v>104443</v>
      </c>
      <c r="I1661" s="237">
        <v>56661</v>
      </c>
      <c r="J1661" s="237">
        <v>107766</v>
      </c>
      <c r="K1661" s="238">
        <f t="shared" ref="K1661:K1666" si="33">SUM(B1661:J1661)</f>
        <v>1042113</v>
      </c>
      <c r="L1661" s="11"/>
      <c r="M1661" s="11"/>
      <c r="N1661" s="306"/>
    </row>
    <row r="1662" spans="1:15" s="21" customFormat="1" ht="24.95" customHeight="1" x14ac:dyDescent="0.2">
      <c r="A1662" s="239" t="s">
        <v>28</v>
      </c>
      <c r="B1662" s="240">
        <v>6952</v>
      </c>
      <c r="C1662" s="240">
        <v>28742</v>
      </c>
      <c r="D1662" s="240">
        <v>16950</v>
      </c>
      <c r="E1662" s="240">
        <v>10045</v>
      </c>
      <c r="F1662" s="240">
        <v>8686</v>
      </c>
      <c r="G1662" s="240">
        <v>6754</v>
      </c>
      <c r="H1662" s="240">
        <v>4211</v>
      </c>
      <c r="I1662" s="240">
        <v>10526</v>
      </c>
      <c r="J1662" s="240">
        <v>8384</v>
      </c>
      <c r="K1662" s="241">
        <f t="shared" si="33"/>
        <v>101250</v>
      </c>
      <c r="L1662" s="11"/>
      <c r="M1662" s="11"/>
      <c r="N1662" s="306"/>
      <c r="O1662" s="235"/>
    </row>
    <row r="1663" spans="1:15" s="21" customFormat="1" ht="24.95" customHeight="1" x14ac:dyDescent="0.2">
      <c r="A1663" s="243" t="s">
        <v>68</v>
      </c>
      <c r="B1663" s="217">
        <v>215921</v>
      </c>
      <c r="C1663" s="217">
        <v>134758</v>
      </c>
      <c r="D1663" s="217">
        <v>143284</v>
      </c>
      <c r="E1663" s="217">
        <v>70040</v>
      </c>
      <c r="F1663" s="217">
        <v>134942</v>
      </c>
      <c r="G1663" s="217">
        <v>152427</v>
      </c>
      <c r="H1663" s="217">
        <v>108654</v>
      </c>
      <c r="I1663" s="217">
        <v>67187</v>
      </c>
      <c r="J1663" s="217">
        <v>116150</v>
      </c>
      <c r="K1663" s="217">
        <f t="shared" si="33"/>
        <v>1143363</v>
      </c>
      <c r="L1663" s="11"/>
      <c r="M1663" s="11"/>
      <c r="N1663" s="306"/>
      <c r="O1663" s="235"/>
    </row>
    <row r="1664" spans="1:15" s="21" customFormat="1" ht="24.95" customHeight="1" x14ac:dyDescent="0.2">
      <c r="A1664" s="236" t="s">
        <v>33</v>
      </c>
      <c r="B1664" s="237">
        <v>434154</v>
      </c>
      <c r="C1664" s="237">
        <v>221954</v>
      </c>
      <c r="D1664" s="237">
        <v>259703</v>
      </c>
      <c r="E1664" s="237">
        <v>131767</v>
      </c>
      <c r="F1664" s="237">
        <v>253858</v>
      </c>
      <c r="G1664" s="237">
        <v>286529</v>
      </c>
      <c r="H1664" s="237">
        <v>225347</v>
      </c>
      <c r="I1664" s="237">
        <v>99879</v>
      </c>
      <c r="J1664" s="237">
        <v>193079</v>
      </c>
      <c r="K1664" s="238">
        <f t="shared" si="33"/>
        <v>2106270</v>
      </c>
      <c r="L1664" s="11"/>
      <c r="M1664" s="11"/>
      <c r="N1664" s="306"/>
    </row>
    <row r="1665" spans="1:15" s="21" customFormat="1" ht="24.95" customHeight="1" x14ac:dyDescent="0.2">
      <c r="A1665" s="239" t="s">
        <v>66</v>
      </c>
      <c r="B1665" s="240">
        <v>16813</v>
      </c>
      <c r="C1665" s="240">
        <v>41108</v>
      </c>
      <c r="D1665" s="240">
        <v>27608</v>
      </c>
      <c r="E1665" s="240">
        <v>14253</v>
      </c>
      <c r="F1665" s="240">
        <v>20850</v>
      </c>
      <c r="G1665" s="240">
        <v>15173</v>
      </c>
      <c r="H1665" s="240">
        <v>8596</v>
      </c>
      <c r="I1665" s="240">
        <v>16113</v>
      </c>
      <c r="J1665" s="240">
        <v>14666</v>
      </c>
      <c r="K1665" s="241">
        <f t="shared" si="33"/>
        <v>175180</v>
      </c>
      <c r="L1665" s="11"/>
      <c r="M1665" s="11"/>
      <c r="N1665" s="306"/>
    </row>
    <row r="1666" spans="1:15" s="21" customFormat="1" ht="24.95" customHeight="1" x14ac:dyDescent="0.2">
      <c r="A1666" s="243" t="s">
        <v>35</v>
      </c>
      <c r="B1666" s="217">
        <v>450967</v>
      </c>
      <c r="C1666" s="217">
        <v>263062</v>
      </c>
      <c r="D1666" s="217">
        <v>287311</v>
      </c>
      <c r="E1666" s="217">
        <v>146020</v>
      </c>
      <c r="F1666" s="217">
        <v>274708</v>
      </c>
      <c r="G1666" s="217">
        <v>301702</v>
      </c>
      <c r="H1666" s="217">
        <v>233943</v>
      </c>
      <c r="I1666" s="217">
        <v>115992</v>
      </c>
      <c r="J1666" s="217">
        <v>207745</v>
      </c>
      <c r="K1666" s="217">
        <f t="shared" si="33"/>
        <v>2281450</v>
      </c>
      <c r="L1666" s="11"/>
      <c r="M1666" s="11"/>
      <c r="N1666" s="306"/>
      <c r="O1666" s="235"/>
    </row>
    <row r="1667" spans="1:15" s="21" customFormat="1" ht="24.95" customHeight="1" x14ac:dyDescent="0.2">
      <c r="A1667" s="216" t="s">
        <v>118</v>
      </c>
      <c r="B1667" s="242">
        <v>0.16584095607871807</v>
      </c>
      <c r="C1667" s="242">
        <v>0.15267646080709088</v>
      </c>
      <c r="D1667" s="242">
        <v>0.16467390027207696</v>
      </c>
      <c r="E1667" s="242">
        <v>0.174471191702044</v>
      </c>
      <c r="F1667" s="242">
        <v>0.16760891821874799</v>
      </c>
      <c r="G1667" s="242">
        <v>0.19200776935800334</v>
      </c>
      <c r="H1667" s="242">
        <v>0.17548848695067723</v>
      </c>
      <c r="I1667" s="242">
        <v>0.15584939073465215</v>
      </c>
      <c r="J1667" s="242">
        <v>0.22452996182628582</v>
      </c>
      <c r="K1667" s="242">
        <v>0.17235644259686983</v>
      </c>
      <c r="L1667" s="11"/>
      <c r="M1667" s="11"/>
      <c r="N1667" s="306"/>
    </row>
    <row r="1668" spans="1:15" s="21" customFormat="1" ht="24.95" customHeight="1" x14ac:dyDescent="0.2">
      <c r="A1668" s="243" t="s">
        <v>3</v>
      </c>
      <c r="B1668" s="244">
        <f>B1666/B1663</f>
        <v>2.0885740618096436</v>
      </c>
      <c r="C1668" s="244">
        <f t="shared" ref="C1668:K1668" si="34">C1666/C1663</f>
        <v>1.9521067394885647</v>
      </c>
      <c r="D1668" s="244">
        <f t="shared" si="34"/>
        <v>2.0051855057089418</v>
      </c>
      <c r="E1668" s="244">
        <f t="shared" si="34"/>
        <v>2.0848086807538548</v>
      </c>
      <c r="F1668" s="244">
        <f t="shared" si="34"/>
        <v>2.03574869203065</v>
      </c>
      <c r="G1668" s="244">
        <f t="shared" si="34"/>
        <v>1.9793212488601102</v>
      </c>
      <c r="H1668" s="244">
        <f t="shared" si="34"/>
        <v>2.153100668176045</v>
      </c>
      <c r="I1668" s="244">
        <f t="shared" si="34"/>
        <v>1.7264054058076712</v>
      </c>
      <c r="J1668" s="244">
        <f t="shared" si="34"/>
        <v>1.7885923374946191</v>
      </c>
      <c r="K1668" s="244">
        <f t="shared" si="34"/>
        <v>1.9953855424742624</v>
      </c>
      <c r="L1668" s="11"/>
      <c r="M1668" s="11"/>
      <c r="N1668" s="306"/>
    </row>
    <row r="1669" spans="1:15" s="29" customFormat="1" ht="24.95" customHeight="1" x14ac:dyDescent="0.2">
      <c r="A1669" s="60"/>
      <c r="B1669" s="104"/>
      <c r="C1669" s="104"/>
      <c r="D1669" s="104"/>
      <c r="E1669" s="104"/>
      <c r="F1669" s="104"/>
      <c r="G1669" s="104"/>
      <c r="H1669" s="104"/>
      <c r="I1669" s="104"/>
      <c r="J1669" s="104"/>
      <c r="K1669" s="106"/>
      <c r="L1669" s="11"/>
      <c r="M1669" s="12"/>
      <c r="N1669" s="100"/>
    </row>
    <row r="1670" spans="1:15" ht="24.95" customHeight="1" x14ac:dyDescent="0.2">
      <c r="M1670" s="101"/>
      <c r="N1670" s="100"/>
    </row>
    <row r="1671" spans="1:15" ht="24.95" customHeight="1" x14ac:dyDescent="0.2">
      <c r="M1671" s="101"/>
      <c r="N1671" s="308"/>
    </row>
    <row r="1672" spans="1:15" ht="24.95" customHeight="1" x14ac:dyDescent="0.2">
      <c r="M1672" s="101"/>
      <c r="N1672" s="308"/>
    </row>
    <row r="1673" spans="1:15" ht="24.95" customHeight="1" x14ac:dyDescent="0.2">
      <c r="M1673" s="76"/>
    </row>
    <row r="1674" spans="1:15" ht="24.95" customHeight="1" x14ac:dyDescent="0.2">
      <c r="M1674" s="76"/>
    </row>
    <row r="1675" spans="1:15" ht="24.95" customHeight="1" x14ac:dyDescent="0.2">
      <c r="M1675" s="76"/>
    </row>
    <row r="1676" spans="1:15" ht="24.95" customHeight="1" x14ac:dyDescent="0.2">
      <c r="M1676" s="76"/>
    </row>
    <row r="1677" spans="1:15" ht="24.95" customHeight="1" x14ac:dyDescent="0.2">
      <c r="M1677" s="76"/>
    </row>
    <row r="1678" spans="1:15" ht="24.95" customHeight="1" x14ac:dyDescent="0.2">
      <c r="M1678" s="76"/>
    </row>
    <row r="1679" spans="1:15" ht="24.95" customHeight="1" x14ac:dyDescent="0.2">
      <c r="M1679" s="76"/>
    </row>
    <row r="1680" spans="1:15" ht="24.95" customHeight="1" x14ac:dyDescent="0.2">
      <c r="M1680" s="76"/>
    </row>
    <row r="1681" spans="13:13" ht="24.95" customHeight="1" x14ac:dyDescent="0.2">
      <c r="M1681" s="76"/>
    </row>
    <row r="1682" spans="13:13" ht="24.95" customHeight="1" x14ac:dyDescent="0.2">
      <c r="M1682" s="76"/>
    </row>
    <row r="1683" spans="13:13" ht="24.95" customHeight="1" x14ac:dyDescent="0.2">
      <c r="M1683" s="76"/>
    </row>
    <row r="1684" spans="13:13" ht="24.95" customHeight="1" x14ac:dyDescent="0.2">
      <c r="M1684" s="76"/>
    </row>
    <row r="1685" spans="13:13" ht="24.95" customHeight="1" x14ac:dyDescent="0.2">
      <c r="M1685" s="76"/>
    </row>
    <row r="1686" spans="13:13" ht="24.95" customHeight="1" x14ac:dyDescent="0.2">
      <c r="M1686" s="76"/>
    </row>
    <row r="1687" spans="13:13" ht="24.95" customHeight="1" x14ac:dyDescent="0.2">
      <c r="M1687" s="76"/>
    </row>
    <row r="1688" spans="13:13" ht="24.95" customHeight="1" x14ac:dyDescent="0.2">
      <c r="M1688" s="76"/>
    </row>
    <row r="1689" spans="13:13" ht="24.95" customHeight="1" x14ac:dyDescent="0.2">
      <c r="M1689" s="76"/>
    </row>
    <row r="1690" spans="13:13" ht="24.95" customHeight="1" x14ac:dyDescent="0.2">
      <c r="M1690" s="76"/>
    </row>
    <row r="1691" spans="13:13" ht="24.95" customHeight="1" x14ac:dyDescent="0.2">
      <c r="M1691" s="76"/>
    </row>
    <row r="1692" spans="13:13" ht="24.95" customHeight="1" x14ac:dyDescent="0.2">
      <c r="M1692" s="76"/>
    </row>
    <row r="1693" spans="13:13" ht="24.95" customHeight="1" x14ac:dyDescent="0.2">
      <c r="M1693" s="76"/>
    </row>
    <row r="1694" spans="13:13" ht="24.95" customHeight="1" x14ac:dyDescent="0.2">
      <c r="M1694" s="76"/>
    </row>
    <row r="1695" spans="13:13" ht="24.95" customHeight="1" x14ac:dyDescent="0.2">
      <c r="M1695" s="76"/>
    </row>
    <row r="1696" spans="13:13" ht="24.95" customHeight="1" x14ac:dyDescent="0.2">
      <c r="M1696" s="76"/>
    </row>
    <row r="1697" spans="1:14" ht="24.95" customHeight="1" x14ac:dyDescent="0.2">
      <c r="M1697" s="76"/>
      <c r="N1697" s="4">
        <v>16</v>
      </c>
    </row>
    <row r="1698" spans="1:14" ht="30" customHeight="1" x14ac:dyDescent="0.2">
      <c r="A1698" s="413" t="s">
        <v>208</v>
      </c>
      <c r="B1698" s="437"/>
      <c r="C1698" s="437"/>
      <c r="D1698" s="437"/>
      <c r="E1698" s="437"/>
      <c r="F1698" s="437"/>
      <c r="G1698" s="437"/>
      <c r="H1698" s="437"/>
      <c r="I1698" s="437"/>
      <c r="J1698" s="437"/>
      <c r="K1698" s="437"/>
      <c r="L1698" s="437"/>
      <c r="M1698" s="437"/>
      <c r="N1698" s="437"/>
    </row>
    <row r="1699" spans="1:14" ht="24.95" customHeight="1" x14ac:dyDescent="0.2"/>
    <row r="1700" spans="1:14" ht="24.95" customHeight="1" x14ac:dyDescent="0.2">
      <c r="A1700" s="195" t="s">
        <v>27</v>
      </c>
      <c r="B1700" s="195"/>
      <c r="C1700" s="248">
        <v>131790</v>
      </c>
      <c r="D1700" s="93"/>
    </row>
    <row r="1701" spans="1:14" ht="24.95" customHeight="1" x14ac:dyDescent="0.2">
      <c r="A1701" s="197" t="s">
        <v>28</v>
      </c>
      <c r="B1701" s="197"/>
      <c r="C1701" s="240">
        <v>145724</v>
      </c>
      <c r="D1701" s="93"/>
    </row>
    <row r="1702" spans="1:14" ht="24.95" customHeight="1" x14ac:dyDescent="0.25">
      <c r="A1702" s="216" t="s">
        <v>0</v>
      </c>
      <c r="B1702" s="234"/>
      <c r="C1702" s="217">
        <f>SUM(C1700:C1701)</f>
        <v>277514</v>
      </c>
      <c r="D1702" s="94"/>
    </row>
    <row r="1703" spans="1:14" ht="24.95" customHeight="1" x14ac:dyDescent="0.2">
      <c r="A1703" s="197" t="s">
        <v>31</v>
      </c>
      <c r="B1703" s="197"/>
      <c r="C1703" s="248">
        <v>245093</v>
      </c>
      <c r="D1703" s="93"/>
    </row>
    <row r="1704" spans="1:14" ht="24.95" customHeight="1" x14ac:dyDescent="0.2">
      <c r="A1704" s="197" t="s">
        <v>32</v>
      </c>
      <c r="B1704" s="197"/>
      <c r="C1704" s="240">
        <v>160991</v>
      </c>
      <c r="D1704" s="93"/>
    </row>
    <row r="1705" spans="1:14" ht="24.95" customHeight="1" x14ac:dyDescent="0.25">
      <c r="A1705" s="216" t="s">
        <v>1</v>
      </c>
      <c r="B1705" s="234"/>
      <c r="C1705" s="217">
        <f>SUM(C1703:C1704)</f>
        <v>406084</v>
      </c>
      <c r="D1705" s="94"/>
    </row>
    <row r="1706" spans="1:14" ht="24.95" customHeight="1" x14ac:dyDescent="0.25">
      <c r="A1706" s="216" t="s">
        <v>2</v>
      </c>
      <c r="B1706" s="234"/>
      <c r="C1706" s="242">
        <v>0.2054254023652248</v>
      </c>
      <c r="D1706" s="95"/>
    </row>
    <row r="1707" spans="1:14" ht="24.95" customHeight="1" x14ac:dyDescent="0.25">
      <c r="A1707" s="216" t="s">
        <v>3</v>
      </c>
      <c r="B1707" s="234"/>
      <c r="C1707" s="244">
        <f>C1705/C1702</f>
        <v>1.4632919420281498</v>
      </c>
      <c r="D1707" s="96"/>
    </row>
    <row r="1708" spans="1:14" ht="24.95" customHeight="1" x14ac:dyDescent="0.2">
      <c r="A1708" s="195" t="s">
        <v>119</v>
      </c>
      <c r="B1708" s="195"/>
      <c r="C1708" s="246">
        <f>C1703/C1700</f>
        <v>1.8597238030199561</v>
      </c>
      <c r="D1708" s="98"/>
    </row>
    <row r="1709" spans="1:14" ht="24.95" customHeight="1" x14ac:dyDescent="0.2">
      <c r="A1709" s="204" t="s">
        <v>120</v>
      </c>
      <c r="B1709" s="204"/>
      <c r="C1709" s="247">
        <f>C1704/C1701</f>
        <v>1.1047665449754329</v>
      </c>
      <c r="D1709" s="98"/>
    </row>
    <row r="1710" spans="1:14" ht="24.95" customHeight="1" x14ac:dyDescent="0.2">
      <c r="A1710" s="52"/>
      <c r="B1710" s="52"/>
      <c r="C1710" s="97"/>
      <c r="D1710" s="97"/>
    </row>
    <row r="1711" spans="1:14" ht="24.95" customHeight="1" x14ac:dyDescent="0.2"/>
    <row r="1712" spans="1:14" ht="24.95" customHeight="1" x14ac:dyDescent="0.2">
      <c r="A1712" s="29"/>
      <c r="B1712" s="399" t="s">
        <v>62</v>
      </c>
      <c r="C1712" s="399"/>
      <c r="D1712" s="399"/>
      <c r="E1712" s="399"/>
      <c r="F1712" s="399"/>
      <c r="G1712" s="399"/>
      <c r="H1712" s="399"/>
      <c r="I1712" s="399"/>
      <c r="J1712" s="399"/>
      <c r="K1712" s="399"/>
      <c r="L1712" s="399"/>
      <c r="M1712" s="399"/>
      <c r="N1712" s="399"/>
    </row>
    <row r="1713" spans="1:15" s="21" customFormat="1" ht="24.95" customHeight="1" x14ac:dyDescent="0.2">
      <c r="B1713" s="264" t="s">
        <v>42</v>
      </c>
      <c r="C1713" s="264" t="s">
        <v>43</v>
      </c>
      <c r="D1713" s="264" t="s">
        <v>44</v>
      </c>
      <c r="E1713" s="264" t="s">
        <v>45</v>
      </c>
      <c r="F1713" s="264" t="s">
        <v>46</v>
      </c>
      <c r="G1713" s="264" t="s">
        <v>47</v>
      </c>
      <c r="H1713" s="264" t="s">
        <v>48</v>
      </c>
      <c r="I1713" s="264" t="s">
        <v>58</v>
      </c>
      <c r="J1713" s="264" t="s">
        <v>50</v>
      </c>
      <c r="K1713" s="264" t="s">
        <v>51</v>
      </c>
      <c r="L1713" s="264" t="s">
        <v>52</v>
      </c>
      <c r="M1713" s="264" t="s">
        <v>53</v>
      </c>
      <c r="N1713" s="264" t="s">
        <v>12</v>
      </c>
    </row>
    <row r="1714" spans="1:15" s="21" customFormat="1" ht="24.95" customHeight="1" x14ac:dyDescent="0.2">
      <c r="A1714" s="245" t="s">
        <v>27</v>
      </c>
      <c r="B1714" s="237">
        <v>1363</v>
      </c>
      <c r="C1714" s="237">
        <v>4303</v>
      </c>
      <c r="D1714" s="237">
        <v>4845</v>
      </c>
      <c r="E1714" s="237">
        <v>11520</v>
      </c>
      <c r="F1714" s="237">
        <v>10933</v>
      </c>
      <c r="G1714" s="237">
        <v>17052</v>
      </c>
      <c r="H1714" s="237">
        <v>13437</v>
      </c>
      <c r="I1714" s="237">
        <v>26147</v>
      </c>
      <c r="J1714" s="237">
        <v>15128</v>
      </c>
      <c r="K1714" s="237">
        <v>13106</v>
      </c>
      <c r="L1714" s="237">
        <v>6902</v>
      </c>
      <c r="M1714" s="237">
        <v>7054</v>
      </c>
      <c r="N1714" s="238">
        <f t="shared" ref="N1714:N1719" si="35">SUM(B1714:M1714)</f>
        <v>131790</v>
      </c>
    </row>
    <row r="1715" spans="1:15" s="21" customFormat="1" ht="24.95" customHeight="1" x14ac:dyDescent="0.2">
      <c r="A1715" s="239" t="s">
        <v>28</v>
      </c>
      <c r="B1715" s="240">
        <v>835</v>
      </c>
      <c r="C1715" s="240">
        <v>752</v>
      </c>
      <c r="D1715" s="240">
        <v>2742</v>
      </c>
      <c r="E1715" s="240">
        <v>12036</v>
      </c>
      <c r="F1715" s="240">
        <v>21927</v>
      </c>
      <c r="G1715" s="240">
        <v>20354</v>
      </c>
      <c r="H1715" s="240">
        <v>16888</v>
      </c>
      <c r="I1715" s="240">
        <v>20279</v>
      </c>
      <c r="J1715" s="240">
        <v>27624</v>
      </c>
      <c r="K1715" s="240">
        <v>15817</v>
      </c>
      <c r="L1715" s="240">
        <v>4796</v>
      </c>
      <c r="M1715" s="240">
        <v>1674</v>
      </c>
      <c r="N1715" s="238">
        <f t="shared" si="35"/>
        <v>145724</v>
      </c>
      <c r="O1715" s="235"/>
    </row>
    <row r="1716" spans="1:15" s="21" customFormat="1" ht="24.95" customHeight="1" x14ac:dyDescent="0.2">
      <c r="A1716" s="243" t="s">
        <v>0</v>
      </c>
      <c r="B1716" s="217">
        <v>2198</v>
      </c>
      <c r="C1716" s="217">
        <v>5055</v>
      </c>
      <c r="D1716" s="217">
        <v>7587</v>
      </c>
      <c r="E1716" s="217">
        <v>23556</v>
      </c>
      <c r="F1716" s="217">
        <v>32860</v>
      </c>
      <c r="G1716" s="217">
        <v>37406</v>
      </c>
      <c r="H1716" s="217">
        <v>30325</v>
      </c>
      <c r="I1716" s="217">
        <v>46426</v>
      </c>
      <c r="J1716" s="217">
        <v>42752</v>
      </c>
      <c r="K1716" s="217">
        <v>28923</v>
      </c>
      <c r="L1716" s="217">
        <v>11698</v>
      </c>
      <c r="M1716" s="217">
        <v>8728</v>
      </c>
      <c r="N1716" s="300">
        <f t="shared" si="35"/>
        <v>277514</v>
      </c>
      <c r="O1716" s="235"/>
    </row>
    <row r="1717" spans="1:15" s="21" customFormat="1" ht="24.95" customHeight="1" x14ac:dyDescent="0.2">
      <c r="A1717" s="236" t="s">
        <v>33</v>
      </c>
      <c r="B1717" s="237">
        <v>2180</v>
      </c>
      <c r="C1717" s="237">
        <v>8613</v>
      </c>
      <c r="D1717" s="237">
        <v>8285</v>
      </c>
      <c r="E1717" s="237">
        <v>21050</v>
      </c>
      <c r="F1717" s="237">
        <v>16908</v>
      </c>
      <c r="G1717" s="237">
        <v>25760</v>
      </c>
      <c r="H1717" s="237">
        <v>42653</v>
      </c>
      <c r="I1717" s="237">
        <v>52645</v>
      </c>
      <c r="J1717" s="237">
        <v>20741</v>
      </c>
      <c r="K1717" s="237">
        <v>20949</v>
      </c>
      <c r="L1717" s="237">
        <v>10740</v>
      </c>
      <c r="M1717" s="237">
        <v>14569</v>
      </c>
      <c r="N1717" s="238">
        <f t="shared" si="35"/>
        <v>245093</v>
      </c>
    </row>
    <row r="1718" spans="1:15" s="21" customFormat="1" ht="24.95" customHeight="1" x14ac:dyDescent="0.2">
      <c r="A1718" s="239" t="s">
        <v>66</v>
      </c>
      <c r="B1718" s="240">
        <v>1205</v>
      </c>
      <c r="C1718" s="240">
        <v>960</v>
      </c>
      <c r="D1718" s="240">
        <v>3145</v>
      </c>
      <c r="E1718" s="240">
        <v>16505</v>
      </c>
      <c r="F1718" s="240">
        <v>23088</v>
      </c>
      <c r="G1718" s="240">
        <v>22136</v>
      </c>
      <c r="H1718" s="240">
        <v>18315</v>
      </c>
      <c r="I1718" s="240">
        <v>21510</v>
      </c>
      <c r="J1718" s="240">
        <v>28021</v>
      </c>
      <c r="K1718" s="240">
        <v>18249</v>
      </c>
      <c r="L1718" s="240">
        <v>5592</v>
      </c>
      <c r="M1718" s="240">
        <v>2265</v>
      </c>
      <c r="N1718" s="238">
        <f t="shared" si="35"/>
        <v>160991</v>
      </c>
    </row>
    <row r="1719" spans="1:15" s="21" customFormat="1" ht="24.95" customHeight="1" x14ac:dyDescent="0.2">
      <c r="A1719" s="243" t="s">
        <v>67</v>
      </c>
      <c r="B1719" s="217">
        <v>3385</v>
      </c>
      <c r="C1719" s="217">
        <v>9573</v>
      </c>
      <c r="D1719" s="217">
        <v>11430</v>
      </c>
      <c r="E1719" s="217">
        <v>37555</v>
      </c>
      <c r="F1719" s="217">
        <v>39996</v>
      </c>
      <c r="G1719" s="217">
        <v>47896</v>
      </c>
      <c r="H1719" s="217">
        <v>60968</v>
      </c>
      <c r="I1719" s="217">
        <v>74155</v>
      </c>
      <c r="J1719" s="217">
        <v>48762</v>
      </c>
      <c r="K1719" s="217">
        <v>39198</v>
      </c>
      <c r="L1719" s="217">
        <v>16332</v>
      </c>
      <c r="M1719" s="217">
        <v>16834</v>
      </c>
      <c r="N1719" s="300">
        <f t="shared" si="35"/>
        <v>406084</v>
      </c>
      <c r="O1719" s="235"/>
    </row>
    <row r="1720" spans="1:15" s="21" customFormat="1" ht="24.95" customHeight="1" x14ac:dyDescent="0.2">
      <c r="A1720" s="216" t="s">
        <v>118</v>
      </c>
      <c r="B1720" s="242">
        <v>2.480289574723761E-2</v>
      </c>
      <c r="C1720" s="242">
        <v>8.3011767154291066E-2</v>
      </c>
      <c r="D1720" s="242">
        <v>8.4362960010628402E-2</v>
      </c>
      <c r="E1720" s="242">
        <v>0.26555274285471853</v>
      </c>
      <c r="F1720" s="242">
        <v>0.26406797789529979</v>
      </c>
      <c r="G1720" s="242">
        <v>0.25844048627561017</v>
      </c>
      <c r="H1720" s="242">
        <v>0.30194029481161277</v>
      </c>
      <c r="I1720" s="242">
        <v>0.31584255703203828</v>
      </c>
      <c r="J1720" s="242">
        <v>0.22387813007906118</v>
      </c>
      <c r="K1720" s="242">
        <v>0.22314571817307199</v>
      </c>
      <c r="L1720" s="242">
        <v>0.1088807024561449</v>
      </c>
      <c r="M1720" s="242">
        <v>0.12837544135254059</v>
      </c>
      <c r="N1720" s="242">
        <v>0.2054254023652248</v>
      </c>
    </row>
    <row r="1721" spans="1:15" s="21" customFormat="1" ht="24.95" customHeight="1" x14ac:dyDescent="0.2">
      <c r="A1721" s="243" t="s">
        <v>3</v>
      </c>
      <c r="B1721" s="244">
        <f>B1719/B1716</f>
        <v>1.5400363967242947</v>
      </c>
      <c r="C1721" s="244">
        <f t="shared" ref="C1721:N1721" si="36">C1719/C1716</f>
        <v>1.8937685459940652</v>
      </c>
      <c r="D1721" s="244">
        <f t="shared" si="36"/>
        <v>1.5065243179122183</v>
      </c>
      <c r="E1721" s="244">
        <f t="shared" si="36"/>
        <v>1.5942859568687384</v>
      </c>
      <c r="F1721" s="244">
        <f t="shared" si="36"/>
        <v>1.2171637248934875</v>
      </c>
      <c r="G1721" s="244">
        <f t="shared" si="36"/>
        <v>1.2804362936427311</v>
      </c>
      <c r="H1721" s="244">
        <f t="shared" si="36"/>
        <v>2.0104863973619125</v>
      </c>
      <c r="I1721" s="244">
        <f t="shared" si="36"/>
        <v>1.5972730797398009</v>
      </c>
      <c r="J1721" s="244">
        <f t="shared" si="36"/>
        <v>1.1405782185628743</v>
      </c>
      <c r="K1721" s="244">
        <f t="shared" si="36"/>
        <v>1.355253604397884</v>
      </c>
      <c r="L1721" s="244">
        <f t="shared" si="36"/>
        <v>1.3961360916395966</v>
      </c>
      <c r="M1721" s="244">
        <f t="shared" si="36"/>
        <v>1.9287351054078827</v>
      </c>
      <c r="N1721" s="244">
        <f t="shared" si="36"/>
        <v>1.4632919420281498</v>
      </c>
    </row>
    <row r="1722" spans="1:15" ht="24.95" customHeight="1" x14ac:dyDescent="0.2">
      <c r="A1722" s="60"/>
      <c r="B1722" s="104"/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5"/>
    </row>
    <row r="1723" spans="1:15" ht="24.95" customHeight="1" x14ac:dyDescent="0.2"/>
    <row r="1724" spans="1:15" ht="24.95" customHeight="1" x14ac:dyDescent="0.2"/>
    <row r="1725" spans="1:15" ht="24.95" customHeight="1" x14ac:dyDescent="0.2"/>
    <row r="1726" spans="1:15" ht="24.95" customHeight="1" x14ac:dyDescent="0.2"/>
    <row r="1727" spans="1:15" ht="24.95" customHeight="1" x14ac:dyDescent="0.2"/>
    <row r="1728" spans="1:15" ht="24.95" customHeight="1" x14ac:dyDescent="0.2"/>
    <row r="1729" spans="1:15" ht="24.95" customHeight="1" x14ac:dyDescent="0.2"/>
    <row r="1730" spans="1:15" ht="24.95" customHeight="1" x14ac:dyDescent="0.2"/>
    <row r="1731" spans="1:15" ht="24.95" customHeight="1" x14ac:dyDescent="0.2"/>
    <row r="1732" spans="1:15" ht="24.95" customHeight="1" x14ac:dyDescent="0.2"/>
    <row r="1733" spans="1:15" ht="24.95" customHeight="1" x14ac:dyDescent="0.2"/>
    <row r="1734" spans="1:15" ht="24.95" customHeight="1" x14ac:dyDescent="0.2"/>
    <row r="1735" spans="1:15" ht="24.95" customHeight="1" x14ac:dyDescent="0.2"/>
    <row r="1736" spans="1:15" ht="24.95" customHeight="1" x14ac:dyDescent="0.2"/>
    <row r="1737" spans="1:15" ht="24.95" customHeight="1" x14ac:dyDescent="0.25">
      <c r="A1737" s="82"/>
      <c r="B1737" s="399" t="s">
        <v>64</v>
      </c>
      <c r="C1737" s="399"/>
      <c r="D1737" s="399"/>
      <c r="E1737" s="399"/>
      <c r="F1737" s="399"/>
      <c r="G1737" s="399"/>
      <c r="H1737" s="399"/>
      <c r="I1737" s="399"/>
      <c r="J1737" s="399"/>
      <c r="K1737" s="399"/>
      <c r="L1737" s="11"/>
      <c r="M1737" s="11"/>
      <c r="N1737" s="11"/>
    </row>
    <row r="1738" spans="1:15" s="21" customFormat="1" ht="24.95" customHeight="1" x14ac:dyDescent="0.2">
      <c r="B1738" s="264" t="s">
        <v>336</v>
      </c>
      <c r="C1738" s="264" t="s">
        <v>5</v>
      </c>
      <c r="D1738" s="264" t="s">
        <v>65</v>
      </c>
      <c r="E1738" s="264" t="s">
        <v>6</v>
      </c>
      <c r="F1738" s="264" t="s">
        <v>7</v>
      </c>
      <c r="G1738" s="264" t="s">
        <v>8</v>
      </c>
      <c r="H1738" s="264" t="s">
        <v>9</v>
      </c>
      <c r="I1738" s="264" t="s">
        <v>10</v>
      </c>
      <c r="J1738" s="264" t="s">
        <v>11</v>
      </c>
      <c r="K1738" s="264" t="s">
        <v>12</v>
      </c>
      <c r="L1738" s="11"/>
      <c r="M1738" s="11"/>
      <c r="N1738" s="11"/>
    </row>
    <row r="1739" spans="1:15" s="21" customFormat="1" ht="24.95" customHeight="1" x14ac:dyDescent="0.2">
      <c r="A1739" s="245" t="s">
        <v>27</v>
      </c>
      <c r="B1739" s="237">
        <v>11488</v>
      </c>
      <c r="C1739" s="237">
        <v>26211</v>
      </c>
      <c r="D1739" s="237">
        <v>40291</v>
      </c>
      <c r="E1739" s="237">
        <v>10571</v>
      </c>
      <c r="F1739" s="237">
        <v>7718</v>
      </c>
      <c r="G1739" s="237">
        <v>15453</v>
      </c>
      <c r="H1739" s="237">
        <v>9106</v>
      </c>
      <c r="I1739" s="237">
        <v>8091</v>
      </c>
      <c r="J1739" s="237">
        <v>2861</v>
      </c>
      <c r="K1739" s="238">
        <f t="shared" ref="K1739:K1744" si="37">SUM(B1739:J1739)</f>
        <v>131790</v>
      </c>
      <c r="L1739" s="11"/>
      <c r="M1739" s="11"/>
      <c r="N1739" s="11"/>
    </row>
    <row r="1740" spans="1:15" s="21" customFormat="1" ht="24.95" customHeight="1" x14ac:dyDescent="0.2">
      <c r="A1740" s="239" t="s">
        <v>28</v>
      </c>
      <c r="B1740" s="240">
        <v>1350</v>
      </c>
      <c r="C1740" s="240">
        <v>31685</v>
      </c>
      <c r="D1740" s="240">
        <v>70606</v>
      </c>
      <c r="E1740" s="240">
        <v>28095</v>
      </c>
      <c r="F1740" s="240">
        <v>3934</v>
      </c>
      <c r="G1740" s="240">
        <v>6352</v>
      </c>
      <c r="H1740" s="240">
        <v>207</v>
      </c>
      <c r="I1740" s="240">
        <v>262</v>
      </c>
      <c r="J1740" s="240">
        <v>3233</v>
      </c>
      <c r="K1740" s="241">
        <f t="shared" si="37"/>
        <v>145724</v>
      </c>
      <c r="L1740" s="11"/>
      <c r="M1740" s="11"/>
      <c r="N1740" s="11"/>
      <c r="O1740" s="235"/>
    </row>
    <row r="1741" spans="1:15" s="21" customFormat="1" ht="24.95" customHeight="1" x14ac:dyDescent="0.2">
      <c r="A1741" s="243" t="s">
        <v>68</v>
      </c>
      <c r="B1741" s="217">
        <v>12838</v>
      </c>
      <c r="C1741" s="217">
        <v>57896</v>
      </c>
      <c r="D1741" s="217">
        <v>110897</v>
      </c>
      <c r="E1741" s="217">
        <v>38666</v>
      </c>
      <c r="F1741" s="217">
        <v>11652</v>
      </c>
      <c r="G1741" s="217">
        <v>21805</v>
      </c>
      <c r="H1741" s="217">
        <v>9313</v>
      </c>
      <c r="I1741" s="217">
        <v>8353</v>
      </c>
      <c r="J1741" s="217">
        <v>6094</v>
      </c>
      <c r="K1741" s="217">
        <f t="shared" si="37"/>
        <v>277514</v>
      </c>
      <c r="L1741" s="11"/>
      <c r="M1741" s="11"/>
      <c r="N1741" s="11"/>
      <c r="O1741" s="235"/>
    </row>
    <row r="1742" spans="1:15" s="21" customFormat="1" ht="24.95" customHeight="1" x14ac:dyDescent="0.2">
      <c r="A1742" s="236" t="s">
        <v>33</v>
      </c>
      <c r="B1742" s="237">
        <v>29452</v>
      </c>
      <c r="C1742" s="237">
        <v>55362</v>
      </c>
      <c r="D1742" s="237">
        <v>61065</v>
      </c>
      <c r="E1742" s="237">
        <v>15181</v>
      </c>
      <c r="F1742" s="237">
        <v>11822</v>
      </c>
      <c r="G1742" s="237">
        <v>32866</v>
      </c>
      <c r="H1742" s="237">
        <v>20944</v>
      </c>
      <c r="I1742" s="237">
        <v>15290</v>
      </c>
      <c r="J1742" s="237">
        <v>3111</v>
      </c>
      <c r="K1742" s="238">
        <f t="shared" si="37"/>
        <v>245093</v>
      </c>
      <c r="L1742" s="11"/>
      <c r="M1742" s="11"/>
      <c r="N1742" s="11"/>
    </row>
    <row r="1743" spans="1:15" s="21" customFormat="1" ht="24.95" customHeight="1" x14ac:dyDescent="0.2">
      <c r="A1743" s="239" t="s">
        <v>66</v>
      </c>
      <c r="B1743" s="240">
        <v>1876</v>
      </c>
      <c r="C1743" s="240">
        <v>35842</v>
      </c>
      <c r="D1743" s="240">
        <v>76323</v>
      </c>
      <c r="E1743" s="240">
        <v>29338</v>
      </c>
      <c r="F1743" s="240">
        <v>5453</v>
      </c>
      <c r="G1743" s="240">
        <v>7795</v>
      </c>
      <c r="H1743" s="240">
        <v>404</v>
      </c>
      <c r="I1743" s="240">
        <v>660</v>
      </c>
      <c r="J1743" s="240">
        <v>3300</v>
      </c>
      <c r="K1743" s="241">
        <f t="shared" si="37"/>
        <v>160991</v>
      </c>
      <c r="L1743" s="11"/>
      <c r="M1743" s="11"/>
      <c r="N1743" s="11"/>
    </row>
    <row r="1744" spans="1:15" s="21" customFormat="1" ht="24.95" customHeight="1" x14ac:dyDescent="0.2">
      <c r="A1744" s="243" t="s">
        <v>35</v>
      </c>
      <c r="B1744" s="217">
        <v>31328</v>
      </c>
      <c r="C1744" s="217">
        <v>91204</v>
      </c>
      <c r="D1744" s="217">
        <v>137388</v>
      </c>
      <c r="E1744" s="217">
        <v>44519</v>
      </c>
      <c r="F1744" s="217">
        <v>17275</v>
      </c>
      <c r="G1744" s="217">
        <v>40661</v>
      </c>
      <c r="H1744" s="217">
        <v>21348</v>
      </c>
      <c r="I1744" s="217">
        <v>15950</v>
      </c>
      <c r="J1744" s="217">
        <v>6411</v>
      </c>
      <c r="K1744" s="217">
        <f t="shared" si="37"/>
        <v>406084</v>
      </c>
      <c r="L1744" s="11"/>
      <c r="M1744" s="11"/>
      <c r="N1744" s="11"/>
      <c r="O1744" s="235"/>
    </row>
    <row r="1745" spans="1:14" s="21" customFormat="1" ht="24.95" customHeight="1" x14ac:dyDescent="0.2">
      <c r="A1745" s="216" t="s">
        <v>118</v>
      </c>
      <c r="B1745" s="242">
        <v>0.15711067934089171</v>
      </c>
      <c r="C1745" s="242">
        <v>0.2173377353358989</v>
      </c>
      <c r="D1745" s="242">
        <v>0.27995580623077237</v>
      </c>
      <c r="E1745" s="242">
        <v>0.18398614505313848</v>
      </c>
      <c r="F1745" s="242">
        <v>0.15676541341690939</v>
      </c>
      <c r="G1745" s="242">
        <v>0.1372469786046423</v>
      </c>
      <c r="H1745" s="242">
        <v>0.2655799168271929</v>
      </c>
      <c r="I1745" s="242">
        <v>0.17966365162147854</v>
      </c>
      <c r="J1745" s="242">
        <v>0.1297326830847684</v>
      </c>
      <c r="K1745" s="242">
        <v>0.2054254023652248</v>
      </c>
      <c r="L1745" s="11"/>
      <c r="M1745" s="11"/>
      <c r="N1745" s="11"/>
    </row>
    <row r="1746" spans="1:14" s="21" customFormat="1" ht="24.95" customHeight="1" x14ac:dyDescent="0.2">
      <c r="A1746" s="243" t="s">
        <v>3</v>
      </c>
      <c r="B1746" s="244">
        <f>B1744/B1741</f>
        <v>2.4402554915095811</v>
      </c>
      <c r="C1746" s="244">
        <f t="shared" ref="C1746:K1746" si="38">C1744/C1741</f>
        <v>1.5753074478375018</v>
      </c>
      <c r="D1746" s="244">
        <f t="shared" si="38"/>
        <v>1.2388793204505082</v>
      </c>
      <c r="E1746" s="244">
        <f t="shared" si="38"/>
        <v>1.1513732995396473</v>
      </c>
      <c r="F1746" s="244">
        <f t="shared" si="38"/>
        <v>1.4825780981805698</v>
      </c>
      <c r="G1746" s="244">
        <f t="shared" si="38"/>
        <v>1.864755789956432</v>
      </c>
      <c r="H1746" s="244">
        <f t="shared" si="38"/>
        <v>2.292279609148502</v>
      </c>
      <c r="I1746" s="244">
        <f t="shared" si="38"/>
        <v>1.9094935951155274</v>
      </c>
      <c r="J1746" s="244">
        <f t="shared" si="38"/>
        <v>1.0520183787331803</v>
      </c>
      <c r="K1746" s="244">
        <f t="shared" si="38"/>
        <v>1.4632919420281498</v>
      </c>
      <c r="L1746" s="11"/>
      <c r="M1746" s="11"/>
      <c r="N1746" s="11"/>
    </row>
    <row r="1747" spans="1:14" ht="24.95" customHeight="1" x14ac:dyDescent="0.2">
      <c r="A1747" s="60"/>
      <c r="B1747" s="104"/>
      <c r="C1747" s="104"/>
      <c r="D1747" s="104"/>
      <c r="E1747" s="104"/>
      <c r="F1747" s="104"/>
      <c r="G1747" s="104"/>
      <c r="H1747" s="104"/>
      <c r="I1747" s="104"/>
      <c r="J1747" s="104"/>
      <c r="K1747" s="106"/>
      <c r="L1747" s="11"/>
      <c r="M1747" s="12"/>
      <c r="N1747" s="71"/>
    </row>
    <row r="1748" spans="1:14" ht="24.95" customHeight="1" x14ac:dyDescent="0.2">
      <c r="M1748" s="101"/>
    </row>
    <row r="1749" spans="1:14" ht="24.95" customHeight="1" x14ac:dyDescent="0.2">
      <c r="M1749" s="101"/>
    </row>
    <row r="1750" spans="1:14" ht="24.95" customHeight="1" x14ac:dyDescent="0.2">
      <c r="M1750" s="101"/>
    </row>
    <row r="1751" spans="1:14" ht="24.95" customHeight="1" x14ac:dyDescent="0.2">
      <c r="M1751" s="76"/>
    </row>
    <row r="1752" spans="1:14" ht="24.95" customHeight="1" x14ac:dyDescent="0.2">
      <c r="M1752" s="76"/>
    </row>
    <row r="1753" spans="1:14" ht="24.95" customHeight="1" x14ac:dyDescent="0.2"/>
    <row r="1754" spans="1:14" ht="24.95" customHeight="1" x14ac:dyDescent="0.2"/>
    <row r="1755" spans="1:14" ht="24.95" customHeight="1" x14ac:dyDescent="0.2"/>
    <row r="1756" spans="1:14" ht="24.95" customHeight="1" x14ac:dyDescent="0.2"/>
    <row r="1757" spans="1:14" ht="24.95" customHeight="1" x14ac:dyDescent="0.2"/>
    <row r="1758" spans="1:14" ht="24.95" customHeight="1" x14ac:dyDescent="0.2"/>
    <row r="1759" spans="1:14" ht="24.95" customHeight="1" x14ac:dyDescent="0.2"/>
    <row r="1760" spans="1:14" ht="24.95" customHeight="1" x14ac:dyDescent="0.2"/>
    <row r="1761" spans="14:14" ht="24.95" customHeight="1" x14ac:dyDescent="0.2"/>
    <row r="1762" spans="14:14" ht="24.95" customHeight="1" x14ac:dyDescent="0.2"/>
    <row r="1763" spans="14:14" ht="24.95" customHeight="1" x14ac:dyDescent="0.2"/>
    <row r="1764" spans="14:14" ht="24.95" customHeight="1" x14ac:dyDescent="0.2"/>
    <row r="1765" spans="14:14" ht="24.95" customHeight="1" x14ac:dyDescent="0.2"/>
    <row r="1766" spans="14:14" ht="24.95" customHeight="1" x14ac:dyDescent="0.2"/>
    <row r="1767" spans="14:14" ht="24.95" customHeight="1" x14ac:dyDescent="0.2"/>
    <row r="1768" spans="14:14" ht="24.95" customHeight="1" x14ac:dyDescent="0.2"/>
    <row r="1769" spans="14:14" ht="24.95" customHeight="1" x14ac:dyDescent="0.2"/>
    <row r="1770" spans="14:14" ht="24.95" customHeight="1" x14ac:dyDescent="0.2"/>
    <row r="1771" spans="14:14" ht="24.95" customHeight="1" x14ac:dyDescent="0.2"/>
    <row r="1772" spans="14:14" ht="24.95" customHeight="1" x14ac:dyDescent="0.2"/>
    <row r="1773" spans="14:14" ht="24.95" customHeight="1" x14ac:dyDescent="0.2"/>
    <row r="1774" spans="14:14" ht="24.95" customHeight="1" x14ac:dyDescent="0.2"/>
    <row r="1775" spans="14:14" ht="24.95" customHeight="1" x14ac:dyDescent="0.2"/>
    <row r="1776" spans="14:14" ht="24.95" customHeight="1" x14ac:dyDescent="0.2">
      <c r="N1776" s="4">
        <v>17</v>
      </c>
    </row>
    <row r="1777" spans="1:14" ht="30" customHeight="1" x14ac:dyDescent="0.2">
      <c r="A1777" s="413" t="s">
        <v>209</v>
      </c>
      <c r="B1777" s="437"/>
      <c r="C1777" s="437"/>
      <c r="D1777" s="437"/>
      <c r="E1777" s="437"/>
      <c r="F1777" s="437"/>
      <c r="G1777" s="437"/>
      <c r="H1777" s="437"/>
      <c r="I1777" s="437"/>
      <c r="J1777" s="437"/>
      <c r="K1777" s="437"/>
      <c r="L1777" s="437"/>
      <c r="M1777" s="437"/>
      <c r="N1777" s="437"/>
    </row>
    <row r="1778" spans="1:14" ht="24.95" customHeight="1" x14ac:dyDescent="0.2"/>
    <row r="1779" spans="1:14" ht="24.95" customHeight="1" x14ac:dyDescent="0.2">
      <c r="A1779" s="195" t="s">
        <v>27</v>
      </c>
      <c r="B1779" s="195"/>
      <c r="C1779" s="248">
        <v>341483</v>
      </c>
      <c r="D1779" s="93"/>
    </row>
    <row r="1780" spans="1:14" ht="24.95" customHeight="1" x14ac:dyDescent="0.2">
      <c r="A1780" s="197" t="s">
        <v>28</v>
      </c>
      <c r="B1780" s="197"/>
      <c r="C1780" s="240">
        <v>71037</v>
      </c>
      <c r="D1780" s="93"/>
    </row>
    <row r="1781" spans="1:14" ht="24.95" customHeight="1" x14ac:dyDescent="0.25">
      <c r="A1781" s="216" t="s">
        <v>0</v>
      </c>
      <c r="B1781" s="234"/>
      <c r="C1781" s="217">
        <f>SUM(C1779:C1780)</f>
        <v>412520</v>
      </c>
      <c r="D1781" s="94"/>
    </row>
    <row r="1782" spans="1:14" ht="24.95" customHeight="1" x14ac:dyDescent="0.2">
      <c r="A1782" s="197" t="s">
        <v>31</v>
      </c>
      <c r="B1782" s="197"/>
      <c r="C1782" s="248">
        <v>672234</v>
      </c>
      <c r="D1782" s="93"/>
    </row>
    <row r="1783" spans="1:14" ht="24.95" customHeight="1" x14ac:dyDescent="0.2">
      <c r="A1783" s="197" t="s">
        <v>32</v>
      </c>
      <c r="B1783" s="197"/>
      <c r="C1783" s="240">
        <v>182046</v>
      </c>
      <c r="D1783" s="93"/>
    </row>
    <row r="1784" spans="1:14" ht="24.95" customHeight="1" x14ac:dyDescent="0.25">
      <c r="A1784" s="216" t="s">
        <v>1</v>
      </c>
      <c r="B1784" s="234"/>
      <c r="C1784" s="217">
        <f>SUM(C1782:C1783)</f>
        <v>854280</v>
      </c>
      <c r="D1784" s="94"/>
    </row>
    <row r="1785" spans="1:14" ht="24.95" customHeight="1" x14ac:dyDescent="0.25">
      <c r="A1785" s="216" t="s">
        <v>2</v>
      </c>
      <c r="B1785" s="234"/>
      <c r="C1785" s="242">
        <v>0.19339144041172085</v>
      </c>
      <c r="D1785" s="95"/>
    </row>
    <row r="1786" spans="1:14" ht="24.95" customHeight="1" x14ac:dyDescent="0.25">
      <c r="A1786" s="216" t="s">
        <v>3</v>
      </c>
      <c r="B1786" s="234"/>
      <c r="C1786" s="244">
        <f>C1784/C1781</f>
        <v>2.0708814118103365</v>
      </c>
      <c r="D1786" s="96"/>
    </row>
    <row r="1787" spans="1:14" ht="24.95" customHeight="1" x14ac:dyDescent="0.2">
      <c r="A1787" s="195" t="s">
        <v>119</v>
      </c>
      <c r="B1787" s="195"/>
      <c r="C1787" s="246">
        <f>C1782/C1779</f>
        <v>1.9685723740274039</v>
      </c>
      <c r="D1787" s="98"/>
    </row>
    <row r="1788" spans="1:14" ht="24.95" customHeight="1" x14ac:dyDescent="0.2">
      <c r="A1788" s="204" t="s">
        <v>120</v>
      </c>
      <c r="B1788" s="204"/>
      <c r="C1788" s="247">
        <f>C1783/C1780</f>
        <v>2.56269268127877</v>
      </c>
      <c r="D1788" s="98"/>
    </row>
    <row r="1789" spans="1:14" ht="24.95" customHeight="1" x14ac:dyDescent="0.2">
      <c r="A1789" s="52"/>
      <c r="B1789" s="52"/>
      <c r="C1789" s="97"/>
      <c r="D1789" s="97"/>
    </row>
    <row r="1790" spans="1:14" ht="24.95" customHeight="1" x14ac:dyDescent="0.2"/>
    <row r="1791" spans="1:14" ht="24.95" customHeight="1" x14ac:dyDescent="0.2">
      <c r="A1791" s="29"/>
      <c r="B1791" s="399" t="s">
        <v>62</v>
      </c>
      <c r="C1791" s="399"/>
      <c r="D1791" s="399"/>
      <c r="E1791" s="399"/>
      <c r="F1791" s="399"/>
      <c r="G1791" s="399"/>
      <c r="H1791" s="399"/>
      <c r="I1791" s="399"/>
      <c r="J1791" s="399"/>
      <c r="K1791" s="399"/>
      <c r="L1791" s="399"/>
      <c r="M1791" s="399"/>
      <c r="N1791" s="399"/>
    </row>
    <row r="1792" spans="1:14" s="21" customFormat="1" ht="24.95" customHeight="1" x14ac:dyDescent="0.2">
      <c r="B1792" s="264" t="s">
        <v>42</v>
      </c>
      <c r="C1792" s="264" t="s">
        <v>43</v>
      </c>
      <c r="D1792" s="264" t="s">
        <v>44</v>
      </c>
      <c r="E1792" s="264" t="s">
        <v>45</v>
      </c>
      <c r="F1792" s="264" t="s">
        <v>46</v>
      </c>
      <c r="G1792" s="264" t="s">
        <v>47</v>
      </c>
      <c r="H1792" s="264" t="s">
        <v>48</v>
      </c>
      <c r="I1792" s="264" t="s">
        <v>58</v>
      </c>
      <c r="J1792" s="264" t="s">
        <v>50</v>
      </c>
      <c r="K1792" s="264" t="s">
        <v>51</v>
      </c>
      <c r="L1792" s="264" t="s">
        <v>52</v>
      </c>
      <c r="M1792" s="264" t="s">
        <v>53</v>
      </c>
      <c r="N1792" s="264" t="s">
        <v>12</v>
      </c>
    </row>
    <row r="1793" spans="1:15" s="21" customFormat="1" ht="24.95" customHeight="1" x14ac:dyDescent="0.2">
      <c r="A1793" s="245" t="s">
        <v>27</v>
      </c>
      <c r="B1793" s="237">
        <v>9980</v>
      </c>
      <c r="C1793" s="237">
        <v>14838</v>
      </c>
      <c r="D1793" s="237">
        <v>25884</v>
      </c>
      <c r="E1793" s="237">
        <v>31566</v>
      </c>
      <c r="F1793" s="237">
        <v>29594</v>
      </c>
      <c r="G1793" s="237">
        <v>30817</v>
      </c>
      <c r="H1793" s="237">
        <v>25071</v>
      </c>
      <c r="I1793" s="237">
        <v>45129</v>
      </c>
      <c r="J1793" s="237">
        <v>28979</v>
      </c>
      <c r="K1793" s="237">
        <v>34944</v>
      </c>
      <c r="L1793" s="237">
        <v>33779</v>
      </c>
      <c r="M1793" s="237">
        <v>30902</v>
      </c>
      <c r="N1793" s="238">
        <f t="shared" ref="N1793:N1798" si="39">SUM(B1793:M1793)</f>
        <v>341483</v>
      </c>
    </row>
    <row r="1794" spans="1:15" s="21" customFormat="1" ht="24.95" customHeight="1" x14ac:dyDescent="0.2">
      <c r="A1794" s="239" t="s">
        <v>28</v>
      </c>
      <c r="B1794" s="240">
        <v>2017</v>
      </c>
      <c r="C1794" s="240">
        <v>991</v>
      </c>
      <c r="D1794" s="240">
        <v>2125</v>
      </c>
      <c r="E1794" s="240">
        <v>4910</v>
      </c>
      <c r="F1794" s="240">
        <v>4945</v>
      </c>
      <c r="G1794" s="240">
        <v>7496</v>
      </c>
      <c r="H1794" s="240">
        <v>7680</v>
      </c>
      <c r="I1794" s="240">
        <v>22266</v>
      </c>
      <c r="J1794" s="240">
        <v>5914</v>
      </c>
      <c r="K1794" s="240">
        <v>4336</v>
      </c>
      <c r="L1794" s="240">
        <v>2880</v>
      </c>
      <c r="M1794" s="240">
        <v>5477</v>
      </c>
      <c r="N1794" s="238">
        <f t="shared" si="39"/>
        <v>71037</v>
      </c>
      <c r="O1794" s="235"/>
    </row>
    <row r="1795" spans="1:15" s="21" customFormat="1" ht="24.95" customHeight="1" x14ac:dyDescent="0.2">
      <c r="A1795" s="243" t="s">
        <v>0</v>
      </c>
      <c r="B1795" s="217">
        <v>11997</v>
      </c>
      <c r="C1795" s="217">
        <v>15829</v>
      </c>
      <c r="D1795" s="217">
        <v>28009</v>
      </c>
      <c r="E1795" s="217">
        <v>36476</v>
      </c>
      <c r="F1795" s="217">
        <v>34539</v>
      </c>
      <c r="G1795" s="217">
        <v>38313</v>
      </c>
      <c r="H1795" s="217">
        <v>32751</v>
      </c>
      <c r="I1795" s="217">
        <v>67395</v>
      </c>
      <c r="J1795" s="217">
        <v>34893</v>
      </c>
      <c r="K1795" s="217">
        <v>39280</v>
      </c>
      <c r="L1795" s="217">
        <v>36659</v>
      </c>
      <c r="M1795" s="217">
        <v>36379</v>
      </c>
      <c r="N1795" s="300">
        <f t="shared" si="39"/>
        <v>412520</v>
      </c>
      <c r="O1795" s="235"/>
    </row>
    <row r="1796" spans="1:15" s="21" customFormat="1" ht="24.95" customHeight="1" x14ac:dyDescent="0.2">
      <c r="A1796" s="236" t="s">
        <v>33</v>
      </c>
      <c r="B1796" s="237">
        <v>19985</v>
      </c>
      <c r="C1796" s="237">
        <v>27266</v>
      </c>
      <c r="D1796" s="237">
        <v>43448</v>
      </c>
      <c r="E1796" s="237">
        <v>62096</v>
      </c>
      <c r="F1796" s="237">
        <v>55153</v>
      </c>
      <c r="G1796" s="237">
        <v>55911</v>
      </c>
      <c r="H1796" s="237">
        <v>53504</v>
      </c>
      <c r="I1796" s="237">
        <v>99273</v>
      </c>
      <c r="J1796" s="237">
        <v>60707</v>
      </c>
      <c r="K1796" s="237">
        <v>63574</v>
      </c>
      <c r="L1796" s="237">
        <v>63165</v>
      </c>
      <c r="M1796" s="237">
        <v>68152</v>
      </c>
      <c r="N1796" s="238">
        <f t="shared" si="39"/>
        <v>672234</v>
      </c>
    </row>
    <row r="1797" spans="1:15" s="21" customFormat="1" ht="24.95" customHeight="1" x14ac:dyDescent="0.2">
      <c r="A1797" s="239" t="s">
        <v>66</v>
      </c>
      <c r="B1797" s="240">
        <v>4252</v>
      </c>
      <c r="C1797" s="240">
        <v>3687</v>
      </c>
      <c r="D1797" s="240">
        <v>6245</v>
      </c>
      <c r="E1797" s="240">
        <v>14043</v>
      </c>
      <c r="F1797" s="240">
        <v>16206</v>
      </c>
      <c r="G1797" s="240">
        <v>22558</v>
      </c>
      <c r="H1797" s="240">
        <v>22624</v>
      </c>
      <c r="I1797" s="240">
        <v>37102</v>
      </c>
      <c r="J1797" s="240">
        <v>16076</v>
      </c>
      <c r="K1797" s="240">
        <v>14175</v>
      </c>
      <c r="L1797" s="240">
        <v>10231</v>
      </c>
      <c r="M1797" s="240">
        <v>14847</v>
      </c>
      <c r="N1797" s="238">
        <f t="shared" si="39"/>
        <v>182046</v>
      </c>
    </row>
    <row r="1798" spans="1:15" s="21" customFormat="1" ht="24.95" customHeight="1" x14ac:dyDescent="0.2">
      <c r="A1798" s="243" t="s">
        <v>67</v>
      </c>
      <c r="B1798" s="217">
        <v>24237</v>
      </c>
      <c r="C1798" s="217">
        <v>30953</v>
      </c>
      <c r="D1798" s="217">
        <v>49693</v>
      </c>
      <c r="E1798" s="217">
        <v>76139</v>
      </c>
      <c r="F1798" s="217">
        <v>71359</v>
      </c>
      <c r="G1798" s="217">
        <v>78469</v>
      </c>
      <c r="H1798" s="217">
        <v>76128</v>
      </c>
      <c r="I1798" s="217">
        <v>136375</v>
      </c>
      <c r="J1798" s="217">
        <v>76783</v>
      </c>
      <c r="K1798" s="217">
        <v>77749</v>
      </c>
      <c r="L1798" s="217">
        <v>73396</v>
      </c>
      <c r="M1798" s="217">
        <v>82999</v>
      </c>
      <c r="N1798" s="300">
        <f t="shared" si="39"/>
        <v>854280</v>
      </c>
      <c r="O1798" s="235"/>
    </row>
    <row r="1799" spans="1:15" s="21" customFormat="1" ht="24.95" customHeight="1" x14ac:dyDescent="0.2">
      <c r="A1799" s="216" t="s">
        <v>118</v>
      </c>
      <c r="B1799" s="242">
        <v>7.8317009884545666E-2</v>
      </c>
      <c r="C1799" s="242">
        <v>0.1054631068225802</v>
      </c>
      <c r="D1799" s="242">
        <v>0.14705072929089075</v>
      </c>
      <c r="E1799" s="242">
        <v>0.22615992395889029</v>
      </c>
      <c r="F1799" s="242">
        <v>0.19794507058272007</v>
      </c>
      <c r="G1799" s="242">
        <v>0.21590039895446417</v>
      </c>
      <c r="H1799" s="242">
        <v>0.20270259475723243</v>
      </c>
      <c r="I1799" s="242">
        <v>0.3544306758288025</v>
      </c>
      <c r="J1799" s="242">
        <v>0.19681892750948426</v>
      </c>
      <c r="K1799" s="242">
        <v>0.18838971366818269</v>
      </c>
      <c r="L1799" s="242">
        <v>0.17704127167908917</v>
      </c>
      <c r="M1799" s="242">
        <v>0.18944223425841603</v>
      </c>
      <c r="N1799" s="242">
        <v>0.19339144041172085</v>
      </c>
    </row>
    <row r="1800" spans="1:15" s="21" customFormat="1" ht="24.95" customHeight="1" x14ac:dyDescent="0.2">
      <c r="A1800" s="243" t="s">
        <v>3</v>
      </c>
      <c r="B1800" s="244">
        <f>B1798/B1795</f>
        <v>2.0202550637659416</v>
      </c>
      <c r="C1800" s="244">
        <f t="shared" ref="C1800:N1800" si="40">C1798/C1795</f>
        <v>1.9554614947248721</v>
      </c>
      <c r="D1800" s="244">
        <f t="shared" si="40"/>
        <v>1.7741797279445892</v>
      </c>
      <c r="E1800" s="244">
        <f t="shared" si="40"/>
        <v>2.0873725189165477</v>
      </c>
      <c r="F1800" s="244">
        <f t="shared" si="40"/>
        <v>2.0660412866614553</v>
      </c>
      <c r="G1800" s="244">
        <f t="shared" si="40"/>
        <v>2.0481037767859473</v>
      </c>
      <c r="H1800" s="244">
        <f t="shared" si="40"/>
        <v>2.3244481084547037</v>
      </c>
      <c r="I1800" s="244">
        <f t="shared" si="40"/>
        <v>2.0235180651383633</v>
      </c>
      <c r="J1800" s="244">
        <f t="shared" si="40"/>
        <v>2.2005273263978449</v>
      </c>
      <c r="K1800" s="244">
        <f t="shared" si="40"/>
        <v>1.9793533604887983</v>
      </c>
      <c r="L1800" s="244">
        <f t="shared" si="40"/>
        <v>2.0021277176136829</v>
      </c>
      <c r="M1800" s="244">
        <f t="shared" si="40"/>
        <v>2.281508562632288</v>
      </c>
      <c r="N1800" s="244">
        <f t="shared" si="40"/>
        <v>2.0708814118103365</v>
      </c>
    </row>
    <row r="1801" spans="1:15" ht="24.95" customHeight="1" x14ac:dyDescent="0.2">
      <c r="A1801" s="60"/>
      <c r="B1801" s="104"/>
      <c r="C1801" s="104"/>
      <c r="D1801" s="104"/>
      <c r="E1801" s="104"/>
      <c r="F1801" s="104"/>
      <c r="G1801" s="104"/>
      <c r="H1801" s="104"/>
      <c r="I1801" s="104"/>
      <c r="J1801" s="104"/>
      <c r="K1801" s="104"/>
      <c r="L1801" s="104"/>
      <c r="M1801" s="104"/>
      <c r="N1801" s="105"/>
    </row>
    <row r="1802" spans="1:15" ht="24.95" customHeight="1" x14ac:dyDescent="0.2"/>
    <row r="1803" spans="1:15" ht="24.95" customHeight="1" x14ac:dyDescent="0.2"/>
    <row r="1804" spans="1:15" ht="24.95" customHeight="1" x14ac:dyDescent="0.2"/>
    <row r="1805" spans="1:15" ht="24.95" customHeight="1" x14ac:dyDescent="0.2"/>
    <row r="1806" spans="1:15" ht="24.95" customHeight="1" x14ac:dyDescent="0.2"/>
    <row r="1807" spans="1:15" ht="24.95" customHeight="1" x14ac:dyDescent="0.2"/>
    <row r="1808" spans="1:15" ht="24.95" customHeight="1" x14ac:dyDescent="0.2"/>
    <row r="1809" spans="1:15" ht="24.95" customHeight="1" x14ac:dyDescent="0.2"/>
    <row r="1810" spans="1:15" ht="24.95" customHeight="1" x14ac:dyDescent="0.2"/>
    <row r="1811" spans="1:15" ht="24.95" customHeight="1" x14ac:dyDescent="0.2"/>
    <row r="1812" spans="1:15" ht="24.95" customHeight="1" x14ac:dyDescent="0.2"/>
    <row r="1813" spans="1:15" ht="21.75" customHeight="1" x14ac:dyDescent="0.2"/>
    <row r="1814" spans="1:15" ht="24.95" customHeight="1" x14ac:dyDescent="0.2"/>
    <row r="1815" spans="1:15" ht="24.95" customHeight="1" x14ac:dyDescent="0.2"/>
    <row r="1816" spans="1:15" ht="24.95" customHeight="1" x14ac:dyDescent="0.25">
      <c r="A1816" s="82"/>
      <c r="B1816" s="399" t="s">
        <v>64</v>
      </c>
      <c r="C1816" s="399"/>
      <c r="D1816" s="399"/>
      <c r="E1816" s="399"/>
      <c r="F1816" s="399"/>
      <c r="G1816" s="399"/>
      <c r="H1816" s="399"/>
      <c r="I1816" s="399"/>
      <c r="J1816" s="399"/>
      <c r="K1816" s="399"/>
      <c r="L1816" s="11"/>
      <c r="M1816" s="11"/>
      <c r="N1816" s="11"/>
    </row>
    <row r="1817" spans="1:15" s="21" customFormat="1" ht="24.95" customHeight="1" x14ac:dyDescent="0.2">
      <c r="B1817" s="264" t="s">
        <v>336</v>
      </c>
      <c r="C1817" s="264" t="s">
        <v>5</v>
      </c>
      <c r="D1817" s="264" t="s">
        <v>65</v>
      </c>
      <c r="E1817" s="264" t="s">
        <v>6</v>
      </c>
      <c r="F1817" s="264" t="s">
        <v>7</v>
      </c>
      <c r="G1817" s="264" t="s">
        <v>8</v>
      </c>
      <c r="H1817" s="264" t="s">
        <v>9</v>
      </c>
      <c r="I1817" s="264" t="s">
        <v>10</v>
      </c>
      <c r="J1817" s="264" t="s">
        <v>11</v>
      </c>
      <c r="K1817" s="264" t="s">
        <v>12</v>
      </c>
      <c r="L1817" s="11"/>
      <c r="M1817" s="11"/>
      <c r="N1817" s="11"/>
    </row>
    <row r="1818" spans="1:15" s="21" customFormat="1" ht="24.95" customHeight="1" x14ac:dyDescent="0.2">
      <c r="A1818" s="245" t="s">
        <v>27</v>
      </c>
      <c r="B1818" s="237">
        <v>80724</v>
      </c>
      <c r="C1818" s="237">
        <v>30574</v>
      </c>
      <c r="D1818" s="237">
        <v>25568</v>
      </c>
      <c r="E1818" s="237">
        <v>3323</v>
      </c>
      <c r="F1818" s="237">
        <v>57651</v>
      </c>
      <c r="G1818" s="237">
        <v>75563</v>
      </c>
      <c r="H1818" s="237">
        <v>10550</v>
      </c>
      <c r="I1818" s="237">
        <v>28280</v>
      </c>
      <c r="J1818" s="237">
        <v>29250</v>
      </c>
      <c r="K1818" s="238">
        <f t="shared" ref="K1818:K1823" si="41">SUM(B1818:J1818)</f>
        <v>341483</v>
      </c>
      <c r="L1818" s="11"/>
      <c r="M1818" s="11"/>
      <c r="N1818" s="11"/>
    </row>
    <row r="1819" spans="1:15" s="21" customFormat="1" ht="24.95" customHeight="1" x14ac:dyDescent="0.2">
      <c r="A1819" s="239" t="s">
        <v>28</v>
      </c>
      <c r="B1819" s="240">
        <v>2330</v>
      </c>
      <c r="C1819" s="240">
        <v>13106</v>
      </c>
      <c r="D1819" s="240">
        <v>7638</v>
      </c>
      <c r="E1819" s="240">
        <v>942</v>
      </c>
      <c r="F1819" s="240">
        <v>33725</v>
      </c>
      <c r="G1819" s="240">
        <v>3959</v>
      </c>
      <c r="H1819" s="240">
        <v>599</v>
      </c>
      <c r="I1819" s="240">
        <v>6775</v>
      </c>
      <c r="J1819" s="240">
        <v>1963</v>
      </c>
      <c r="K1819" s="241">
        <f t="shared" si="41"/>
        <v>71037</v>
      </c>
      <c r="L1819" s="11"/>
      <c r="M1819" s="11"/>
      <c r="N1819" s="11"/>
      <c r="O1819" s="235"/>
    </row>
    <row r="1820" spans="1:15" s="21" customFormat="1" ht="24.95" customHeight="1" x14ac:dyDescent="0.2">
      <c r="A1820" s="243" t="s">
        <v>68</v>
      </c>
      <c r="B1820" s="217">
        <v>83054</v>
      </c>
      <c r="C1820" s="217">
        <v>43680</v>
      </c>
      <c r="D1820" s="217">
        <v>33206</v>
      </c>
      <c r="E1820" s="217">
        <v>4265</v>
      </c>
      <c r="F1820" s="217">
        <v>91376</v>
      </c>
      <c r="G1820" s="217">
        <v>79522</v>
      </c>
      <c r="H1820" s="217">
        <v>11149</v>
      </c>
      <c r="I1820" s="217">
        <v>35055</v>
      </c>
      <c r="J1820" s="217">
        <v>31213</v>
      </c>
      <c r="K1820" s="217">
        <f t="shared" si="41"/>
        <v>412520</v>
      </c>
      <c r="L1820" s="11"/>
      <c r="M1820" s="11"/>
      <c r="N1820" s="11"/>
      <c r="O1820" s="235"/>
    </row>
    <row r="1821" spans="1:15" s="21" customFormat="1" ht="24.95" customHeight="1" x14ac:dyDescent="0.2">
      <c r="A1821" s="236" t="s">
        <v>33</v>
      </c>
      <c r="B1821" s="237">
        <v>129140</v>
      </c>
      <c r="C1821" s="237">
        <v>58206</v>
      </c>
      <c r="D1821" s="237">
        <v>60693</v>
      </c>
      <c r="E1821" s="237">
        <v>9771</v>
      </c>
      <c r="F1821" s="237">
        <v>115480</v>
      </c>
      <c r="G1821" s="237">
        <v>148510</v>
      </c>
      <c r="H1821" s="237">
        <v>27327</v>
      </c>
      <c r="I1821" s="237">
        <v>63293</v>
      </c>
      <c r="J1821" s="237">
        <v>59814</v>
      </c>
      <c r="K1821" s="238">
        <f t="shared" si="41"/>
        <v>672234</v>
      </c>
      <c r="L1821" s="11"/>
      <c r="M1821" s="11"/>
      <c r="N1821" s="11"/>
    </row>
    <row r="1822" spans="1:15" s="21" customFormat="1" ht="24.95" customHeight="1" x14ac:dyDescent="0.2">
      <c r="A1822" s="239" t="s">
        <v>66</v>
      </c>
      <c r="B1822" s="240">
        <v>4975</v>
      </c>
      <c r="C1822" s="240">
        <v>20287</v>
      </c>
      <c r="D1822" s="240">
        <v>30579</v>
      </c>
      <c r="E1822" s="240">
        <v>2173</v>
      </c>
      <c r="F1822" s="240">
        <v>76992</v>
      </c>
      <c r="G1822" s="240">
        <v>10426</v>
      </c>
      <c r="H1822" s="240">
        <v>1502</v>
      </c>
      <c r="I1822" s="240">
        <v>31675</v>
      </c>
      <c r="J1822" s="240">
        <v>3437</v>
      </c>
      <c r="K1822" s="241">
        <f t="shared" si="41"/>
        <v>182046</v>
      </c>
      <c r="L1822" s="11"/>
      <c r="M1822" s="11"/>
      <c r="N1822" s="11"/>
    </row>
    <row r="1823" spans="1:15" s="21" customFormat="1" ht="24.95" customHeight="1" x14ac:dyDescent="0.2">
      <c r="A1823" s="243" t="s">
        <v>35</v>
      </c>
      <c r="B1823" s="217">
        <v>134115</v>
      </c>
      <c r="C1823" s="217">
        <v>78493</v>
      </c>
      <c r="D1823" s="217">
        <v>91272</v>
      </c>
      <c r="E1823" s="217">
        <v>11944</v>
      </c>
      <c r="F1823" s="217">
        <v>192472</v>
      </c>
      <c r="G1823" s="217">
        <v>158936</v>
      </c>
      <c r="H1823" s="217">
        <v>28829</v>
      </c>
      <c r="I1823" s="217">
        <v>94968</v>
      </c>
      <c r="J1823" s="217">
        <v>63251</v>
      </c>
      <c r="K1823" s="217">
        <f t="shared" si="41"/>
        <v>854280</v>
      </c>
      <c r="L1823" s="11"/>
      <c r="M1823" s="11"/>
      <c r="N1823" s="11"/>
      <c r="O1823" s="235"/>
    </row>
    <row r="1824" spans="1:15" s="21" customFormat="1" ht="24.95" customHeight="1" x14ac:dyDescent="0.2">
      <c r="A1824" s="216" t="s">
        <v>118</v>
      </c>
      <c r="B1824" s="242">
        <v>0.13273442920187134</v>
      </c>
      <c r="C1824" s="242">
        <v>0.25206163055066733</v>
      </c>
      <c r="D1824" s="242">
        <v>0.16890211405222952</v>
      </c>
      <c r="E1824" s="242">
        <v>0.22563521299707187</v>
      </c>
      <c r="F1824" s="242">
        <v>0.30319862004867637</v>
      </c>
      <c r="G1824" s="242">
        <v>0.16962346570358583</v>
      </c>
      <c r="H1824" s="242">
        <v>0.17990689198971568</v>
      </c>
      <c r="I1824" s="242">
        <v>0.27433999000488202</v>
      </c>
      <c r="J1824" s="242">
        <v>0.14916738792576889</v>
      </c>
      <c r="K1824" s="242">
        <v>0.19339144041172085</v>
      </c>
      <c r="L1824" s="11"/>
      <c r="M1824" s="11"/>
      <c r="N1824" s="11"/>
    </row>
    <row r="1825" spans="1:14" s="21" customFormat="1" ht="24.95" customHeight="1" x14ac:dyDescent="0.2">
      <c r="A1825" s="243" t="s">
        <v>3</v>
      </c>
      <c r="B1825" s="244">
        <f>B1823/B1820</f>
        <v>1.6147927854167168</v>
      </c>
      <c r="C1825" s="244">
        <f t="shared" ref="C1825:K1825" si="42">C1823/C1820</f>
        <v>1.7970009157509157</v>
      </c>
      <c r="D1825" s="244">
        <f t="shared" si="42"/>
        <v>2.7486598807444436</v>
      </c>
      <c r="E1825" s="244">
        <f t="shared" si="42"/>
        <v>2.8004689331770223</v>
      </c>
      <c r="F1825" s="244">
        <f t="shared" si="42"/>
        <v>2.1063736648572928</v>
      </c>
      <c r="G1825" s="244">
        <f t="shared" si="42"/>
        <v>1.9986418852644552</v>
      </c>
      <c r="H1825" s="244">
        <f t="shared" si="42"/>
        <v>2.5857924477531617</v>
      </c>
      <c r="I1825" s="244">
        <f t="shared" si="42"/>
        <v>2.7091142490372273</v>
      </c>
      <c r="J1825" s="244">
        <f t="shared" si="42"/>
        <v>2.0264312946528689</v>
      </c>
      <c r="K1825" s="244">
        <f t="shared" si="42"/>
        <v>2.0708814118103365</v>
      </c>
      <c r="L1825" s="11"/>
      <c r="M1825" s="11"/>
      <c r="N1825" s="11"/>
    </row>
    <row r="1826" spans="1:14" ht="24.95" customHeight="1" x14ac:dyDescent="0.2">
      <c r="A1826" s="60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6"/>
      <c r="L1826" s="11"/>
      <c r="M1826" s="12"/>
      <c r="N1826" s="71"/>
    </row>
    <row r="1827" spans="1:14" ht="24.95" customHeight="1" x14ac:dyDescent="0.2">
      <c r="M1827" s="101"/>
    </row>
    <row r="1828" spans="1:14" ht="24.95" customHeight="1" x14ac:dyDescent="0.2">
      <c r="M1828" s="101"/>
    </row>
    <row r="1829" spans="1:14" ht="24.95" customHeight="1" x14ac:dyDescent="0.2">
      <c r="M1829" s="101"/>
    </row>
    <row r="1830" spans="1:14" ht="24.95" customHeight="1" x14ac:dyDescent="0.2">
      <c r="M1830" s="101"/>
    </row>
    <row r="1831" spans="1:14" ht="24.95" customHeight="1" x14ac:dyDescent="0.2">
      <c r="M1831" s="101"/>
    </row>
    <row r="1832" spans="1:14" ht="24.95" customHeight="1" x14ac:dyDescent="0.2">
      <c r="M1832" s="101"/>
    </row>
    <row r="1833" spans="1:14" ht="24.95" customHeight="1" x14ac:dyDescent="0.2">
      <c r="M1833" s="101"/>
    </row>
    <row r="1834" spans="1:14" ht="24.95" customHeight="1" x14ac:dyDescent="0.2">
      <c r="M1834" s="101"/>
    </row>
    <row r="1835" spans="1:14" ht="24.95" customHeight="1" x14ac:dyDescent="0.2">
      <c r="M1835" s="101"/>
    </row>
    <row r="1836" spans="1:14" ht="24.95" customHeight="1" x14ac:dyDescent="0.2">
      <c r="M1836" s="101"/>
    </row>
    <row r="1837" spans="1:14" ht="24.95" customHeight="1" x14ac:dyDescent="0.2">
      <c r="M1837" s="101"/>
    </row>
    <row r="1838" spans="1:14" ht="24.95" customHeight="1" x14ac:dyDescent="0.2">
      <c r="M1838" s="101"/>
    </row>
    <row r="1839" spans="1:14" ht="24.95" customHeight="1" x14ac:dyDescent="0.2">
      <c r="M1839" s="101"/>
    </row>
    <row r="1840" spans="1:14" ht="24.95" customHeight="1" x14ac:dyDescent="0.2">
      <c r="M1840" s="101"/>
    </row>
    <row r="1841" spans="1:14" ht="24.95" customHeight="1" x14ac:dyDescent="0.2">
      <c r="M1841" s="101"/>
    </row>
    <row r="1842" spans="1:14" ht="24.95" customHeight="1" x14ac:dyDescent="0.2">
      <c r="M1842" s="76"/>
    </row>
    <row r="1843" spans="1:14" ht="24.95" customHeight="1" x14ac:dyDescent="0.2">
      <c r="M1843" s="76"/>
    </row>
    <row r="1844" spans="1:14" ht="24.95" customHeight="1" x14ac:dyDescent="0.2">
      <c r="M1844" s="76"/>
    </row>
    <row r="1845" spans="1:14" ht="24.95" customHeight="1" x14ac:dyDescent="0.2">
      <c r="M1845" s="76"/>
    </row>
    <row r="1846" spans="1:14" ht="24.95" customHeight="1" x14ac:dyDescent="0.2">
      <c r="M1846" s="76"/>
    </row>
    <row r="1847" spans="1:14" ht="24.95" customHeight="1" x14ac:dyDescent="0.2">
      <c r="M1847" s="76"/>
    </row>
    <row r="1848" spans="1:14" ht="24.95" customHeight="1" x14ac:dyDescent="0.2">
      <c r="M1848" s="76"/>
    </row>
    <row r="1849" spans="1:14" ht="24.95" customHeight="1" x14ac:dyDescent="0.2">
      <c r="M1849" s="76"/>
    </row>
    <row r="1850" spans="1:14" ht="24.95" customHeight="1" x14ac:dyDescent="0.2">
      <c r="M1850" s="76"/>
    </row>
    <row r="1851" spans="1:14" ht="24.95" customHeight="1" x14ac:dyDescent="0.2">
      <c r="M1851" s="76"/>
    </row>
    <row r="1852" spans="1:14" ht="24.95" customHeight="1" x14ac:dyDescent="0.2">
      <c r="M1852" s="76"/>
    </row>
    <row r="1853" spans="1:14" ht="24.95" customHeight="1" x14ac:dyDescent="0.2"/>
    <row r="1854" spans="1:14" ht="24.95" customHeight="1" x14ac:dyDescent="0.2"/>
    <row r="1855" spans="1:14" ht="24.95" customHeight="1" x14ac:dyDescent="0.2">
      <c r="N1855" s="4">
        <v>18</v>
      </c>
    </row>
    <row r="1856" spans="1:14" ht="30" customHeight="1" x14ac:dyDescent="0.2">
      <c r="A1856" s="413" t="s">
        <v>210</v>
      </c>
      <c r="B1856" s="437"/>
      <c r="C1856" s="437"/>
      <c r="D1856" s="437"/>
      <c r="E1856" s="437"/>
      <c r="F1856" s="437"/>
      <c r="G1856" s="437"/>
      <c r="H1856" s="437"/>
      <c r="I1856" s="437"/>
      <c r="J1856" s="437"/>
      <c r="K1856" s="437"/>
      <c r="L1856" s="437"/>
      <c r="M1856" s="437"/>
      <c r="N1856" s="437"/>
    </row>
    <row r="1857" spans="1:14" ht="24.95" customHeight="1" x14ac:dyDescent="0.2"/>
    <row r="1858" spans="1:14" ht="24.95" customHeight="1" x14ac:dyDescent="0.2">
      <c r="A1858" s="195" t="s">
        <v>27</v>
      </c>
      <c r="B1858" s="195"/>
      <c r="C1858" s="248">
        <v>206026</v>
      </c>
      <c r="D1858" s="93"/>
    </row>
    <row r="1859" spans="1:14" ht="24.95" customHeight="1" x14ac:dyDescent="0.2">
      <c r="A1859" s="197" t="s">
        <v>28</v>
      </c>
      <c r="B1859" s="197"/>
      <c r="C1859" s="240">
        <v>28807</v>
      </c>
      <c r="D1859" s="93"/>
    </row>
    <row r="1860" spans="1:14" ht="24.95" customHeight="1" x14ac:dyDescent="0.25">
      <c r="A1860" s="216" t="s">
        <v>0</v>
      </c>
      <c r="B1860" s="234"/>
      <c r="C1860" s="217">
        <f>SUM(C1858:C1859)</f>
        <v>234833</v>
      </c>
      <c r="D1860" s="94"/>
    </row>
    <row r="1861" spans="1:14" ht="24.95" customHeight="1" x14ac:dyDescent="0.2">
      <c r="A1861" s="197" t="s">
        <v>31</v>
      </c>
      <c r="B1861" s="197"/>
      <c r="C1861" s="248">
        <v>486831</v>
      </c>
      <c r="D1861" s="93"/>
    </row>
    <row r="1862" spans="1:14" ht="24.95" customHeight="1" x14ac:dyDescent="0.2">
      <c r="A1862" s="197" t="s">
        <v>32</v>
      </c>
      <c r="B1862" s="197"/>
      <c r="C1862" s="240">
        <v>70446</v>
      </c>
      <c r="D1862" s="93"/>
    </row>
    <row r="1863" spans="1:14" ht="24.95" customHeight="1" x14ac:dyDescent="0.25">
      <c r="A1863" s="216" t="s">
        <v>1</v>
      </c>
      <c r="B1863" s="234"/>
      <c r="C1863" s="217">
        <f>SUM(C1861:C1862)</f>
        <v>557277</v>
      </c>
      <c r="D1863" s="94"/>
    </row>
    <row r="1864" spans="1:14" ht="24.95" customHeight="1" x14ac:dyDescent="0.25">
      <c r="A1864" s="216" t="s">
        <v>2</v>
      </c>
      <c r="B1864" s="234"/>
      <c r="C1864" s="242">
        <v>0.23570147026604532</v>
      </c>
      <c r="D1864" s="95"/>
    </row>
    <row r="1865" spans="1:14" ht="24.95" customHeight="1" x14ac:dyDescent="0.25">
      <c r="A1865" s="216" t="s">
        <v>3</v>
      </c>
      <c r="B1865" s="234"/>
      <c r="C1865" s="244">
        <f>C1863/C1860</f>
        <v>2.3730778893937394</v>
      </c>
      <c r="D1865" s="96"/>
    </row>
    <row r="1866" spans="1:14" ht="24.95" customHeight="1" x14ac:dyDescent="0.2">
      <c r="A1866" s="195" t="s">
        <v>119</v>
      </c>
      <c r="B1866" s="195"/>
      <c r="C1866" s="246">
        <f>C1861/C1858</f>
        <v>2.362959044004155</v>
      </c>
      <c r="D1866" s="98"/>
    </row>
    <row r="1867" spans="1:14" ht="24.95" customHeight="1" x14ac:dyDescent="0.2">
      <c r="A1867" s="204" t="s">
        <v>120</v>
      </c>
      <c r="B1867" s="204"/>
      <c r="C1867" s="247">
        <f>C1862/C1859</f>
        <v>2.4454472871177146</v>
      </c>
      <c r="D1867" s="98"/>
    </row>
    <row r="1868" spans="1:14" ht="24.95" customHeight="1" x14ac:dyDescent="0.2">
      <c r="A1868" s="52"/>
      <c r="B1868" s="52"/>
      <c r="C1868" s="97"/>
      <c r="D1868" s="97"/>
    </row>
    <row r="1869" spans="1:14" ht="24.95" customHeight="1" x14ac:dyDescent="0.2"/>
    <row r="1870" spans="1:14" ht="24.95" customHeight="1" x14ac:dyDescent="0.2">
      <c r="A1870" s="29"/>
      <c r="B1870" s="399" t="s">
        <v>62</v>
      </c>
      <c r="C1870" s="399"/>
      <c r="D1870" s="399"/>
      <c r="E1870" s="399"/>
      <c r="F1870" s="399"/>
      <c r="G1870" s="399"/>
      <c r="H1870" s="399"/>
      <c r="I1870" s="399"/>
      <c r="J1870" s="399"/>
      <c r="K1870" s="399"/>
      <c r="L1870" s="399"/>
      <c r="M1870" s="399"/>
      <c r="N1870" s="399"/>
    </row>
    <row r="1871" spans="1:14" s="21" customFormat="1" ht="24.95" customHeight="1" x14ac:dyDescent="0.2">
      <c r="B1871" s="264" t="s">
        <v>42</v>
      </c>
      <c r="C1871" s="264" t="s">
        <v>43</v>
      </c>
      <c r="D1871" s="264" t="s">
        <v>44</v>
      </c>
      <c r="E1871" s="264" t="s">
        <v>45</v>
      </c>
      <c r="F1871" s="264" t="s">
        <v>46</v>
      </c>
      <c r="G1871" s="264" t="s">
        <v>47</v>
      </c>
      <c r="H1871" s="264" t="s">
        <v>48</v>
      </c>
      <c r="I1871" s="264" t="s">
        <v>58</v>
      </c>
      <c r="J1871" s="264" t="s">
        <v>50</v>
      </c>
      <c r="K1871" s="264" t="s">
        <v>51</v>
      </c>
      <c r="L1871" s="264" t="s">
        <v>52</v>
      </c>
      <c r="M1871" s="264" t="s">
        <v>53</v>
      </c>
      <c r="N1871" s="264" t="s">
        <v>12</v>
      </c>
    </row>
    <row r="1872" spans="1:14" s="21" customFormat="1" ht="24.95" customHeight="1" x14ac:dyDescent="0.2">
      <c r="A1872" s="245" t="s">
        <v>27</v>
      </c>
      <c r="B1872" s="237">
        <v>6822</v>
      </c>
      <c r="C1872" s="237">
        <v>13994</v>
      </c>
      <c r="D1872" s="237">
        <v>13385</v>
      </c>
      <c r="E1872" s="237">
        <v>22227</v>
      </c>
      <c r="F1872" s="237">
        <v>17450</v>
      </c>
      <c r="G1872" s="237">
        <v>19395</v>
      </c>
      <c r="H1872" s="237">
        <v>19074</v>
      </c>
      <c r="I1872" s="237">
        <v>30224</v>
      </c>
      <c r="J1872" s="237">
        <v>15055</v>
      </c>
      <c r="K1872" s="237">
        <v>15370</v>
      </c>
      <c r="L1872" s="237">
        <v>15820</v>
      </c>
      <c r="M1872" s="237">
        <v>17210</v>
      </c>
      <c r="N1872" s="238">
        <f t="shared" ref="N1872:N1877" si="43">SUM(B1872:M1872)</f>
        <v>206026</v>
      </c>
    </row>
    <row r="1873" spans="1:15" s="21" customFormat="1" ht="24.95" customHeight="1" x14ac:dyDescent="0.2">
      <c r="A1873" s="239" t="s">
        <v>28</v>
      </c>
      <c r="B1873" s="240">
        <v>944</v>
      </c>
      <c r="C1873" s="240">
        <v>2525</v>
      </c>
      <c r="D1873" s="240">
        <v>1838</v>
      </c>
      <c r="E1873" s="240">
        <v>1929</v>
      </c>
      <c r="F1873" s="240">
        <v>3241</v>
      </c>
      <c r="G1873" s="240">
        <v>3302</v>
      </c>
      <c r="H1873" s="240">
        <v>2512</v>
      </c>
      <c r="I1873" s="240">
        <v>3797</v>
      </c>
      <c r="J1873" s="240">
        <v>3234</v>
      </c>
      <c r="K1873" s="240">
        <v>2624</v>
      </c>
      <c r="L1873" s="240">
        <v>919</v>
      </c>
      <c r="M1873" s="240">
        <v>1942</v>
      </c>
      <c r="N1873" s="238">
        <f t="shared" si="43"/>
        <v>28807</v>
      </c>
      <c r="O1873" s="235"/>
    </row>
    <row r="1874" spans="1:15" s="21" customFormat="1" ht="24.95" customHeight="1" x14ac:dyDescent="0.2">
      <c r="A1874" s="243" t="s">
        <v>0</v>
      </c>
      <c r="B1874" s="217">
        <v>7766</v>
      </c>
      <c r="C1874" s="217">
        <v>16519</v>
      </c>
      <c r="D1874" s="217">
        <v>15223</v>
      </c>
      <c r="E1874" s="217">
        <v>24156</v>
      </c>
      <c r="F1874" s="217">
        <v>20691</v>
      </c>
      <c r="G1874" s="217">
        <v>22697</v>
      </c>
      <c r="H1874" s="217">
        <v>21586</v>
      </c>
      <c r="I1874" s="217">
        <v>34021</v>
      </c>
      <c r="J1874" s="217">
        <v>18289</v>
      </c>
      <c r="K1874" s="217">
        <v>17994</v>
      </c>
      <c r="L1874" s="217">
        <v>16739</v>
      </c>
      <c r="M1874" s="217">
        <v>19152</v>
      </c>
      <c r="N1874" s="300">
        <f t="shared" si="43"/>
        <v>234833</v>
      </c>
      <c r="O1874" s="235"/>
    </row>
    <row r="1875" spans="1:15" s="21" customFormat="1" ht="24.95" customHeight="1" x14ac:dyDescent="0.2">
      <c r="A1875" s="236" t="s">
        <v>33</v>
      </c>
      <c r="B1875" s="237">
        <v>16495</v>
      </c>
      <c r="C1875" s="237">
        <v>26380</v>
      </c>
      <c r="D1875" s="237">
        <v>30788</v>
      </c>
      <c r="E1875" s="237">
        <v>51417</v>
      </c>
      <c r="F1875" s="237">
        <v>38050</v>
      </c>
      <c r="G1875" s="237">
        <v>37536</v>
      </c>
      <c r="H1875" s="237">
        <v>49211</v>
      </c>
      <c r="I1875" s="237">
        <v>94820</v>
      </c>
      <c r="J1875" s="237">
        <v>33725</v>
      </c>
      <c r="K1875" s="237">
        <v>33230</v>
      </c>
      <c r="L1875" s="237">
        <v>34417</v>
      </c>
      <c r="M1875" s="237">
        <v>40762</v>
      </c>
      <c r="N1875" s="238">
        <f t="shared" si="43"/>
        <v>486831</v>
      </c>
    </row>
    <row r="1876" spans="1:15" s="21" customFormat="1" ht="24.95" customHeight="1" x14ac:dyDescent="0.2">
      <c r="A1876" s="239" t="s">
        <v>66</v>
      </c>
      <c r="B1876" s="240">
        <v>3839</v>
      </c>
      <c r="C1876" s="240">
        <v>4347</v>
      </c>
      <c r="D1876" s="240">
        <v>5135</v>
      </c>
      <c r="E1876" s="240">
        <v>5267</v>
      </c>
      <c r="F1876" s="240">
        <v>6928</v>
      </c>
      <c r="G1876" s="240">
        <v>8028</v>
      </c>
      <c r="H1876" s="240">
        <v>7620</v>
      </c>
      <c r="I1876" s="240">
        <v>8436</v>
      </c>
      <c r="J1876" s="240">
        <v>6610</v>
      </c>
      <c r="K1876" s="240">
        <v>5910</v>
      </c>
      <c r="L1876" s="240">
        <v>4277</v>
      </c>
      <c r="M1876" s="240">
        <v>4049</v>
      </c>
      <c r="N1876" s="238">
        <f t="shared" si="43"/>
        <v>70446</v>
      </c>
    </row>
    <row r="1877" spans="1:15" s="21" customFormat="1" ht="24.95" customHeight="1" x14ac:dyDescent="0.2">
      <c r="A1877" s="243" t="s">
        <v>67</v>
      </c>
      <c r="B1877" s="217">
        <v>20334</v>
      </c>
      <c r="C1877" s="217">
        <v>30727</v>
      </c>
      <c r="D1877" s="217">
        <v>35923</v>
      </c>
      <c r="E1877" s="217">
        <v>56684</v>
      </c>
      <c r="F1877" s="217">
        <v>44978</v>
      </c>
      <c r="G1877" s="217">
        <v>45564</v>
      </c>
      <c r="H1877" s="217">
        <v>56831</v>
      </c>
      <c r="I1877" s="217">
        <v>103256</v>
      </c>
      <c r="J1877" s="217">
        <v>40335</v>
      </c>
      <c r="K1877" s="217">
        <v>39140</v>
      </c>
      <c r="L1877" s="217">
        <v>38694</v>
      </c>
      <c r="M1877" s="217">
        <v>44811</v>
      </c>
      <c r="N1877" s="300">
        <f t="shared" si="43"/>
        <v>557277</v>
      </c>
      <c r="O1877" s="235"/>
    </row>
    <row r="1878" spans="1:15" s="21" customFormat="1" ht="24.95" customHeight="1" x14ac:dyDescent="0.2">
      <c r="A1878" s="216" t="s">
        <v>118</v>
      </c>
      <c r="B1878" s="242">
        <v>0.10408370102681176</v>
      </c>
      <c r="C1878" s="242">
        <v>0.17884498975600671</v>
      </c>
      <c r="D1878" s="242">
        <v>0.1854387024504566</v>
      </c>
      <c r="E1878" s="242">
        <v>0.29901355699741522</v>
      </c>
      <c r="F1878" s="242">
        <v>0.22820119940334249</v>
      </c>
      <c r="G1878" s="242">
        <v>0.23760951188986232</v>
      </c>
      <c r="H1878" s="242">
        <v>0.28680507892930679</v>
      </c>
      <c r="I1878" s="242">
        <v>0.50429049351664179</v>
      </c>
      <c r="J1878" s="242">
        <v>0.20076153501567867</v>
      </c>
      <c r="K1878" s="242">
        <v>0.18802392333005069</v>
      </c>
      <c r="L1878" s="242">
        <v>0.19147862232779098</v>
      </c>
      <c r="M1878" s="242">
        <v>0.21241971036476973</v>
      </c>
      <c r="N1878" s="242">
        <v>0.23570147026604532</v>
      </c>
    </row>
    <row r="1879" spans="1:15" s="21" customFormat="1" ht="24.95" customHeight="1" x14ac:dyDescent="0.2">
      <c r="A1879" s="243" t="s">
        <v>3</v>
      </c>
      <c r="B1879" s="244">
        <f>B1877/B1874</f>
        <v>2.61833633788308</v>
      </c>
      <c r="C1879" s="244">
        <f t="shared" ref="C1879:N1879" si="44">C1877/C1874</f>
        <v>1.8601004903444518</v>
      </c>
      <c r="D1879" s="244">
        <f t="shared" si="44"/>
        <v>2.3597845365565262</v>
      </c>
      <c r="E1879" s="244">
        <f t="shared" si="44"/>
        <v>2.346580559695314</v>
      </c>
      <c r="F1879" s="244">
        <f t="shared" si="44"/>
        <v>2.1737953699676189</v>
      </c>
      <c r="G1879" s="244">
        <f t="shared" si="44"/>
        <v>2.0074899766488965</v>
      </c>
      <c r="H1879" s="244">
        <f t="shared" si="44"/>
        <v>2.6327712406189199</v>
      </c>
      <c r="I1879" s="244">
        <f t="shared" si="44"/>
        <v>3.0350665765262632</v>
      </c>
      <c r="J1879" s="244">
        <f t="shared" si="44"/>
        <v>2.2054240253704411</v>
      </c>
      <c r="K1879" s="244">
        <f t="shared" si="44"/>
        <v>2.1751695009447594</v>
      </c>
      <c r="L1879" s="244">
        <f t="shared" si="44"/>
        <v>2.3116076229165423</v>
      </c>
      <c r="M1879" s="244">
        <f t="shared" si="44"/>
        <v>2.3397556390977443</v>
      </c>
      <c r="N1879" s="244">
        <f t="shared" si="44"/>
        <v>2.3730778893937394</v>
      </c>
    </row>
    <row r="1880" spans="1:15" ht="24.95" customHeight="1" x14ac:dyDescent="0.2">
      <c r="A1880" s="60"/>
      <c r="B1880" s="104"/>
      <c r="C1880" s="104"/>
      <c r="D1880" s="104"/>
      <c r="E1880" s="104"/>
      <c r="F1880" s="104"/>
      <c r="G1880" s="104"/>
      <c r="H1880" s="104"/>
      <c r="I1880" s="104"/>
      <c r="J1880" s="104"/>
      <c r="K1880" s="104"/>
      <c r="L1880" s="104"/>
      <c r="M1880" s="104"/>
      <c r="N1880" s="105"/>
    </row>
    <row r="1881" spans="1:15" ht="24.95" customHeight="1" x14ac:dyDescent="0.2"/>
    <row r="1882" spans="1:15" ht="24.95" customHeight="1" x14ac:dyDescent="0.2"/>
    <row r="1883" spans="1:15" ht="24.95" customHeight="1" x14ac:dyDescent="0.2"/>
    <row r="1884" spans="1:15" ht="24.95" customHeight="1" x14ac:dyDescent="0.2"/>
    <row r="1885" spans="1:15" ht="24.95" customHeight="1" x14ac:dyDescent="0.2"/>
    <row r="1886" spans="1:15" ht="24.95" customHeight="1" x14ac:dyDescent="0.2"/>
    <row r="1887" spans="1:15" ht="24.95" customHeight="1" x14ac:dyDescent="0.2"/>
    <row r="1888" spans="1:15" ht="24.95" customHeight="1" x14ac:dyDescent="0.2"/>
    <row r="1889" spans="1:15" ht="24.95" customHeight="1" x14ac:dyDescent="0.2"/>
    <row r="1890" spans="1:15" ht="24.95" customHeight="1" x14ac:dyDescent="0.2"/>
    <row r="1891" spans="1:15" ht="24.95" customHeight="1" x14ac:dyDescent="0.2"/>
    <row r="1892" spans="1:15" ht="24.95" customHeight="1" x14ac:dyDescent="0.2"/>
    <row r="1893" spans="1:15" ht="24.95" customHeight="1" x14ac:dyDescent="0.2"/>
    <row r="1894" spans="1:15" ht="24.95" customHeight="1" x14ac:dyDescent="0.2"/>
    <row r="1895" spans="1:15" ht="24.95" customHeight="1" x14ac:dyDescent="0.25">
      <c r="A1895" s="82"/>
      <c r="B1895" s="399" t="s">
        <v>64</v>
      </c>
      <c r="C1895" s="399"/>
      <c r="D1895" s="399"/>
      <c r="E1895" s="399"/>
      <c r="F1895" s="399"/>
      <c r="G1895" s="399"/>
      <c r="H1895" s="399"/>
      <c r="I1895" s="399"/>
      <c r="J1895" s="399"/>
      <c r="K1895" s="399"/>
      <c r="L1895" s="11"/>
      <c r="M1895" s="11"/>
      <c r="N1895" s="11"/>
    </row>
    <row r="1896" spans="1:15" s="21" customFormat="1" ht="24.95" customHeight="1" x14ac:dyDescent="0.2">
      <c r="B1896" s="264" t="s">
        <v>336</v>
      </c>
      <c r="C1896" s="264" t="s">
        <v>5</v>
      </c>
      <c r="D1896" s="264" t="s">
        <v>65</v>
      </c>
      <c r="E1896" s="264" t="s">
        <v>6</v>
      </c>
      <c r="F1896" s="264" t="s">
        <v>7</v>
      </c>
      <c r="G1896" s="264" t="s">
        <v>8</v>
      </c>
      <c r="H1896" s="264" t="s">
        <v>9</v>
      </c>
      <c r="I1896" s="264" t="s">
        <v>10</v>
      </c>
      <c r="J1896" s="264" t="s">
        <v>11</v>
      </c>
      <c r="K1896" s="264" t="s">
        <v>12</v>
      </c>
      <c r="L1896" s="11"/>
      <c r="M1896" s="11"/>
      <c r="N1896" s="11"/>
    </row>
    <row r="1897" spans="1:15" s="21" customFormat="1" ht="24.95" customHeight="1" x14ac:dyDescent="0.2">
      <c r="A1897" s="245" t="s">
        <v>27</v>
      </c>
      <c r="B1897" s="237">
        <v>30032</v>
      </c>
      <c r="C1897" s="237">
        <v>24812</v>
      </c>
      <c r="D1897" s="237">
        <v>27641</v>
      </c>
      <c r="E1897" s="237">
        <v>5546</v>
      </c>
      <c r="F1897" s="237">
        <v>55938</v>
      </c>
      <c r="G1897" s="237">
        <v>29809</v>
      </c>
      <c r="H1897" s="237">
        <v>11619</v>
      </c>
      <c r="I1897" s="237">
        <v>7483</v>
      </c>
      <c r="J1897" s="237">
        <v>13146</v>
      </c>
      <c r="K1897" s="238">
        <f t="shared" ref="K1897:K1902" si="45">SUM(B1897:J1897)</f>
        <v>206026</v>
      </c>
      <c r="L1897" s="11"/>
      <c r="M1897" s="11"/>
      <c r="N1897" s="11"/>
    </row>
    <row r="1898" spans="1:15" s="21" customFormat="1" ht="24.95" customHeight="1" x14ac:dyDescent="0.2">
      <c r="A1898" s="239" t="s">
        <v>28</v>
      </c>
      <c r="B1898" s="240">
        <v>704</v>
      </c>
      <c r="C1898" s="240">
        <v>4341</v>
      </c>
      <c r="D1898" s="240">
        <v>4557</v>
      </c>
      <c r="E1898" s="240">
        <v>1614</v>
      </c>
      <c r="F1898" s="240">
        <v>13062</v>
      </c>
      <c r="G1898" s="240">
        <v>2331</v>
      </c>
      <c r="H1898" s="240">
        <v>331</v>
      </c>
      <c r="I1898" s="240">
        <v>635</v>
      </c>
      <c r="J1898" s="240">
        <v>1232</v>
      </c>
      <c r="K1898" s="241">
        <f t="shared" si="45"/>
        <v>28807</v>
      </c>
      <c r="L1898" s="11"/>
      <c r="M1898" s="11"/>
      <c r="N1898" s="11"/>
      <c r="O1898" s="235"/>
    </row>
    <row r="1899" spans="1:15" s="21" customFormat="1" ht="24.95" customHeight="1" x14ac:dyDescent="0.2">
      <c r="A1899" s="243" t="s">
        <v>68</v>
      </c>
      <c r="B1899" s="217">
        <v>30736</v>
      </c>
      <c r="C1899" s="217">
        <v>29153</v>
      </c>
      <c r="D1899" s="217">
        <v>32198</v>
      </c>
      <c r="E1899" s="217">
        <v>7160</v>
      </c>
      <c r="F1899" s="217">
        <v>69000</v>
      </c>
      <c r="G1899" s="217">
        <v>32140</v>
      </c>
      <c r="H1899" s="217">
        <v>11950</v>
      </c>
      <c r="I1899" s="217">
        <v>8118</v>
      </c>
      <c r="J1899" s="217">
        <v>14378</v>
      </c>
      <c r="K1899" s="217">
        <f t="shared" si="45"/>
        <v>234833</v>
      </c>
      <c r="L1899" s="11"/>
      <c r="M1899" s="11"/>
      <c r="N1899" s="11"/>
      <c r="O1899" s="235"/>
    </row>
    <row r="1900" spans="1:15" s="21" customFormat="1" ht="24.95" customHeight="1" x14ac:dyDescent="0.2">
      <c r="A1900" s="236" t="s">
        <v>33</v>
      </c>
      <c r="B1900" s="237">
        <v>70204</v>
      </c>
      <c r="C1900" s="237">
        <v>48347</v>
      </c>
      <c r="D1900" s="237">
        <v>68999</v>
      </c>
      <c r="E1900" s="237">
        <v>16840</v>
      </c>
      <c r="F1900" s="237">
        <v>145427</v>
      </c>
      <c r="G1900" s="237">
        <v>59772</v>
      </c>
      <c r="H1900" s="237">
        <v>36884</v>
      </c>
      <c r="I1900" s="237">
        <v>15987</v>
      </c>
      <c r="J1900" s="237">
        <v>24371</v>
      </c>
      <c r="K1900" s="238">
        <f t="shared" si="45"/>
        <v>486831</v>
      </c>
      <c r="L1900" s="11"/>
      <c r="M1900" s="11"/>
      <c r="N1900" s="11"/>
    </row>
    <row r="1901" spans="1:15" s="21" customFormat="1" ht="24.95" customHeight="1" x14ac:dyDescent="0.2">
      <c r="A1901" s="239" t="s">
        <v>66</v>
      </c>
      <c r="B1901" s="240">
        <v>2007</v>
      </c>
      <c r="C1901" s="240">
        <v>7267</v>
      </c>
      <c r="D1901" s="240">
        <v>11424</v>
      </c>
      <c r="E1901" s="240">
        <v>7295</v>
      </c>
      <c r="F1901" s="240">
        <v>31124</v>
      </c>
      <c r="G1901" s="240">
        <v>5448</v>
      </c>
      <c r="H1901" s="240">
        <v>1415</v>
      </c>
      <c r="I1901" s="240">
        <v>2208</v>
      </c>
      <c r="J1901" s="240">
        <v>2258</v>
      </c>
      <c r="K1901" s="241">
        <f t="shared" si="45"/>
        <v>70446</v>
      </c>
      <c r="L1901" s="11"/>
      <c r="M1901" s="11"/>
      <c r="N1901" s="11"/>
    </row>
    <row r="1902" spans="1:15" s="21" customFormat="1" ht="24.95" customHeight="1" x14ac:dyDescent="0.2">
      <c r="A1902" s="243" t="s">
        <v>35</v>
      </c>
      <c r="B1902" s="217">
        <v>72211</v>
      </c>
      <c r="C1902" s="217">
        <v>55614</v>
      </c>
      <c r="D1902" s="217">
        <v>80423</v>
      </c>
      <c r="E1902" s="217">
        <v>24135</v>
      </c>
      <c r="F1902" s="217">
        <v>176551</v>
      </c>
      <c r="G1902" s="217">
        <v>65220</v>
      </c>
      <c r="H1902" s="217">
        <v>38299</v>
      </c>
      <c r="I1902" s="217">
        <v>18195</v>
      </c>
      <c r="J1902" s="217">
        <v>26629</v>
      </c>
      <c r="K1902" s="217">
        <f t="shared" si="45"/>
        <v>557277</v>
      </c>
      <c r="L1902" s="11"/>
      <c r="M1902" s="11"/>
      <c r="N1902" s="11"/>
      <c r="O1902" s="235"/>
    </row>
    <row r="1903" spans="1:15" s="21" customFormat="1" ht="24.95" customHeight="1" x14ac:dyDescent="0.2">
      <c r="A1903" s="216" t="s">
        <v>118</v>
      </c>
      <c r="B1903" s="242">
        <v>0.20771655898884483</v>
      </c>
      <c r="C1903" s="242">
        <v>0.22808327044850552</v>
      </c>
      <c r="D1903" s="242">
        <v>0.22358727140291471</v>
      </c>
      <c r="E1903" s="242">
        <v>0.31499197347985541</v>
      </c>
      <c r="F1903" s="242">
        <v>0.29402379822304381</v>
      </c>
      <c r="G1903" s="242">
        <v>0.19569542087117769</v>
      </c>
      <c r="H1903" s="242">
        <v>0.25484924907340251</v>
      </c>
      <c r="I1903" s="242">
        <v>0.13726688393988773</v>
      </c>
      <c r="J1903" s="242">
        <v>0.22195642389184322</v>
      </c>
      <c r="K1903" s="242">
        <v>0.23570147026604532</v>
      </c>
      <c r="L1903" s="11"/>
      <c r="M1903" s="11"/>
      <c r="N1903" s="11"/>
    </row>
    <row r="1904" spans="1:15" s="21" customFormat="1" ht="24.95" customHeight="1" x14ac:dyDescent="0.2">
      <c r="A1904" s="243" t="s">
        <v>3</v>
      </c>
      <c r="B1904" s="244">
        <f>B1902/B1899</f>
        <v>2.3493948464341488</v>
      </c>
      <c r="C1904" s="244">
        <f t="shared" ref="C1904:K1904" si="46">C1902/C1899</f>
        <v>1.9076595890645902</v>
      </c>
      <c r="D1904" s="244">
        <f t="shared" si="46"/>
        <v>2.4977638362631218</v>
      </c>
      <c r="E1904" s="244">
        <f t="shared" si="46"/>
        <v>3.3708100558659218</v>
      </c>
      <c r="F1904" s="244">
        <f t="shared" si="46"/>
        <v>2.5587101449275362</v>
      </c>
      <c r="G1904" s="244">
        <f t="shared" si="46"/>
        <v>2.0292470441817052</v>
      </c>
      <c r="H1904" s="244">
        <f t="shared" si="46"/>
        <v>3.204937238493724</v>
      </c>
      <c r="I1904" s="244">
        <f t="shared" si="46"/>
        <v>2.2413155949741315</v>
      </c>
      <c r="J1904" s="244">
        <f t="shared" si="46"/>
        <v>1.8520656558631243</v>
      </c>
      <c r="K1904" s="244">
        <f t="shared" si="46"/>
        <v>2.3730778893937394</v>
      </c>
      <c r="L1904" s="11"/>
      <c r="M1904" s="11"/>
      <c r="N1904" s="11"/>
    </row>
    <row r="1905" spans="1:14" ht="24.95" customHeight="1" x14ac:dyDescent="0.2">
      <c r="A1905" s="60"/>
      <c r="B1905" s="104"/>
      <c r="C1905" s="104"/>
      <c r="D1905" s="104"/>
      <c r="E1905" s="104"/>
      <c r="F1905" s="104"/>
      <c r="G1905" s="104"/>
      <c r="H1905" s="104"/>
      <c r="I1905" s="104"/>
      <c r="J1905" s="104"/>
      <c r="K1905" s="106"/>
      <c r="L1905" s="11"/>
      <c r="M1905" s="12"/>
      <c r="N1905" s="71"/>
    </row>
    <row r="1906" spans="1:14" ht="24.95" customHeight="1" x14ac:dyDescent="0.2">
      <c r="M1906" s="101"/>
    </row>
    <row r="1907" spans="1:14" ht="24.95" customHeight="1" x14ac:dyDescent="0.2">
      <c r="M1907" s="101"/>
    </row>
    <row r="1908" spans="1:14" ht="24.95" customHeight="1" x14ac:dyDescent="0.2">
      <c r="M1908" s="101"/>
    </row>
    <row r="1909" spans="1:14" ht="24.95" customHeight="1" x14ac:dyDescent="0.2">
      <c r="M1909" s="101"/>
    </row>
    <row r="1910" spans="1:14" ht="24.95" customHeight="1" x14ac:dyDescent="0.2">
      <c r="M1910" s="101"/>
    </row>
    <row r="1911" spans="1:14" ht="24.95" customHeight="1" x14ac:dyDescent="0.2">
      <c r="M1911" s="101"/>
    </row>
    <row r="1912" spans="1:14" ht="24.95" customHeight="1" x14ac:dyDescent="0.2">
      <c r="M1912" s="101"/>
    </row>
    <row r="1913" spans="1:14" ht="24.95" customHeight="1" x14ac:dyDescent="0.2">
      <c r="M1913" s="101"/>
    </row>
    <row r="1914" spans="1:14" ht="24.95" customHeight="1" x14ac:dyDescent="0.2">
      <c r="M1914" s="101"/>
    </row>
    <row r="1915" spans="1:14" ht="24.95" customHeight="1" x14ac:dyDescent="0.2">
      <c r="M1915" s="101"/>
    </row>
    <row r="1916" spans="1:14" ht="24.95" customHeight="1" x14ac:dyDescent="0.2">
      <c r="M1916" s="101"/>
    </row>
    <row r="1917" spans="1:14" ht="24.95" customHeight="1" x14ac:dyDescent="0.2">
      <c r="M1917" s="101"/>
    </row>
    <row r="1918" spans="1:14" ht="24.95" customHeight="1" x14ac:dyDescent="0.2">
      <c r="M1918" s="101"/>
    </row>
    <row r="1919" spans="1:14" ht="24.95" customHeight="1" x14ac:dyDescent="0.2">
      <c r="M1919" s="101"/>
    </row>
    <row r="1920" spans="1:14" ht="24.95" customHeight="1" x14ac:dyDescent="0.2">
      <c r="M1920" s="101"/>
    </row>
    <row r="1921" spans="1:14" ht="24.95" customHeight="1" x14ac:dyDescent="0.2">
      <c r="M1921" s="76"/>
    </row>
    <row r="1922" spans="1:14" ht="24.95" customHeight="1" x14ac:dyDescent="0.2">
      <c r="M1922" s="76"/>
    </row>
    <row r="1923" spans="1:14" ht="24.95" customHeight="1" x14ac:dyDescent="0.2">
      <c r="M1923" s="76"/>
    </row>
    <row r="1924" spans="1:14" ht="24.95" customHeight="1" x14ac:dyDescent="0.2">
      <c r="M1924" s="76"/>
    </row>
    <row r="1925" spans="1:14" ht="24.95" customHeight="1" x14ac:dyDescent="0.2">
      <c r="M1925" s="76"/>
    </row>
    <row r="1926" spans="1:14" ht="24.95" customHeight="1" x14ac:dyDescent="0.2">
      <c r="M1926" s="76"/>
    </row>
    <row r="1927" spans="1:14" ht="24.95" customHeight="1" x14ac:dyDescent="0.2">
      <c r="M1927" s="76"/>
    </row>
    <row r="1928" spans="1:14" ht="24.95" customHeight="1" x14ac:dyDescent="0.2">
      <c r="M1928" s="76"/>
    </row>
    <row r="1929" spans="1:14" ht="24.95" customHeight="1" x14ac:dyDescent="0.2">
      <c r="M1929" s="76"/>
    </row>
    <row r="1930" spans="1:14" ht="24.95" customHeight="1" x14ac:dyDescent="0.2">
      <c r="M1930" s="76"/>
    </row>
    <row r="1931" spans="1:14" ht="24.95" customHeight="1" x14ac:dyDescent="0.2">
      <c r="M1931" s="76"/>
    </row>
    <row r="1932" spans="1:14" ht="24.95" customHeight="1" x14ac:dyDescent="0.2">
      <c r="M1932" s="76"/>
    </row>
    <row r="1933" spans="1:14" ht="24.95" customHeight="1" x14ac:dyDescent="0.2">
      <c r="M1933" s="76"/>
    </row>
    <row r="1934" spans="1:14" ht="24.95" customHeight="1" x14ac:dyDescent="0.2">
      <c r="M1934" s="76"/>
      <c r="N1934" s="4">
        <v>19</v>
      </c>
    </row>
    <row r="1935" spans="1:14" ht="39.950000000000003" customHeight="1" x14ac:dyDescent="0.4">
      <c r="A1935" s="438" t="s">
        <v>211</v>
      </c>
      <c r="B1935" s="438"/>
      <c r="C1935" s="438"/>
      <c r="D1935" s="438"/>
      <c r="E1935" s="438"/>
      <c r="F1935" s="438"/>
      <c r="G1935" s="438"/>
      <c r="H1935" s="438"/>
      <c r="I1935" s="438"/>
      <c r="J1935" s="438"/>
      <c r="K1935" s="438"/>
      <c r="L1935" s="438"/>
      <c r="M1935" s="438"/>
      <c r="N1935" s="438"/>
    </row>
    <row r="1936" spans="1:14" ht="24.95" customHeight="1" x14ac:dyDescent="0.2"/>
    <row r="1937" spans="1:14" ht="35.1" customHeight="1" x14ac:dyDescent="0.2">
      <c r="A1937" s="413" t="s">
        <v>212</v>
      </c>
      <c r="B1937" s="413"/>
      <c r="C1937" s="413"/>
      <c r="D1937" s="413"/>
      <c r="E1937" s="413"/>
      <c r="F1937" s="413"/>
      <c r="G1937" s="413"/>
      <c r="H1937" s="413"/>
      <c r="I1937" s="413"/>
      <c r="J1937" s="413"/>
      <c r="K1937" s="413"/>
      <c r="L1937" s="413"/>
      <c r="M1937" s="413"/>
      <c r="N1937" s="413"/>
    </row>
    <row r="1938" spans="1:14" ht="24.95" customHeight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</row>
    <row r="1939" spans="1:14" ht="24.95" customHeight="1" x14ac:dyDescent="0.2">
      <c r="A1939" s="108"/>
      <c r="B1939" s="108"/>
      <c r="C1939" s="381" t="s">
        <v>124</v>
      </c>
      <c r="D1939" s="381"/>
      <c r="E1939" s="381" t="s">
        <v>125</v>
      </c>
      <c r="F1939" s="381"/>
      <c r="G1939" s="381" t="s">
        <v>12</v>
      </c>
      <c r="H1939" s="381"/>
    </row>
    <row r="1940" spans="1:14" ht="24.95" customHeight="1" x14ac:dyDescent="0.2">
      <c r="A1940" s="197" t="s">
        <v>126</v>
      </c>
      <c r="B1940" s="197"/>
      <c r="C1940" s="433">
        <v>6888518</v>
      </c>
      <c r="D1940" s="433"/>
      <c r="E1940" s="433">
        <v>2020323</v>
      </c>
      <c r="F1940" s="433"/>
      <c r="G1940" s="434">
        <f>C1940+E1940</f>
        <v>8908841</v>
      </c>
      <c r="H1940" s="434"/>
      <c r="K1940" s="109"/>
    </row>
    <row r="1941" spans="1:14" ht="24.95" customHeight="1" x14ac:dyDescent="0.2">
      <c r="A1941" s="197" t="s">
        <v>127</v>
      </c>
      <c r="B1941" s="197"/>
      <c r="C1941" s="433">
        <v>12202326</v>
      </c>
      <c r="D1941" s="433"/>
      <c r="E1941" s="433">
        <v>3026081</v>
      </c>
      <c r="F1941" s="433"/>
      <c r="G1941" s="434">
        <f>C1941+E1941</f>
        <v>15228407</v>
      </c>
      <c r="H1941" s="434"/>
      <c r="K1941" s="109"/>
    </row>
    <row r="1942" spans="1:14" ht="24.95" customHeight="1" x14ac:dyDescent="0.2">
      <c r="A1942" s="216" t="s">
        <v>3</v>
      </c>
      <c r="B1942" s="234"/>
      <c r="C1942" s="435">
        <f>C1941/C1940</f>
        <v>1.7714007570278543</v>
      </c>
      <c r="D1942" s="435"/>
      <c r="E1942" s="435">
        <f t="shared" ref="E1942" si="47">E1941/E1940</f>
        <v>1.4978203980254643</v>
      </c>
      <c r="F1942" s="435"/>
      <c r="G1942" s="435">
        <f t="shared" ref="G1942" si="48">G1941/G1940</f>
        <v>1.7093589390584027</v>
      </c>
      <c r="H1942" s="435"/>
    </row>
    <row r="1943" spans="1:14" ht="24.95" customHeight="1" x14ac:dyDescent="0.2"/>
    <row r="1944" spans="1:14" ht="24.95" customHeight="1" x14ac:dyDescent="0.2"/>
    <row r="1945" spans="1:14" ht="24.95" customHeight="1" x14ac:dyDescent="0.2"/>
    <row r="1946" spans="1:14" ht="24.95" customHeight="1" x14ac:dyDescent="0.2"/>
    <row r="1947" spans="1:14" ht="24.95" customHeight="1" x14ac:dyDescent="0.2"/>
    <row r="1948" spans="1:14" ht="24.95" customHeight="1" x14ac:dyDescent="0.2"/>
    <row r="1949" spans="1:14" ht="24.95" customHeight="1" x14ac:dyDescent="0.2"/>
    <row r="1950" spans="1:14" ht="24.95" customHeight="1" x14ac:dyDescent="0.2"/>
    <row r="1951" spans="1:14" ht="24.95" customHeight="1" x14ac:dyDescent="0.2"/>
    <row r="1952" spans="1:14" ht="24.95" customHeight="1" x14ac:dyDescent="0.2"/>
    <row r="1953" spans="1:14" ht="24.95" customHeight="1" x14ac:dyDescent="0.2"/>
    <row r="1954" spans="1:14" ht="24.95" customHeight="1" x14ac:dyDescent="0.2"/>
    <row r="1955" spans="1:14" ht="24.95" customHeight="1" x14ac:dyDescent="0.2"/>
    <row r="1956" spans="1:14" ht="35.1" customHeight="1" x14ac:dyDescent="0.2">
      <c r="A1956" s="413" t="s">
        <v>214</v>
      </c>
      <c r="B1956" s="413"/>
      <c r="C1956" s="413"/>
      <c r="D1956" s="413"/>
      <c r="E1956" s="413"/>
      <c r="F1956" s="413"/>
      <c r="G1956" s="413"/>
      <c r="H1956" s="413"/>
      <c r="I1956" s="413"/>
      <c r="J1956" s="413"/>
      <c r="K1956" s="413"/>
      <c r="L1956" s="413"/>
      <c r="M1956" s="413"/>
      <c r="N1956" s="413"/>
    </row>
    <row r="1957" spans="1:14" ht="24.95" customHeight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</row>
    <row r="1958" spans="1:14" ht="45.75" customHeight="1" x14ac:dyDescent="0.2">
      <c r="B1958" s="249" t="s">
        <v>13</v>
      </c>
      <c r="C1958" s="249" t="s">
        <v>14</v>
      </c>
      <c r="D1958" s="249" t="s">
        <v>135</v>
      </c>
      <c r="E1958" s="249" t="s">
        <v>269</v>
      </c>
      <c r="F1958" s="249" t="s">
        <v>133</v>
      </c>
      <c r="G1958" s="249" t="s">
        <v>121</v>
      </c>
      <c r="H1958" s="249" t="s">
        <v>262</v>
      </c>
      <c r="I1958" s="249" t="s">
        <v>134</v>
      </c>
      <c r="J1958" s="249" t="s">
        <v>261</v>
      </c>
    </row>
    <row r="1959" spans="1:14" ht="24.95" customHeight="1" x14ac:dyDescent="0.2">
      <c r="A1959" s="245" t="s">
        <v>27</v>
      </c>
      <c r="B1959" s="237">
        <v>4815255</v>
      </c>
      <c r="C1959" s="237">
        <v>154008</v>
      </c>
      <c r="D1959" s="237">
        <v>4969263</v>
      </c>
      <c r="E1959" s="237">
        <v>197843</v>
      </c>
      <c r="F1959" s="237">
        <v>1042113</v>
      </c>
      <c r="G1959" s="237">
        <v>131790</v>
      </c>
      <c r="H1959" s="237">
        <v>341483</v>
      </c>
      <c r="I1959" s="237">
        <v>206026</v>
      </c>
      <c r="J1959" s="238">
        <f>I1959+H1959+G1959+F1959+E1959+D1959</f>
        <v>6888518</v>
      </c>
    </row>
    <row r="1960" spans="1:14" ht="24.95" customHeight="1" x14ac:dyDescent="0.2">
      <c r="A1960" s="239" t="s">
        <v>128</v>
      </c>
      <c r="B1960" s="240">
        <v>1495151</v>
      </c>
      <c r="C1960" s="240">
        <v>63251</v>
      </c>
      <c r="D1960" s="240">
        <v>1558402</v>
      </c>
      <c r="E1960" s="240">
        <v>115103</v>
      </c>
      <c r="F1960" s="240">
        <v>101250</v>
      </c>
      <c r="G1960" s="240">
        <v>145724</v>
      </c>
      <c r="H1960" s="240">
        <v>71037</v>
      </c>
      <c r="I1960" s="299">
        <v>28807</v>
      </c>
      <c r="J1960" s="238">
        <f>I1960+H1960+G1960+F1960+E1960+D1960</f>
        <v>2020323</v>
      </c>
    </row>
    <row r="1961" spans="1:14" ht="24.95" customHeight="1" x14ac:dyDescent="0.2">
      <c r="A1961" s="243" t="s">
        <v>68</v>
      </c>
      <c r="B1961" s="217">
        <v>6310406</v>
      </c>
      <c r="C1961" s="217">
        <v>217259</v>
      </c>
      <c r="D1961" s="217">
        <v>6527665</v>
      </c>
      <c r="E1961" s="217">
        <v>312946</v>
      </c>
      <c r="F1961" s="217">
        <v>1143363</v>
      </c>
      <c r="G1961" s="217">
        <v>277514</v>
      </c>
      <c r="H1961" s="217">
        <v>412520</v>
      </c>
      <c r="I1961" s="300">
        <v>234833</v>
      </c>
      <c r="J1961" s="300">
        <f>SUM(J1959:J1960)</f>
        <v>8908841</v>
      </c>
    </row>
    <row r="1962" spans="1:14" ht="24.95" customHeight="1" x14ac:dyDescent="0.2">
      <c r="A1962" s="236" t="s">
        <v>33</v>
      </c>
      <c r="B1962" s="237">
        <v>7792573</v>
      </c>
      <c r="C1962" s="237">
        <v>332354</v>
      </c>
      <c r="D1962" s="237">
        <v>8124927</v>
      </c>
      <c r="E1962" s="237">
        <v>566971</v>
      </c>
      <c r="F1962" s="237">
        <v>2106270</v>
      </c>
      <c r="G1962" s="237">
        <v>245093</v>
      </c>
      <c r="H1962" s="237">
        <v>672234</v>
      </c>
      <c r="I1962" s="237">
        <v>486831</v>
      </c>
      <c r="J1962" s="238">
        <f>I1962+H1962+G1962+F1962+E1962+D1962</f>
        <v>12202326</v>
      </c>
    </row>
    <row r="1963" spans="1:14" ht="24.95" customHeight="1" x14ac:dyDescent="0.2">
      <c r="A1963" s="239" t="s">
        <v>66</v>
      </c>
      <c r="B1963" s="240">
        <v>2146673</v>
      </c>
      <c r="C1963" s="240">
        <v>95384</v>
      </c>
      <c r="D1963" s="240">
        <v>2242057</v>
      </c>
      <c r="E1963" s="240">
        <v>195361</v>
      </c>
      <c r="F1963" s="240">
        <v>175180</v>
      </c>
      <c r="G1963" s="240">
        <v>160991</v>
      </c>
      <c r="H1963" s="240">
        <v>182046</v>
      </c>
      <c r="I1963" s="240">
        <v>70446</v>
      </c>
      <c r="J1963" s="238">
        <f>I1963+H1963+G1963+F1963+E1963+D1963</f>
        <v>3026081</v>
      </c>
    </row>
    <row r="1964" spans="1:14" ht="24.95" customHeight="1" x14ac:dyDescent="0.2">
      <c r="A1964" s="243" t="s">
        <v>35</v>
      </c>
      <c r="B1964" s="217">
        <v>9939246</v>
      </c>
      <c r="C1964" s="217">
        <v>427738</v>
      </c>
      <c r="D1964" s="217">
        <v>10366984</v>
      </c>
      <c r="E1964" s="217">
        <v>762332</v>
      </c>
      <c r="F1964" s="217">
        <v>2281450</v>
      </c>
      <c r="G1964" s="217">
        <v>406084</v>
      </c>
      <c r="H1964" s="217">
        <v>854280</v>
      </c>
      <c r="I1964" s="217">
        <v>557277</v>
      </c>
      <c r="J1964" s="300">
        <f>SUM(J1962:J1963)</f>
        <v>15228407</v>
      </c>
    </row>
    <row r="1965" spans="1:14" ht="24.95" customHeight="1" x14ac:dyDescent="0.2">
      <c r="A1965" s="216" t="s">
        <v>3</v>
      </c>
      <c r="B1965" s="251">
        <f>B1964/B1961</f>
        <v>1.5750565019112874</v>
      </c>
      <c r="C1965" s="251">
        <f t="shared" ref="C1965:J1965" si="49">C1964/C1961</f>
        <v>1.9687930074243185</v>
      </c>
      <c r="D1965" s="251">
        <f t="shared" si="49"/>
        <v>1.5881611571672261</v>
      </c>
      <c r="E1965" s="251">
        <f t="shared" si="49"/>
        <v>2.435985761121727</v>
      </c>
      <c r="F1965" s="251">
        <f t="shared" si="49"/>
        <v>1.9953855424742624</v>
      </c>
      <c r="G1965" s="251">
        <f t="shared" si="49"/>
        <v>1.4632919420281498</v>
      </c>
      <c r="H1965" s="251">
        <f t="shared" si="49"/>
        <v>2.0708814118103365</v>
      </c>
      <c r="I1965" s="251">
        <f t="shared" si="49"/>
        <v>2.3730778893937394</v>
      </c>
      <c r="J1965" s="251">
        <f t="shared" si="49"/>
        <v>1.7093589390584027</v>
      </c>
    </row>
    <row r="1966" spans="1:14" ht="24.95" customHeight="1" x14ac:dyDescent="0.2">
      <c r="A1966" s="236" t="s">
        <v>129</v>
      </c>
      <c r="B1966" s="246">
        <f>B1962/B1959</f>
        <v>1.6183095183951837</v>
      </c>
      <c r="C1966" s="246">
        <f t="shared" ref="C1966:J1966" si="50">C1962/C1959</f>
        <v>2.1580307516492652</v>
      </c>
      <c r="D1966" s="246">
        <f t="shared" si="50"/>
        <v>1.6350366241432583</v>
      </c>
      <c r="E1966" s="246">
        <f t="shared" si="50"/>
        <v>2.8657622458211813</v>
      </c>
      <c r="F1966" s="246">
        <f t="shared" si="50"/>
        <v>2.0211531762870245</v>
      </c>
      <c r="G1966" s="246">
        <f t="shared" si="50"/>
        <v>1.8597238030199561</v>
      </c>
      <c r="H1966" s="246">
        <f t="shared" si="50"/>
        <v>1.9685723740274039</v>
      </c>
      <c r="I1966" s="246">
        <f t="shared" si="50"/>
        <v>2.362959044004155</v>
      </c>
      <c r="J1966" s="246">
        <f t="shared" si="50"/>
        <v>1.7714007570278543</v>
      </c>
    </row>
    <row r="1967" spans="1:14" ht="24.95" customHeight="1" x14ac:dyDescent="0.2">
      <c r="A1967" s="239" t="s">
        <v>130</v>
      </c>
      <c r="B1967" s="247">
        <f>B1963/B1960</f>
        <v>1.4357566560166832</v>
      </c>
      <c r="C1967" s="247">
        <f t="shared" ref="C1967:J1967" si="51">C1963/C1960</f>
        <v>1.5080235885598647</v>
      </c>
      <c r="D1967" s="247">
        <f t="shared" si="51"/>
        <v>1.4386897604084183</v>
      </c>
      <c r="E1967" s="247">
        <f t="shared" si="51"/>
        <v>1.6972711397617786</v>
      </c>
      <c r="F1967" s="247">
        <f t="shared" si="51"/>
        <v>1.7301728395061728</v>
      </c>
      <c r="G1967" s="247">
        <f t="shared" si="51"/>
        <v>1.1047665449754329</v>
      </c>
      <c r="H1967" s="247">
        <f t="shared" si="51"/>
        <v>2.56269268127877</v>
      </c>
      <c r="I1967" s="247">
        <f t="shared" si="51"/>
        <v>2.4454472871177146</v>
      </c>
      <c r="J1967" s="247">
        <f t="shared" si="51"/>
        <v>1.4978203980254643</v>
      </c>
    </row>
    <row r="1968" spans="1:14" ht="24.95" customHeight="1" x14ac:dyDescent="0.2"/>
    <row r="1969" spans="1:14" ht="24.95" customHeight="1" x14ac:dyDescent="0.2"/>
    <row r="1970" spans="1:14" ht="24.95" customHeight="1" x14ac:dyDescent="0.2"/>
    <row r="1971" spans="1:14" ht="24.95" customHeight="1" x14ac:dyDescent="0.2"/>
    <row r="1972" spans="1:14" ht="24.95" customHeight="1" x14ac:dyDescent="0.2"/>
    <row r="1973" spans="1:14" ht="24.95" customHeight="1" x14ac:dyDescent="0.2"/>
    <row r="1974" spans="1:14" ht="24.95" customHeight="1" x14ac:dyDescent="0.2"/>
    <row r="1975" spans="1:14" ht="24.95" customHeight="1" x14ac:dyDescent="0.2"/>
    <row r="1976" spans="1:14" ht="24.95" customHeight="1" x14ac:dyDescent="0.2"/>
    <row r="1977" spans="1:14" ht="24.95" customHeight="1" x14ac:dyDescent="0.2"/>
    <row r="1978" spans="1:14" ht="24.95" customHeight="1" x14ac:dyDescent="0.2"/>
    <row r="1979" spans="1:14" ht="24.95" customHeight="1" x14ac:dyDescent="0.2"/>
    <row r="1980" spans="1:14" ht="24.95" customHeight="1" x14ac:dyDescent="0.2"/>
    <row r="1981" spans="1:14" ht="24.95" customHeight="1" x14ac:dyDescent="0.2"/>
    <row r="1982" spans="1:14" ht="35.1" customHeight="1" x14ac:dyDescent="0.2">
      <c r="A1982" s="413" t="s">
        <v>213</v>
      </c>
      <c r="B1982" s="413"/>
      <c r="C1982" s="413"/>
      <c r="D1982" s="413"/>
      <c r="E1982" s="413"/>
      <c r="F1982" s="413"/>
      <c r="G1982" s="413"/>
      <c r="H1982" s="413"/>
      <c r="I1982" s="413"/>
      <c r="J1982" s="413"/>
      <c r="K1982" s="413"/>
      <c r="L1982" s="413"/>
      <c r="M1982" s="413"/>
      <c r="N1982" s="413"/>
    </row>
    <row r="1983" spans="1:14" ht="24.95" customHeight="1" x14ac:dyDescent="0.25">
      <c r="A1983" s="424"/>
      <c r="B1983" s="424"/>
      <c r="C1983" s="424"/>
      <c r="D1983" s="424"/>
      <c r="E1983" s="424"/>
      <c r="F1983" s="424"/>
      <c r="G1983" s="424"/>
      <c r="H1983" s="424"/>
      <c r="I1983" s="424"/>
      <c r="J1983" s="424"/>
      <c r="K1983" s="424"/>
      <c r="L1983" s="424"/>
      <c r="M1983" s="424"/>
      <c r="N1983" s="424"/>
    </row>
    <row r="1984" spans="1:14" ht="24.95" customHeight="1" x14ac:dyDescent="0.2">
      <c r="B1984" s="250" t="s">
        <v>336</v>
      </c>
      <c r="C1984" s="250" t="s">
        <v>5</v>
      </c>
      <c r="D1984" s="250" t="s">
        <v>65</v>
      </c>
      <c r="E1984" s="250" t="s">
        <v>6</v>
      </c>
      <c r="F1984" s="250" t="s">
        <v>7</v>
      </c>
      <c r="G1984" s="250" t="s">
        <v>8</v>
      </c>
      <c r="H1984" s="250" t="s">
        <v>9</v>
      </c>
      <c r="I1984" s="250" t="s">
        <v>10</v>
      </c>
      <c r="J1984" s="250" t="s">
        <v>11</v>
      </c>
      <c r="K1984" s="250" t="s">
        <v>12</v>
      </c>
      <c r="L1984" s="83"/>
      <c r="M1984" s="83"/>
      <c r="N1984" s="84"/>
    </row>
    <row r="1985" spans="1:14" ht="24.95" customHeight="1" x14ac:dyDescent="0.2">
      <c r="A1985" s="245" t="s">
        <v>27</v>
      </c>
      <c r="B1985" s="237">
        <v>895365</v>
      </c>
      <c r="C1985" s="237">
        <v>981824</v>
      </c>
      <c r="D1985" s="237">
        <v>1155321</v>
      </c>
      <c r="E1985" s="237">
        <v>308832</v>
      </c>
      <c r="F1985" s="237">
        <v>1043747</v>
      </c>
      <c r="G1985" s="237">
        <v>784220</v>
      </c>
      <c r="H1985" s="237">
        <v>445935</v>
      </c>
      <c r="I1985" s="237">
        <v>836632</v>
      </c>
      <c r="J1985" s="237">
        <v>436642</v>
      </c>
      <c r="K1985" s="238">
        <f t="shared" ref="K1985:K1990" si="52">SUM(B1985:J1985)</f>
        <v>6888518</v>
      </c>
      <c r="L1985" s="85"/>
      <c r="M1985" s="85"/>
      <c r="N1985" s="86"/>
    </row>
    <row r="1986" spans="1:14" ht="24.95" customHeight="1" x14ac:dyDescent="0.2">
      <c r="A1986" s="239" t="s">
        <v>128</v>
      </c>
      <c r="B1986" s="240">
        <v>94489</v>
      </c>
      <c r="C1986" s="240">
        <v>521375</v>
      </c>
      <c r="D1986" s="240">
        <v>420391</v>
      </c>
      <c r="E1986" s="240">
        <v>116303</v>
      </c>
      <c r="F1986" s="240">
        <v>435957</v>
      </c>
      <c r="G1986" s="240">
        <v>129833</v>
      </c>
      <c r="H1986" s="240">
        <v>28242</v>
      </c>
      <c r="I1986" s="240">
        <v>206518</v>
      </c>
      <c r="J1986" s="240">
        <v>67215</v>
      </c>
      <c r="K1986" s="241">
        <f t="shared" si="52"/>
        <v>2020323</v>
      </c>
      <c r="L1986" s="85"/>
      <c r="M1986" s="85"/>
      <c r="N1986" s="86"/>
    </row>
    <row r="1987" spans="1:14" ht="24.95" customHeight="1" x14ac:dyDescent="0.2">
      <c r="A1987" s="243" t="s">
        <v>0</v>
      </c>
      <c r="B1987" s="217">
        <v>989854</v>
      </c>
      <c r="C1987" s="217">
        <v>1503199</v>
      </c>
      <c r="D1987" s="217">
        <v>1575712</v>
      </c>
      <c r="E1987" s="217">
        <v>425135</v>
      </c>
      <c r="F1987" s="217">
        <v>1479704</v>
      </c>
      <c r="G1987" s="217">
        <v>914053</v>
      </c>
      <c r="H1987" s="217">
        <v>474177</v>
      </c>
      <c r="I1987" s="217">
        <v>1043150</v>
      </c>
      <c r="J1987" s="217">
        <v>503857</v>
      </c>
      <c r="K1987" s="217">
        <f t="shared" si="52"/>
        <v>8908841</v>
      </c>
      <c r="L1987" s="85"/>
      <c r="M1987" s="85"/>
      <c r="N1987" s="86"/>
    </row>
    <row r="1988" spans="1:14" ht="24.95" customHeight="1" x14ac:dyDescent="0.2">
      <c r="A1988" s="236" t="s">
        <v>33</v>
      </c>
      <c r="B1988" s="237">
        <v>1523324</v>
      </c>
      <c r="C1988" s="237">
        <v>1628289</v>
      </c>
      <c r="D1988" s="237">
        <v>1983608</v>
      </c>
      <c r="E1988" s="237">
        <v>585978</v>
      </c>
      <c r="F1988" s="237">
        <v>2076000</v>
      </c>
      <c r="G1988" s="237">
        <v>1318435</v>
      </c>
      <c r="H1988" s="237">
        <v>896769</v>
      </c>
      <c r="I1988" s="237">
        <v>1438629</v>
      </c>
      <c r="J1988" s="237">
        <v>751294</v>
      </c>
      <c r="K1988" s="238">
        <f t="shared" si="52"/>
        <v>12202326</v>
      </c>
      <c r="L1988" s="85"/>
      <c r="M1988" s="85"/>
      <c r="N1988" s="86"/>
    </row>
    <row r="1989" spans="1:14" ht="24.95" customHeight="1" x14ac:dyDescent="0.2">
      <c r="A1989" s="239" t="s">
        <v>66</v>
      </c>
      <c r="B1989" s="240">
        <v>152540</v>
      </c>
      <c r="C1989" s="240">
        <v>701403</v>
      </c>
      <c r="D1989" s="240">
        <v>571008</v>
      </c>
      <c r="E1989" s="240">
        <v>157151</v>
      </c>
      <c r="F1989" s="240">
        <v>711230</v>
      </c>
      <c r="G1989" s="240">
        <v>197987</v>
      </c>
      <c r="H1989" s="240">
        <v>49050</v>
      </c>
      <c r="I1989" s="240">
        <v>382834</v>
      </c>
      <c r="J1989" s="240">
        <v>102878</v>
      </c>
      <c r="K1989" s="241">
        <f t="shared" si="52"/>
        <v>3026081</v>
      </c>
      <c r="L1989" s="85"/>
      <c r="M1989" s="85"/>
      <c r="N1989" s="86"/>
    </row>
    <row r="1990" spans="1:14" ht="24.95" customHeight="1" x14ac:dyDescent="0.2">
      <c r="A1990" s="243" t="s">
        <v>67</v>
      </c>
      <c r="B1990" s="217">
        <v>1675864</v>
      </c>
      <c r="C1990" s="217">
        <v>2329692</v>
      </c>
      <c r="D1990" s="217">
        <v>2554616</v>
      </c>
      <c r="E1990" s="217">
        <v>743129</v>
      </c>
      <c r="F1990" s="217">
        <v>2787230</v>
      </c>
      <c r="G1990" s="217">
        <v>1516422</v>
      </c>
      <c r="H1990" s="217">
        <v>945819</v>
      </c>
      <c r="I1990" s="217">
        <v>1821463</v>
      </c>
      <c r="J1990" s="217">
        <v>854172</v>
      </c>
      <c r="K1990" s="217">
        <f t="shared" si="52"/>
        <v>15228407</v>
      </c>
      <c r="L1990" s="85"/>
      <c r="M1990" s="85"/>
      <c r="N1990" s="86"/>
    </row>
    <row r="1991" spans="1:14" ht="24.95" customHeight="1" x14ac:dyDescent="0.2">
      <c r="A1991" s="216" t="s">
        <v>69</v>
      </c>
      <c r="B1991" s="242">
        <v>0.21142441598959602</v>
      </c>
      <c r="C1991" s="242">
        <v>0.27568776957094943</v>
      </c>
      <c r="D1991" s="242">
        <v>0.2700535288601183</v>
      </c>
      <c r="E1991" s="242">
        <v>0.25352056097430603</v>
      </c>
      <c r="F1991" s="242">
        <v>0.32949795042729135</v>
      </c>
      <c r="G1991" s="242">
        <v>0.24770732218740632</v>
      </c>
      <c r="H1991" s="242">
        <v>0.23625814872058665</v>
      </c>
      <c r="I1991" s="242">
        <v>0.34786814469546168</v>
      </c>
      <c r="J1991" s="242">
        <v>0.23859533078603565</v>
      </c>
      <c r="K1991" s="242">
        <v>0.27112165052435749</v>
      </c>
      <c r="L1991" s="85"/>
      <c r="M1991" s="85"/>
      <c r="N1991" s="86"/>
    </row>
    <row r="1992" spans="1:14" ht="24.95" customHeight="1" x14ac:dyDescent="0.2">
      <c r="A1992" s="216" t="s">
        <v>3</v>
      </c>
      <c r="B1992" s="251">
        <f>B1990/B1987</f>
        <v>1.6930416000743544</v>
      </c>
      <c r="C1992" s="251">
        <f t="shared" ref="C1992:K1992" si="53">C1990/C1987</f>
        <v>1.5498227446931512</v>
      </c>
      <c r="D1992" s="251">
        <f t="shared" si="53"/>
        <v>1.6212455067931195</v>
      </c>
      <c r="E1992" s="251">
        <f t="shared" si="53"/>
        <v>1.7479835816858174</v>
      </c>
      <c r="F1992" s="251">
        <f t="shared" si="53"/>
        <v>1.8836402415618259</v>
      </c>
      <c r="G1992" s="251">
        <f t="shared" si="53"/>
        <v>1.6590088320917933</v>
      </c>
      <c r="H1992" s="251">
        <f t="shared" si="53"/>
        <v>1.9946538950645012</v>
      </c>
      <c r="I1992" s="251">
        <f t="shared" si="53"/>
        <v>1.7461180079566696</v>
      </c>
      <c r="J1992" s="251">
        <f t="shared" si="53"/>
        <v>1.6952667125791643</v>
      </c>
      <c r="K1992" s="251">
        <f t="shared" si="53"/>
        <v>1.7093589390584027</v>
      </c>
      <c r="L1992" s="11"/>
      <c r="M1992" s="11"/>
      <c r="N1992" s="71"/>
    </row>
    <row r="1993" spans="1:14" ht="24.95" customHeight="1" x14ac:dyDescent="0.2">
      <c r="A1993" s="245" t="s">
        <v>131</v>
      </c>
      <c r="B1993" s="252">
        <f>B1988/B1985</f>
        <v>1.701344144566741</v>
      </c>
      <c r="C1993" s="252">
        <f t="shared" ref="C1993:K1993" si="54">C1988/C1985</f>
        <v>1.6584326722508311</v>
      </c>
      <c r="D1993" s="252">
        <f t="shared" si="54"/>
        <v>1.7169323504030483</v>
      </c>
      <c r="E1993" s="252">
        <f t="shared" si="54"/>
        <v>1.8974005284426485</v>
      </c>
      <c r="F1993" s="252">
        <f t="shared" si="54"/>
        <v>1.9889877527791697</v>
      </c>
      <c r="G1993" s="252">
        <f t="shared" si="54"/>
        <v>1.6812055290607228</v>
      </c>
      <c r="H1993" s="252">
        <f t="shared" si="54"/>
        <v>2.0109859060176931</v>
      </c>
      <c r="I1993" s="252">
        <f t="shared" si="54"/>
        <v>1.7195481406400903</v>
      </c>
      <c r="J1993" s="252">
        <f t="shared" si="54"/>
        <v>1.7206178058913251</v>
      </c>
      <c r="K1993" s="252">
        <f t="shared" si="54"/>
        <v>1.7714007570278543</v>
      </c>
    </row>
    <row r="1994" spans="1:14" ht="24.95" customHeight="1" x14ac:dyDescent="0.2">
      <c r="A1994" s="239" t="s">
        <v>132</v>
      </c>
      <c r="B1994" s="247">
        <f>B1989/B1986</f>
        <v>1.6143678100096308</v>
      </c>
      <c r="C1994" s="247">
        <f t="shared" ref="C1994:K1994" si="55">C1989/C1986</f>
        <v>1.3452946535602972</v>
      </c>
      <c r="D1994" s="247">
        <f t="shared" si="55"/>
        <v>1.3582783646652759</v>
      </c>
      <c r="E1994" s="247">
        <f t="shared" si="55"/>
        <v>1.3512205188172275</v>
      </c>
      <c r="F1994" s="247">
        <f t="shared" si="55"/>
        <v>1.6314223650497641</v>
      </c>
      <c r="G1994" s="247">
        <f t="shared" si="55"/>
        <v>1.524935879167854</v>
      </c>
      <c r="H1994" s="247">
        <f t="shared" si="55"/>
        <v>1.7367750159337156</v>
      </c>
      <c r="I1994" s="247">
        <f t="shared" si="55"/>
        <v>1.8537560890576124</v>
      </c>
      <c r="J1994" s="247">
        <f t="shared" si="55"/>
        <v>1.5305809715093357</v>
      </c>
      <c r="K1994" s="247">
        <f t="shared" si="55"/>
        <v>1.4978203980254643</v>
      </c>
    </row>
    <row r="1995" spans="1:14" ht="24.95" customHeight="1" x14ac:dyDescent="0.2"/>
    <row r="1996" spans="1:14" ht="24.95" customHeight="1" x14ac:dyDescent="0.2"/>
    <row r="1997" spans="1:14" ht="24.95" customHeight="1" x14ac:dyDescent="0.2"/>
    <row r="1998" spans="1:14" ht="24.95" customHeight="1" x14ac:dyDescent="0.2"/>
    <row r="1999" spans="1:14" ht="24.95" customHeight="1" x14ac:dyDescent="0.2"/>
    <row r="2000" spans="1:14" ht="24.95" customHeight="1" x14ac:dyDescent="0.2"/>
    <row r="2001" spans="1:14" ht="24.95" customHeight="1" x14ac:dyDescent="0.2"/>
    <row r="2002" spans="1:14" ht="24.95" customHeight="1" x14ac:dyDescent="0.2"/>
    <row r="2003" spans="1:14" ht="24.95" customHeight="1" x14ac:dyDescent="0.2"/>
    <row r="2004" spans="1:14" ht="24.95" customHeight="1" x14ac:dyDescent="0.2"/>
    <row r="2005" spans="1:14" ht="24.95" customHeight="1" x14ac:dyDescent="0.2">
      <c r="N2005" s="4"/>
    </row>
    <row r="2006" spans="1:14" ht="24.95" customHeight="1" x14ac:dyDescent="0.2">
      <c r="N2006" s="4"/>
    </row>
    <row r="2007" spans="1:14" ht="24.95" customHeight="1" x14ac:dyDescent="0.2">
      <c r="N2007" s="4"/>
    </row>
    <row r="2008" spans="1:14" ht="24.95" customHeight="1" x14ac:dyDescent="0.2">
      <c r="N2008" s="4"/>
    </row>
    <row r="2009" spans="1:14" ht="24.95" customHeight="1" x14ac:dyDescent="0.2">
      <c r="N2009" s="4"/>
    </row>
    <row r="2010" spans="1:14" ht="24.95" customHeight="1" x14ac:dyDescent="0.2">
      <c r="N2010" s="4">
        <v>20</v>
      </c>
    </row>
    <row r="2011" spans="1:14" ht="35.1" customHeight="1" x14ac:dyDescent="0.2">
      <c r="A2011" s="413" t="s">
        <v>215</v>
      </c>
      <c r="B2011" s="413"/>
      <c r="C2011" s="413"/>
      <c r="D2011" s="413"/>
      <c r="E2011" s="413"/>
      <c r="F2011" s="413"/>
      <c r="G2011" s="413"/>
      <c r="H2011" s="413"/>
      <c r="I2011" s="413"/>
      <c r="J2011" s="413"/>
      <c r="K2011" s="413"/>
      <c r="L2011" s="413"/>
      <c r="M2011" s="413"/>
      <c r="N2011" s="413"/>
    </row>
    <row r="2012" spans="1:14" ht="24.95" customHeight="1" x14ac:dyDescent="0.2"/>
    <row r="2013" spans="1:14" ht="30" customHeight="1" x14ac:dyDescent="0.2">
      <c r="A2013" s="250" t="s">
        <v>27</v>
      </c>
      <c r="B2013" s="250"/>
      <c r="C2013" s="250" t="s">
        <v>176</v>
      </c>
    </row>
    <row r="2014" spans="1:14" ht="30" customHeight="1" x14ac:dyDescent="0.2">
      <c r="A2014" s="281" t="s">
        <v>272</v>
      </c>
      <c r="B2014" s="283"/>
      <c r="C2014" s="283">
        <v>0.2752937376499176</v>
      </c>
    </row>
    <row r="2015" spans="1:14" ht="30" customHeight="1" x14ac:dyDescent="0.2">
      <c r="A2015" s="281" t="s">
        <v>177</v>
      </c>
      <c r="B2015" s="283"/>
      <c r="C2015" s="283">
        <v>0.14211134612560272</v>
      </c>
    </row>
    <row r="2016" spans="1:14" ht="30" customHeight="1" x14ac:dyDescent="0.2">
      <c r="A2016" s="281" t="s">
        <v>273</v>
      </c>
      <c r="B2016" s="283"/>
      <c r="C2016" s="283">
        <v>8.510531485080719E-2</v>
      </c>
    </row>
    <row r="2017" spans="1:3" ht="30" customHeight="1" x14ac:dyDescent="0.2">
      <c r="A2017" s="281" t="s">
        <v>274</v>
      </c>
      <c r="B2017" s="283"/>
      <c r="C2017" s="283">
        <v>7.0223592221736908E-2</v>
      </c>
    </row>
    <row r="2018" spans="1:3" ht="30" customHeight="1" x14ac:dyDescent="0.2">
      <c r="A2018" s="284" t="s">
        <v>275</v>
      </c>
      <c r="B2018" s="283"/>
      <c r="C2018" s="283">
        <v>6.5998800098896027E-2</v>
      </c>
    </row>
    <row r="2019" spans="1:3" ht="30" customHeight="1" x14ac:dyDescent="0.2">
      <c r="A2019" s="284" t="s">
        <v>276</v>
      </c>
      <c r="B2019" s="283"/>
      <c r="C2019" s="283">
        <v>6.3812240958213806E-2</v>
      </c>
    </row>
    <row r="2020" spans="1:3" ht="30" customHeight="1" x14ac:dyDescent="0.2">
      <c r="A2020" s="284" t="s">
        <v>277</v>
      </c>
      <c r="B2020" s="283"/>
      <c r="C2020" s="283">
        <v>5.7263739407062531E-2</v>
      </c>
    </row>
    <row r="2021" spans="1:3" ht="30" customHeight="1" x14ac:dyDescent="0.2">
      <c r="A2021" s="284" t="s">
        <v>278</v>
      </c>
      <c r="B2021" s="283"/>
      <c r="C2021" s="283">
        <v>4.9488116055727005E-2</v>
      </c>
    </row>
    <row r="2022" spans="1:3" ht="30" customHeight="1" x14ac:dyDescent="0.2">
      <c r="A2022" s="284" t="s">
        <v>279</v>
      </c>
      <c r="B2022" s="283"/>
      <c r="C2022" s="283">
        <v>4.5824237167835236E-2</v>
      </c>
    </row>
    <row r="2023" spans="1:3" ht="30" customHeight="1" x14ac:dyDescent="0.2">
      <c r="A2023" s="284" t="s">
        <v>280</v>
      </c>
      <c r="B2023" s="283"/>
      <c r="C2023" s="283">
        <v>2.8749847784638405E-2</v>
      </c>
    </row>
    <row r="2024" spans="1:3" ht="30" customHeight="1" x14ac:dyDescent="0.2">
      <c r="A2024" s="284" t="s">
        <v>281</v>
      </c>
      <c r="B2024" s="283"/>
      <c r="C2024" s="283">
        <v>2.4552688002586365E-2</v>
      </c>
    </row>
    <row r="2025" spans="1:3" ht="30" customHeight="1" x14ac:dyDescent="0.2">
      <c r="A2025" s="284" t="s">
        <v>282</v>
      </c>
      <c r="B2025" s="283"/>
      <c r="C2025" s="283">
        <v>2.3577917367219925E-2</v>
      </c>
    </row>
    <row r="2026" spans="1:3" ht="30" customHeight="1" x14ac:dyDescent="0.2">
      <c r="A2026" s="284" t="s">
        <v>283</v>
      </c>
      <c r="B2026" s="283"/>
      <c r="C2026" s="283">
        <v>1.8065469339489937E-2</v>
      </c>
    </row>
    <row r="2027" spans="1:3" ht="30" customHeight="1" x14ac:dyDescent="0.2">
      <c r="A2027" s="284" t="s">
        <v>284</v>
      </c>
      <c r="B2027" s="283"/>
      <c r="C2027" s="283">
        <v>1.5359935350716114E-2</v>
      </c>
    </row>
    <row r="2028" spans="1:3" ht="30" customHeight="1" x14ac:dyDescent="0.2">
      <c r="A2028" s="284" t="s">
        <v>285</v>
      </c>
      <c r="B2028" s="283"/>
      <c r="C2028" s="283">
        <v>1.1822536587715149E-2</v>
      </c>
    </row>
    <row r="2029" spans="1:3" ht="30" customHeight="1" x14ac:dyDescent="0.2">
      <c r="A2029" s="284" t="s">
        <v>286</v>
      </c>
      <c r="B2029" s="283"/>
      <c r="C2029" s="283">
        <v>1.1275449767708778E-2</v>
      </c>
    </row>
    <row r="2030" spans="1:3" ht="30" customHeight="1" x14ac:dyDescent="0.2">
      <c r="A2030" s="284" t="s">
        <v>287</v>
      </c>
      <c r="B2030" s="283"/>
      <c r="C2030" s="283">
        <v>9.2518413439393044E-3</v>
      </c>
    </row>
    <row r="2031" spans="1:3" ht="30" customHeight="1" x14ac:dyDescent="0.2">
      <c r="A2031" s="284" t="s">
        <v>288</v>
      </c>
      <c r="B2031" s="283"/>
      <c r="C2031" s="283">
        <v>1.2674068566411734E-3</v>
      </c>
    </row>
    <row r="2032" spans="1:3" ht="30" customHeight="1" x14ac:dyDescent="0.2">
      <c r="A2032" s="284" t="s">
        <v>289</v>
      </c>
      <c r="B2032" s="283"/>
      <c r="C2032" s="283">
        <v>9.5586664974689484E-4</v>
      </c>
    </row>
    <row r="2033" spans="1:14" ht="30" customHeight="1" x14ac:dyDescent="0.2">
      <c r="A2033" s="310" t="s">
        <v>12</v>
      </c>
      <c r="B2033" s="250"/>
      <c r="C2033" s="309">
        <v>1.0000000835862011</v>
      </c>
    </row>
    <row r="2034" spans="1:14" ht="24.95" customHeight="1" x14ac:dyDescent="0.25">
      <c r="A2034" s="110"/>
      <c r="B2034" s="111"/>
      <c r="C2034" s="112"/>
      <c r="D2034" s="29"/>
      <c r="E2034" s="29"/>
      <c r="F2034" s="29"/>
    </row>
    <row r="2035" spans="1:14" ht="24.95" customHeight="1" x14ac:dyDescent="0.25">
      <c r="A2035" s="110"/>
      <c r="B2035" s="111"/>
      <c r="C2035" s="112"/>
      <c r="D2035" s="29"/>
      <c r="E2035" s="29"/>
      <c r="F2035" s="29"/>
    </row>
    <row r="2036" spans="1:14" ht="24.95" customHeight="1" x14ac:dyDescent="0.25">
      <c r="A2036" s="110"/>
      <c r="B2036" s="111"/>
      <c r="C2036" s="112"/>
      <c r="D2036" s="29"/>
      <c r="E2036" s="29"/>
      <c r="F2036" s="29"/>
    </row>
    <row r="2037" spans="1:14" ht="24.95" customHeight="1" x14ac:dyDescent="0.25">
      <c r="A2037" s="29"/>
      <c r="B2037" s="29"/>
      <c r="C2037" s="110"/>
      <c r="D2037" s="110"/>
      <c r="E2037" s="110"/>
      <c r="F2037" s="111"/>
      <c r="G2037" s="112"/>
      <c r="H2037" s="29"/>
    </row>
    <row r="2038" spans="1:14" ht="35.1" customHeight="1" x14ac:dyDescent="0.2">
      <c r="A2038" s="413" t="s">
        <v>216</v>
      </c>
      <c r="B2038" s="413"/>
      <c r="C2038" s="413"/>
      <c r="D2038" s="413"/>
      <c r="E2038" s="413"/>
      <c r="F2038" s="413"/>
      <c r="G2038" s="413"/>
      <c r="H2038" s="413"/>
      <c r="I2038" s="413"/>
      <c r="J2038" s="413"/>
      <c r="K2038" s="413"/>
      <c r="L2038" s="413"/>
      <c r="M2038" s="413"/>
      <c r="N2038" s="413"/>
    </row>
    <row r="2039" spans="1:14" ht="24.95" customHeight="1" x14ac:dyDescent="0.2"/>
    <row r="2040" spans="1:14" ht="24.95" customHeight="1" x14ac:dyDescent="0.2">
      <c r="A2040" s="250" t="s">
        <v>137</v>
      </c>
      <c r="B2040" s="250"/>
      <c r="C2040" s="250" t="s">
        <v>176</v>
      </c>
    </row>
    <row r="2041" spans="1:14" ht="30" customHeight="1" x14ac:dyDescent="0.2">
      <c r="A2041" s="281" t="s">
        <v>290</v>
      </c>
      <c r="B2041" s="282"/>
      <c r="C2041" s="283">
        <v>0.17797183990478516</v>
      </c>
    </row>
    <row r="2042" spans="1:14" ht="30" customHeight="1" x14ac:dyDescent="0.25">
      <c r="A2042" s="281" t="s">
        <v>291</v>
      </c>
      <c r="B2042" s="282"/>
      <c r="C2042" s="283">
        <v>0.11582474410533905</v>
      </c>
      <c r="I2042" s="113"/>
    </row>
    <row r="2043" spans="1:14" ht="30" customHeight="1" x14ac:dyDescent="0.25">
      <c r="A2043" s="281" t="s">
        <v>292</v>
      </c>
      <c r="B2043" s="282"/>
      <c r="C2043" s="283">
        <v>0.10095660388469696</v>
      </c>
      <c r="I2043" s="113"/>
    </row>
    <row r="2044" spans="1:14" ht="30" customHeight="1" x14ac:dyDescent="0.25">
      <c r="A2044" s="281" t="s">
        <v>293</v>
      </c>
      <c r="B2044" s="282"/>
      <c r="C2044" s="283">
        <v>8.8450945913791656E-2</v>
      </c>
      <c r="I2044" s="113"/>
    </row>
    <row r="2045" spans="1:14" ht="30" customHeight="1" x14ac:dyDescent="0.25">
      <c r="A2045" s="281" t="s">
        <v>294</v>
      </c>
      <c r="B2045" s="282"/>
      <c r="C2045" s="283">
        <v>8.309558779001236E-2</v>
      </c>
      <c r="I2045" s="113"/>
    </row>
    <row r="2046" spans="1:14" ht="30" customHeight="1" x14ac:dyDescent="0.2">
      <c r="A2046" s="281" t="s">
        <v>295</v>
      </c>
      <c r="B2046" s="282"/>
      <c r="C2046" s="283">
        <v>8.1056751310825348E-2</v>
      </c>
    </row>
    <row r="2047" spans="1:14" ht="30" customHeight="1" x14ac:dyDescent="0.2">
      <c r="A2047" s="281" t="s">
        <v>296</v>
      </c>
      <c r="B2047" s="282"/>
      <c r="C2047" s="283">
        <v>7.9058393836021423E-2</v>
      </c>
    </row>
    <row r="2048" spans="1:14" ht="30" customHeight="1" x14ac:dyDescent="0.2">
      <c r="A2048" s="281" t="s">
        <v>297</v>
      </c>
      <c r="B2048" s="282"/>
      <c r="C2048" s="283">
        <v>7.0108659565448761E-2</v>
      </c>
    </row>
    <row r="2049" spans="1:14" ht="30" customHeight="1" x14ac:dyDescent="0.2">
      <c r="A2049" s="281" t="s">
        <v>298</v>
      </c>
      <c r="B2049" s="282"/>
      <c r="C2049" s="283">
        <v>5.5885497480630875E-2</v>
      </c>
    </row>
    <row r="2050" spans="1:14" ht="30" customHeight="1" x14ac:dyDescent="0.2">
      <c r="A2050" s="281" t="s">
        <v>299</v>
      </c>
      <c r="B2050" s="282"/>
      <c r="C2050" s="283">
        <v>4.2029943317174911E-2</v>
      </c>
    </row>
    <row r="2051" spans="1:14" ht="30" customHeight="1" x14ac:dyDescent="0.2">
      <c r="A2051" s="281" t="s">
        <v>300</v>
      </c>
      <c r="B2051" s="282"/>
      <c r="C2051" s="283">
        <v>3.7412695586681366E-2</v>
      </c>
    </row>
    <row r="2052" spans="1:14" ht="30" customHeight="1" x14ac:dyDescent="0.2">
      <c r="A2052" s="281" t="s">
        <v>301</v>
      </c>
      <c r="B2052" s="282"/>
      <c r="C2052" s="283">
        <v>2.1711645647883415E-2</v>
      </c>
    </row>
    <row r="2053" spans="1:14" ht="30" customHeight="1" x14ac:dyDescent="0.2">
      <c r="A2053" s="281" t="s">
        <v>302</v>
      </c>
      <c r="B2053" s="282"/>
      <c r="C2053" s="283">
        <v>1.6442049294710159E-2</v>
      </c>
    </row>
    <row r="2054" spans="1:14" ht="30" customHeight="1" x14ac:dyDescent="0.2">
      <c r="A2054" s="281" t="s">
        <v>303</v>
      </c>
      <c r="B2054" s="282"/>
      <c r="C2054" s="283">
        <v>1.5083816833794117E-2</v>
      </c>
    </row>
    <row r="2055" spans="1:14" ht="30" customHeight="1" x14ac:dyDescent="0.2">
      <c r="A2055" s="281" t="s">
        <v>304</v>
      </c>
      <c r="B2055" s="282"/>
      <c r="C2055" s="283">
        <v>1.491087581962347E-2</v>
      </c>
    </row>
    <row r="2056" spans="1:14" ht="30" customHeight="1" x14ac:dyDescent="0.2">
      <c r="A2056" s="310" t="s">
        <v>12</v>
      </c>
      <c r="B2056" s="250"/>
      <c r="C2056" s="309">
        <v>1.000000050291419</v>
      </c>
    </row>
    <row r="2057" spans="1:14" ht="24.95" customHeight="1" x14ac:dyDescent="0.2">
      <c r="N2057" s="9"/>
    </row>
    <row r="2058" spans="1:14" ht="24.95" customHeight="1" x14ac:dyDescent="0.2">
      <c r="N2058" s="9"/>
    </row>
    <row r="2059" spans="1:14" ht="24.95" customHeight="1" x14ac:dyDescent="0.2">
      <c r="N2059" s="9"/>
    </row>
    <row r="2060" spans="1:14" ht="24.95" customHeight="1" x14ac:dyDescent="0.2">
      <c r="N2060" s="9"/>
    </row>
    <row r="2061" spans="1:14" ht="24.95" customHeight="1" x14ac:dyDescent="0.2">
      <c r="N2061" s="9"/>
    </row>
    <row r="2062" spans="1:14" ht="24.95" customHeight="1" x14ac:dyDescent="0.2">
      <c r="N2062" s="9"/>
    </row>
    <row r="2063" spans="1:14" ht="24.95" customHeight="1" x14ac:dyDescent="0.2">
      <c r="N2063" s="9"/>
    </row>
    <row r="2064" spans="1:14" ht="24.95" customHeight="1" x14ac:dyDescent="0.2">
      <c r="N2064" s="9"/>
    </row>
    <row r="2065" spans="14:14" ht="24.95" customHeight="1" x14ac:dyDescent="0.2">
      <c r="N2065" s="9"/>
    </row>
    <row r="2066" spans="14:14" ht="24.95" customHeight="1" x14ac:dyDescent="0.2">
      <c r="N2066" s="9"/>
    </row>
    <row r="2067" spans="14:14" ht="24.95" customHeight="1" x14ac:dyDescent="0.2">
      <c r="N2067" s="9"/>
    </row>
    <row r="2068" spans="14:14" ht="24.95" customHeight="1" x14ac:dyDescent="0.2">
      <c r="N2068" s="9"/>
    </row>
    <row r="2069" spans="14:14" ht="24.95" customHeight="1" x14ac:dyDescent="0.2">
      <c r="N2069" s="9"/>
    </row>
    <row r="2070" spans="14:14" ht="24.95" customHeight="1" x14ac:dyDescent="0.2">
      <c r="N2070" s="9"/>
    </row>
    <row r="2071" spans="14:14" ht="24.95" customHeight="1" x14ac:dyDescent="0.2">
      <c r="N2071" s="9"/>
    </row>
    <row r="2072" spans="14:14" ht="24.95" customHeight="1" x14ac:dyDescent="0.2">
      <c r="N2072" s="9"/>
    </row>
    <row r="2073" spans="14:14" ht="24.95" customHeight="1" x14ac:dyDescent="0.2">
      <c r="N2073" s="9"/>
    </row>
    <row r="2074" spans="14:14" ht="24.95" customHeight="1" x14ac:dyDescent="0.2">
      <c r="N2074" s="9"/>
    </row>
    <row r="2075" spans="14:14" ht="24.95" customHeight="1" x14ac:dyDescent="0.2">
      <c r="N2075" s="9"/>
    </row>
    <row r="2076" spans="14:14" ht="24.95" customHeight="1" x14ac:dyDescent="0.2">
      <c r="N2076" s="9"/>
    </row>
    <row r="2077" spans="14:14" ht="24.95" customHeight="1" x14ac:dyDescent="0.2">
      <c r="N2077" s="9"/>
    </row>
    <row r="2078" spans="14:14" ht="24.95" customHeight="1" x14ac:dyDescent="0.2">
      <c r="N2078" s="9"/>
    </row>
    <row r="2079" spans="14:14" ht="24.95" customHeight="1" x14ac:dyDescent="0.2">
      <c r="N2079" s="4"/>
    </row>
    <row r="2080" spans="14:14" ht="24.95" customHeight="1" x14ac:dyDescent="0.2">
      <c r="N2080" s="4">
        <v>21</v>
      </c>
    </row>
    <row r="2081" spans="1:14" ht="60" customHeight="1" x14ac:dyDescent="0.2">
      <c r="A2081" s="403" t="s">
        <v>54</v>
      </c>
      <c r="B2081" s="403"/>
      <c r="C2081" s="403"/>
      <c r="D2081" s="403"/>
      <c r="E2081" s="403"/>
      <c r="F2081" s="403"/>
      <c r="G2081" s="403"/>
      <c r="H2081" s="403"/>
      <c r="I2081" s="403"/>
      <c r="J2081" s="403"/>
      <c r="K2081" s="403"/>
      <c r="L2081" s="403"/>
      <c r="M2081" s="403"/>
      <c r="N2081" s="403"/>
    </row>
    <row r="2082" spans="1:14" s="29" customFormat="1" ht="24.95" customHeight="1" x14ac:dyDescent="0.2">
      <c r="A2082" s="114"/>
      <c r="B2082" s="70"/>
      <c r="C2082" s="70"/>
      <c r="D2082" s="70"/>
      <c r="E2082" s="70"/>
      <c r="F2082" s="70"/>
      <c r="G2082" s="70"/>
      <c r="H2082" s="70"/>
      <c r="I2082" s="70"/>
      <c r="J2082" s="70"/>
      <c r="K2082" s="70"/>
      <c r="L2082" s="70"/>
      <c r="M2082" s="70"/>
      <c r="N2082" s="70"/>
    </row>
    <row r="2083" spans="1:14" ht="39.950000000000003" customHeight="1" x14ac:dyDescent="0.2">
      <c r="A2083" s="413" t="s">
        <v>217</v>
      </c>
      <c r="B2083" s="413"/>
      <c r="C2083" s="413"/>
      <c r="D2083" s="413"/>
      <c r="E2083" s="413"/>
      <c r="F2083" s="413"/>
      <c r="G2083" s="413"/>
      <c r="H2083" s="413"/>
      <c r="I2083" s="413"/>
      <c r="J2083" s="413"/>
      <c r="K2083" s="413"/>
      <c r="L2083" s="413"/>
      <c r="M2083" s="413"/>
      <c r="N2083" s="413"/>
    </row>
    <row r="2084" spans="1:14" ht="24.95" customHeight="1" x14ac:dyDescent="0.35">
      <c r="A2084" s="46"/>
      <c r="B2084" s="46"/>
      <c r="C2084" s="46"/>
      <c r="D2084" s="46"/>
      <c r="E2084" s="46"/>
      <c r="F2084" s="46"/>
      <c r="G2084" s="46"/>
      <c r="H2084" s="46"/>
      <c r="I2084" s="46"/>
      <c r="J2084" s="46"/>
      <c r="K2084" s="46"/>
      <c r="L2084" s="46"/>
      <c r="M2084" s="46"/>
      <c r="N2084" s="46"/>
    </row>
    <row r="2085" spans="1:14" ht="24.95" customHeight="1" x14ac:dyDescent="0.25">
      <c r="A2085" s="250" t="s">
        <v>70</v>
      </c>
      <c r="B2085" s="430" t="s">
        <v>138</v>
      </c>
      <c r="C2085" s="430"/>
      <c r="D2085" s="67"/>
      <c r="E2085" s="67"/>
    </row>
    <row r="2086" spans="1:14" ht="24.95" customHeight="1" x14ac:dyDescent="0.25">
      <c r="A2086" s="260" t="s">
        <v>71</v>
      </c>
      <c r="B2086" s="431">
        <v>1675</v>
      </c>
      <c r="C2086" s="431"/>
      <c r="D2086" s="115"/>
      <c r="E2086" s="115"/>
    </row>
    <row r="2087" spans="1:14" ht="24.95" customHeight="1" x14ac:dyDescent="0.25">
      <c r="A2087" s="260" t="s">
        <v>72</v>
      </c>
      <c r="B2087" s="432">
        <v>1777</v>
      </c>
      <c r="C2087" s="432"/>
      <c r="D2087" s="115"/>
      <c r="E2087" s="115"/>
    </row>
    <row r="2088" spans="1:14" ht="24.95" customHeight="1" x14ac:dyDescent="0.25">
      <c r="A2088" s="260" t="s">
        <v>73</v>
      </c>
      <c r="B2088" s="432">
        <v>1865</v>
      </c>
      <c r="C2088" s="432"/>
      <c r="D2088" s="115"/>
      <c r="E2088" s="115"/>
    </row>
    <row r="2089" spans="1:14" ht="24.95" customHeight="1" x14ac:dyDescent="0.25">
      <c r="A2089" s="260" t="s">
        <v>74</v>
      </c>
      <c r="B2089" s="432">
        <v>1964</v>
      </c>
      <c r="C2089" s="432"/>
      <c r="D2089" s="115"/>
      <c r="E2089" s="115"/>
    </row>
    <row r="2090" spans="1:14" ht="24.95" customHeight="1" x14ac:dyDescent="0.25">
      <c r="A2090" s="260" t="s">
        <v>75</v>
      </c>
      <c r="B2090" s="432">
        <v>2173</v>
      </c>
      <c r="C2090" s="432"/>
      <c r="D2090" s="115"/>
      <c r="E2090" s="115"/>
    </row>
    <row r="2091" spans="1:14" ht="24.95" customHeight="1" x14ac:dyDescent="0.25">
      <c r="A2091" s="260" t="s">
        <v>76</v>
      </c>
      <c r="B2091" s="432">
        <v>2434</v>
      </c>
      <c r="C2091" s="432"/>
      <c r="D2091" s="115"/>
      <c r="E2091" s="115"/>
    </row>
    <row r="2092" spans="1:14" ht="24.95" customHeight="1" x14ac:dyDescent="0.25">
      <c r="A2092" s="260" t="s">
        <v>77</v>
      </c>
      <c r="B2092" s="432">
        <v>2755</v>
      </c>
      <c r="C2092" s="432"/>
      <c r="D2092" s="115"/>
      <c r="E2092" s="115"/>
    </row>
    <row r="2093" spans="1:14" ht="24.95" customHeight="1" x14ac:dyDescent="0.25">
      <c r="A2093" s="260" t="s">
        <v>78</v>
      </c>
      <c r="B2093" s="432">
        <v>2973</v>
      </c>
      <c r="C2093" s="432"/>
      <c r="D2093" s="115"/>
      <c r="E2093" s="115"/>
    </row>
    <row r="2094" spans="1:14" ht="24.95" customHeight="1" x14ac:dyDescent="0.25">
      <c r="A2094" s="260" t="s">
        <v>79</v>
      </c>
      <c r="B2094" s="432">
        <v>3198</v>
      </c>
      <c r="C2094" s="432"/>
      <c r="D2094" s="115"/>
      <c r="E2094" s="115"/>
    </row>
    <row r="2095" spans="1:14" ht="24.95" customHeight="1" x14ac:dyDescent="0.25">
      <c r="A2095" s="260" t="s">
        <v>80</v>
      </c>
      <c r="B2095" s="432">
        <v>3513</v>
      </c>
      <c r="C2095" s="432"/>
      <c r="D2095" s="115"/>
      <c r="E2095" s="115"/>
    </row>
    <row r="2096" spans="1:14" ht="24.95" customHeight="1" x14ac:dyDescent="0.25">
      <c r="A2096" s="260" t="s">
        <v>81</v>
      </c>
      <c r="B2096" s="432">
        <v>3905</v>
      </c>
      <c r="C2096" s="432"/>
      <c r="D2096" s="115"/>
      <c r="E2096" s="115"/>
    </row>
    <row r="2097" spans="1:10" ht="24.95" customHeight="1" x14ac:dyDescent="0.25">
      <c r="A2097" s="260" t="s">
        <v>82</v>
      </c>
      <c r="B2097" s="432">
        <v>4265</v>
      </c>
      <c r="C2097" s="432"/>
      <c r="D2097" s="115"/>
      <c r="E2097" s="115"/>
    </row>
    <row r="2098" spans="1:10" ht="24.95" customHeight="1" x14ac:dyDescent="0.25">
      <c r="A2098" s="260" t="s">
        <v>83</v>
      </c>
      <c r="B2098" s="432">
        <v>4569</v>
      </c>
      <c r="C2098" s="432"/>
      <c r="D2098" s="115"/>
      <c r="E2098" s="115"/>
    </row>
    <row r="2099" spans="1:10" ht="24.95" customHeight="1" x14ac:dyDescent="0.25">
      <c r="A2099" s="260" t="s">
        <v>84</v>
      </c>
      <c r="B2099" s="432">
        <v>4944</v>
      </c>
      <c r="C2099" s="432"/>
      <c r="D2099" s="115"/>
      <c r="E2099" s="115"/>
    </row>
    <row r="2100" spans="1:10" ht="24.95" customHeight="1" x14ac:dyDescent="0.25">
      <c r="A2100" s="260" t="s">
        <v>85</v>
      </c>
      <c r="B2100" s="432">
        <v>5244</v>
      </c>
      <c r="C2100" s="432"/>
      <c r="D2100" s="115"/>
      <c r="E2100" s="115"/>
    </row>
    <row r="2101" spans="1:10" ht="24.95" customHeight="1" x14ac:dyDescent="0.25">
      <c r="A2101" s="260" t="s">
        <v>86</v>
      </c>
      <c r="B2101" s="432">
        <v>5569</v>
      </c>
      <c r="C2101" s="432"/>
      <c r="D2101" s="115"/>
      <c r="E2101" s="115"/>
    </row>
    <row r="2102" spans="1:10" ht="24.95" customHeight="1" x14ac:dyDescent="0.25">
      <c r="A2102" s="260" t="s">
        <v>87</v>
      </c>
      <c r="B2102" s="432">
        <v>5806</v>
      </c>
      <c r="C2102" s="432"/>
      <c r="D2102" s="115"/>
      <c r="E2102" s="115"/>
    </row>
    <row r="2103" spans="1:10" ht="24.95" customHeight="1" x14ac:dyDescent="0.25">
      <c r="A2103" s="260" t="s">
        <v>88</v>
      </c>
      <c r="B2103" s="432">
        <v>6026</v>
      </c>
      <c r="C2103" s="432"/>
      <c r="D2103" s="115"/>
      <c r="E2103" s="115"/>
    </row>
    <row r="2104" spans="1:10" ht="24.95" customHeight="1" x14ac:dyDescent="0.25">
      <c r="A2104" s="260" t="s">
        <v>89</v>
      </c>
      <c r="B2104" s="432">
        <v>6130</v>
      </c>
      <c r="C2104" s="432"/>
      <c r="D2104" s="115"/>
      <c r="E2104" s="115"/>
    </row>
    <row r="2105" spans="1:10" ht="24.95" customHeight="1" x14ac:dyDescent="0.25">
      <c r="A2105" s="260" t="s">
        <v>90</v>
      </c>
      <c r="B2105" s="432">
        <v>6160</v>
      </c>
      <c r="C2105" s="432"/>
      <c r="D2105" s="115"/>
      <c r="E2105" s="115"/>
    </row>
    <row r="2106" spans="1:10" ht="24.95" customHeight="1" x14ac:dyDescent="0.25">
      <c r="A2106" s="260" t="s">
        <v>91</v>
      </c>
      <c r="B2106" s="432">
        <v>6152</v>
      </c>
      <c r="C2106" s="432"/>
      <c r="D2106" s="115"/>
      <c r="E2106" s="115"/>
    </row>
    <row r="2107" spans="1:10" ht="24.95" customHeight="1" x14ac:dyDescent="0.25">
      <c r="A2107" s="260" t="s">
        <v>55</v>
      </c>
      <c r="B2107" s="432">
        <v>5851</v>
      </c>
      <c r="C2107" s="432"/>
      <c r="D2107" s="115"/>
      <c r="E2107" s="115"/>
    </row>
    <row r="2108" spans="1:10" ht="24.95" customHeight="1" x14ac:dyDescent="0.2">
      <c r="A2108" s="260" t="s">
        <v>115</v>
      </c>
      <c r="B2108" s="432">
        <v>6241</v>
      </c>
      <c r="C2108" s="432"/>
      <c r="E2108" s="108"/>
      <c r="F2108" s="108"/>
      <c r="G2108" s="108"/>
      <c r="H2108" s="108"/>
      <c r="I2108" s="108"/>
      <c r="J2108" s="108"/>
    </row>
    <row r="2109" spans="1:10" ht="24.95" customHeight="1" x14ac:dyDescent="0.2">
      <c r="A2109" s="260" t="s">
        <v>123</v>
      </c>
      <c r="B2109" s="453">
        <v>8127</v>
      </c>
      <c r="C2109" s="453"/>
      <c r="E2109" s="108"/>
      <c r="F2109" s="108"/>
      <c r="G2109" s="108"/>
      <c r="H2109" s="108"/>
      <c r="I2109" s="108"/>
      <c r="J2109" s="108"/>
    </row>
    <row r="2110" spans="1:10" ht="24.95" customHeight="1" x14ac:dyDescent="0.2">
      <c r="A2110" s="264" t="s">
        <v>173</v>
      </c>
      <c r="B2110" s="461">
        <v>8987</v>
      </c>
      <c r="C2110" s="461"/>
      <c r="E2110" s="108"/>
      <c r="F2110" s="108"/>
      <c r="G2110" s="108"/>
      <c r="H2110" s="108"/>
      <c r="I2110" s="108"/>
      <c r="J2110" s="108"/>
    </row>
    <row r="2111" spans="1:10" ht="24.95" customHeight="1" x14ac:dyDescent="0.2">
      <c r="E2111" s="108"/>
      <c r="F2111" s="108"/>
      <c r="G2111" s="108"/>
      <c r="H2111" s="108"/>
      <c r="I2111" s="108"/>
      <c r="J2111" s="108"/>
    </row>
    <row r="2112" spans="1:10" ht="24.95" customHeight="1" x14ac:dyDescent="0.2">
      <c r="E2112" s="108"/>
      <c r="F2112" s="108"/>
      <c r="G2112" s="108"/>
      <c r="H2112" s="108"/>
      <c r="I2112" s="108"/>
      <c r="J2112" s="108"/>
    </row>
    <row r="2113" spans="1:10" ht="24.95" customHeight="1" x14ac:dyDescent="0.2">
      <c r="E2113" s="108"/>
      <c r="F2113" s="108"/>
      <c r="G2113" s="108"/>
      <c r="H2113" s="108"/>
      <c r="I2113" s="108"/>
      <c r="J2113" s="108"/>
    </row>
    <row r="2114" spans="1:10" ht="24.95" customHeight="1" x14ac:dyDescent="0.2">
      <c r="E2114" s="108"/>
      <c r="F2114" s="108"/>
      <c r="G2114" s="108"/>
      <c r="H2114" s="108"/>
      <c r="I2114" s="108"/>
      <c r="J2114" s="108"/>
    </row>
    <row r="2115" spans="1:10" ht="24.95" customHeight="1" x14ac:dyDescent="0.25">
      <c r="A2115" s="250" t="s">
        <v>70</v>
      </c>
      <c r="B2115" s="430" t="s">
        <v>92</v>
      </c>
      <c r="C2115" s="430"/>
      <c r="D2115" s="67"/>
      <c r="E2115" s="108"/>
      <c r="F2115" s="108"/>
      <c r="G2115" s="108"/>
      <c r="H2115" s="108"/>
      <c r="I2115" s="108"/>
      <c r="J2115" s="108"/>
    </row>
    <row r="2116" spans="1:10" ht="24.95" customHeight="1" x14ac:dyDescent="0.25">
      <c r="A2116" s="260" t="s">
        <v>71</v>
      </c>
      <c r="B2116" s="431">
        <v>77398</v>
      </c>
      <c r="C2116" s="431"/>
      <c r="D2116" s="115"/>
      <c r="E2116" s="108"/>
      <c r="F2116" s="108"/>
      <c r="G2116" s="108"/>
      <c r="H2116" s="108"/>
      <c r="I2116" s="108"/>
      <c r="J2116" s="108"/>
    </row>
    <row r="2117" spans="1:10" ht="24.95" customHeight="1" x14ac:dyDescent="0.25">
      <c r="A2117" s="260" t="s">
        <v>72</v>
      </c>
      <c r="B2117" s="464">
        <v>80744</v>
      </c>
      <c r="C2117" s="464"/>
      <c r="D2117" s="115"/>
      <c r="E2117" s="108"/>
      <c r="F2117" s="108"/>
      <c r="G2117" s="108"/>
      <c r="H2117" s="108"/>
      <c r="I2117" s="108"/>
      <c r="J2117" s="108"/>
    </row>
    <row r="2118" spans="1:10" ht="24.95" customHeight="1" x14ac:dyDescent="0.25">
      <c r="A2118" s="260" t="s">
        <v>73</v>
      </c>
      <c r="B2118" s="464">
        <v>83454</v>
      </c>
      <c r="C2118" s="464"/>
      <c r="D2118" s="115"/>
      <c r="E2118" s="108"/>
      <c r="F2118" s="108"/>
      <c r="G2118" s="108"/>
      <c r="H2118" s="108"/>
      <c r="I2118" s="108"/>
      <c r="J2118" s="108"/>
    </row>
    <row r="2119" spans="1:10" ht="24.95" customHeight="1" x14ac:dyDescent="0.25">
      <c r="A2119" s="260" t="s">
        <v>74</v>
      </c>
      <c r="B2119" s="464">
        <v>87638</v>
      </c>
      <c r="C2119" s="464"/>
      <c r="D2119" s="115"/>
      <c r="E2119" s="108"/>
      <c r="F2119" s="108"/>
      <c r="G2119" s="108"/>
      <c r="H2119" s="108"/>
      <c r="I2119" s="108"/>
      <c r="J2119" s="108"/>
    </row>
    <row r="2120" spans="1:10" ht="24.95" customHeight="1" x14ac:dyDescent="0.25">
      <c r="A2120" s="260" t="s">
        <v>75</v>
      </c>
      <c r="B2120" s="464">
        <v>91046</v>
      </c>
      <c r="C2120" s="464"/>
      <c r="D2120" s="115"/>
      <c r="E2120" s="108"/>
      <c r="F2120" s="108"/>
      <c r="G2120" s="108"/>
      <c r="H2120" s="108"/>
      <c r="I2120" s="108"/>
      <c r="J2120" s="108"/>
    </row>
    <row r="2121" spans="1:10" ht="24.95" customHeight="1" x14ac:dyDescent="0.25">
      <c r="A2121" s="260" t="s">
        <v>76</v>
      </c>
      <c r="B2121" s="464">
        <v>96908</v>
      </c>
      <c r="C2121" s="464"/>
      <c r="D2121" s="115"/>
      <c r="E2121" s="108"/>
      <c r="F2121" s="108"/>
      <c r="G2121" s="108"/>
      <c r="H2121" s="108"/>
      <c r="I2121" s="108"/>
      <c r="J2121" s="108"/>
    </row>
    <row r="2122" spans="1:10" ht="24.95" customHeight="1" x14ac:dyDescent="0.25">
      <c r="A2122" s="260" t="s">
        <v>77</v>
      </c>
      <c r="B2122" s="464">
        <v>103311</v>
      </c>
      <c r="C2122" s="464"/>
      <c r="D2122" s="115"/>
      <c r="E2122" s="108"/>
      <c r="F2122" s="108"/>
      <c r="G2122" s="108"/>
      <c r="H2122" s="108"/>
      <c r="I2122" s="108"/>
      <c r="J2122" s="108"/>
    </row>
    <row r="2123" spans="1:10" ht="24.95" customHeight="1" x14ac:dyDescent="0.25">
      <c r="A2123" s="260" t="s">
        <v>78</v>
      </c>
      <c r="B2123" s="464">
        <v>107991</v>
      </c>
      <c r="C2123" s="464"/>
      <c r="D2123" s="115"/>
      <c r="E2123" s="108"/>
      <c r="F2123" s="108"/>
      <c r="G2123" s="108"/>
      <c r="H2123" s="108"/>
      <c r="I2123" s="108"/>
      <c r="J2123" s="108"/>
    </row>
    <row r="2124" spans="1:10" ht="24.95" customHeight="1" x14ac:dyDescent="0.25">
      <c r="A2124" s="260" t="s">
        <v>79</v>
      </c>
      <c r="B2124" s="464">
        <v>111908</v>
      </c>
      <c r="C2124" s="464"/>
      <c r="D2124" s="115"/>
      <c r="E2124" s="108"/>
      <c r="F2124" s="108"/>
      <c r="G2124" s="108"/>
      <c r="H2124" s="108"/>
      <c r="I2124" s="108"/>
      <c r="J2124" s="108"/>
    </row>
    <row r="2125" spans="1:10" ht="24.95" customHeight="1" x14ac:dyDescent="0.25">
      <c r="A2125" s="260" t="s">
        <v>80</v>
      </c>
      <c r="B2125" s="464">
        <v>116182</v>
      </c>
      <c r="C2125" s="464"/>
      <c r="D2125" s="115"/>
      <c r="E2125" s="108"/>
      <c r="F2125" s="108"/>
      <c r="G2125" s="108"/>
      <c r="H2125" s="108"/>
      <c r="I2125" s="108"/>
      <c r="J2125" s="108"/>
    </row>
    <row r="2126" spans="1:10" ht="24.95" customHeight="1" x14ac:dyDescent="0.25">
      <c r="A2126" s="260" t="s">
        <v>81</v>
      </c>
      <c r="B2126" s="464">
        <v>121103</v>
      </c>
      <c r="C2126" s="464"/>
      <c r="D2126" s="115"/>
      <c r="E2126" s="108"/>
      <c r="F2126" s="108"/>
      <c r="G2126" s="108"/>
      <c r="H2126" s="108"/>
      <c r="I2126" s="108"/>
      <c r="J2126" s="108"/>
    </row>
    <row r="2127" spans="1:10" ht="24.95" customHeight="1" x14ac:dyDescent="0.25">
      <c r="A2127" s="260" t="s">
        <v>82</v>
      </c>
      <c r="B2127" s="464">
        <v>127787</v>
      </c>
      <c r="C2127" s="464"/>
      <c r="D2127" s="115"/>
      <c r="E2127" s="108"/>
      <c r="F2127" s="108"/>
      <c r="G2127" s="108"/>
      <c r="H2127" s="108"/>
      <c r="I2127" s="108"/>
      <c r="J2127" s="108"/>
    </row>
    <row r="2128" spans="1:10" ht="24.95" customHeight="1" x14ac:dyDescent="0.25">
      <c r="A2128" s="260" t="s">
        <v>83</v>
      </c>
      <c r="B2128" s="464">
        <v>130847</v>
      </c>
      <c r="C2128" s="464"/>
      <c r="D2128" s="115"/>
      <c r="E2128" s="108"/>
      <c r="F2128" s="108"/>
      <c r="G2128" s="108"/>
      <c r="H2128" s="108"/>
      <c r="I2128" s="108"/>
      <c r="J2128" s="108"/>
    </row>
    <row r="2129" spans="1:14" ht="24.95" customHeight="1" x14ac:dyDescent="0.25">
      <c r="A2129" s="260" t="s">
        <v>84</v>
      </c>
      <c r="B2129" s="464">
        <v>135974</v>
      </c>
      <c r="C2129" s="464"/>
      <c r="D2129" s="115"/>
      <c r="E2129" s="108"/>
      <c r="F2129" s="108"/>
      <c r="G2129" s="108"/>
      <c r="H2129" s="108"/>
      <c r="I2129" s="108"/>
      <c r="J2129" s="108"/>
    </row>
    <row r="2130" spans="1:14" ht="24.95" customHeight="1" x14ac:dyDescent="0.25">
      <c r="A2130" s="260" t="s">
        <v>85</v>
      </c>
      <c r="B2130" s="464">
        <v>139910</v>
      </c>
      <c r="C2130" s="464"/>
      <c r="D2130" s="115"/>
      <c r="E2130" s="108"/>
      <c r="F2130" s="108"/>
      <c r="G2130" s="108"/>
      <c r="H2130" s="108"/>
      <c r="I2130" s="108"/>
      <c r="J2130" s="108"/>
    </row>
    <row r="2131" spans="1:14" ht="24.95" customHeight="1" x14ac:dyDescent="0.25">
      <c r="A2131" s="260" t="s">
        <v>86</v>
      </c>
      <c r="B2131" s="464">
        <v>143859</v>
      </c>
      <c r="C2131" s="464"/>
      <c r="D2131" s="115"/>
      <c r="E2131" s="108"/>
      <c r="F2131" s="108"/>
      <c r="G2131" s="108"/>
      <c r="H2131" s="108"/>
      <c r="I2131" s="108"/>
      <c r="J2131" s="108"/>
    </row>
    <row r="2132" spans="1:14" ht="24.95" customHeight="1" x14ac:dyDescent="0.25">
      <c r="A2132" s="260" t="s">
        <v>87</v>
      </c>
      <c r="B2132" s="464">
        <v>146790</v>
      </c>
      <c r="C2132" s="464"/>
      <c r="D2132" s="115"/>
      <c r="E2132" s="108"/>
      <c r="F2132" s="108"/>
      <c r="G2132" s="108"/>
      <c r="H2132" s="108"/>
      <c r="I2132" s="108"/>
      <c r="J2132" s="108"/>
    </row>
    <row r="2133" spans="1:14" ht="24.95" customHeight="1" x14ac:dyDescent="0.25">
      <c r="A2133" s="260" t="s">
        <v>88</v>
      </c>
      <c r="B2133" s="464">
        <v>148506</v>
      </c>
      <c r="C2133" s="464"/>
      <c r="D2133" s="115"/>
      <c r="E2133" s="108"/>
      <c r="F2133" s="108"/>
      <c r="G2133" s="108"/>
      <c r="H2133" s="108"/>
      <c r="I2133" s="108"/>
      <c r="J2133" s="108"/>
    </row>
    <row r="2134" spans="1:14" ht="24.95" customHeight="1" x14ac:dyDescent="0.25">
      <c r="A2134" s="260" t="s">
        <v>89</v>
      </c>
      <c r="B2134" s="464">
        <v>149812</v>
      </c>
      <c r="C2134" s="464"/>
      <c r="D2134" s="115"/>
      <c r="E2134" s="108"/>
      <c r="F2134" s="108"/>
      <c r="G2134" s="108"/>
      <c r="H2134" s="108"/>
      <c r="I2134" s="108"/>
      <c r="J2134" s="108"/>
    </row>
    <row r="2135" spans="1:14" ht="24.95" customHeight="1" x14ac:dyDescent="0.25">
      <c r="A2135" s="260" t="s">
        <v>90</v>
      </c>
      <c r="B2135" s="464">
        <v>151053</v>
      </c>
      <c r="C2135" s="464"/>
      <c r="D2135" s="115"/>
      <c r="E2135" s="108"/>
      <c r="F2135" s="108"/>
      <c r="G2135" s="108"/>
      <c r="H2135" s="108"/>
      <c r="I2135" s="108"/>
      <c r="J2135" s="108"/>
    </row>
    <row r="2136" spans="1:14" ht="24.95" customHeight="1" x14ac:dyDescent="0.25">
      <c r="A2136" s="260" t="s">
        <v>91</v>
      </c>
      <c r="B2136" s="464">
        <v>150484</v>
      </c>
      <c r="C2136" s="464"/>
      <c r="D2136" s="115"/>
      <c r="E2136" s="108"/>
      <c r="F2136" s="108"/>
      <c r="G2136" s="108"/>
      <c r="H2136" s="108"/>
      <c r="I2136" s="108"/>
      <c r="J2136" s="108"/>
    </row>
    <row r="2137" spans="1:14" ht="24.95" customHeight="1" x14ac:dyDescent="0.25">
      <c r="A2137" s="260" t="s">
        <v>55</v>
      </c>
      <c r="B2137" s="464">
        <v>147949</v>
      </c>
      <c r="C2137" s="464"/>
      <c r="D2137" s="115"/>
      <c r="E2137" s="108"/>
      <c r="F2137" s="108"/>
      <c r="G2137" s="108"/>
      <c r="H2137" s="108"/>
      <c r="I2137" s="108"/>
      <c r="J2137" s="108"/>
    </row>
    <row r="2138" spans="1:14" ht="24.95" customHeight="1" x14ac:dyDescent="0.2">
      <c r="A2138" s="260" t="s">
        <v>115</v>
      </c>
      <c r="B2138" s="464">
        <v>160864</v>
      </c>
      <c r="C2138" s="464"/>
      <c r="E2138" s="108"/>
      <c r="F2138" s="108"/>
      <c r="G2138" s="108"/>
      <c r="H2138" s="108"/>
      <c r="I2138" s="108"/>
      <c r="J2138" s="108"/>
    </row>
    <row r="2139" spans="1:14" ht="24.95" customHeight="1" x14ac:dyDescent="0.2">
      <c r="A2139" s="260" t="s">
        <v>123</v>
      </c>
      <c r="B2139" s="453">
        <v>178718</v>
      </c>
      <c r="C2139" s="453"/>
      <c r="E2139" s="108"/>
      <c r="F2139" s="108"/>
      <c r="G2139" s="108"/>
      <c r="H2139" s="108"/>
      <c r="I2139" s="108"/>
      <c r="J2139" s="108"/>
    </row>
    <row r="2140" spans="1:14" ht="24.95" customHeight="1" x14ac:dyDescent="0.25">
      <c r="A2140" s="264" t="s">
        <v>173</v>
      </c>
      <c r="B2140" s="461">
        <v>184571</v>
      </c>
      <c r="C2140" s="461"/>
      <c r="D2140" s="44"/>
      <c r="E2140" s="44"/>
      <c r="F2140" s="44"/>
      <c r="G2140" s="44"/>
      <c r="H2140" s="44"/>
      <c r="I2140" s="44"/>
      <c r="J2140" s="44"/>
    </row>
    <row r="2141" spans="1:14" ht="24.95" customHeight="1" x14ac:dyDescent="0.25">
      <c r="A2141" s="292"/>
      <c r="B2141" s="293"/>
      <c r="C2141" s="293"/>
      <c r="D2141" s="294"/>
      <c r="E2141" s="44"/>
      <c r="F2141" s="44"/>
      <c r="G2141" s="44"/>
      <c r="H2141" s="44"/>
      <c r="I2141" s="44"/>
      <c r="J2141" s="44"/>
    </row>
    <row r="2142" spans="1:14" ht="24.95" customHeight="1" x14ac:dyDescent="0.2">
      <c r="A2142" s="471" t="s">
        <v>263</v>
      </c>
      <c r="B2142" s="471"/>
      <c r="C2142" s="471"/>
      <c r="D2142" s="471"/>
      <c r="E2142" s="471"/>
      <c r="F2142" s="471"/>
      <c r="G2142" s="471"/>
      <c r="H2142" s="471"/>
      <c r="I2142" s="471"/>
      <c r="J2142" s="471"/>
      <c r="K2142" s="471"/>
      <c r="L2142" s="471"/>
      <c r="M2142" s="471"/>
      <c r="N2142" s="471"/>
    </row>
    <row r="2143" spans="1:14" ht="24.95" customHeight="1" x14ac:dyDescent="0.2">
      <c r="E2143" s="108"/>
      <c r="F2143" s="108"/>
      <c r="G2143" s="108"/>
      <c r="H2143" s="108"/>
      <c r="I2143" s="108"/>
      <c r="J2143" s="108"/>
    </row>
    <row r="2144" spans="1:14" ht="24.95" customHeight="1" x14ac:dyDescent="0.2">
      <c r="E2144" s="108"/>
      <c r="F2144" s="108"/>
      <c r="G2144" s="108"/>
      <c r="H2144" s="108"/>
      <c r="I2144" s="108"/>
      <c r="J2144" s="108"/>
    </row>
    <row r="2145" spans="1:14" ht="24.95" customHeight="1" x14ac:dyDescent="0.2">
      <c r="E2145" s="108"/>
      <c r="F2145" s="108"/>
      <c r="G2145" s="108"/>
      <c r="H2145" s="108"/>
      <c r="I2145" s="108"/>
      <c r="J2145" s="108"/>
    </row>
    <row r="2146" spans="1:14" ht="24.95" customHeight="1" x14ac:dyDescent="0.2">
      <c r="E2146" s="108"/>
      <c r="F2146" s="108"/>
      <c r="G2146" s="108"/>
      <c r="H2146" s="108"/>
      <c r="I2146" s="108"/>
      <c r="J2146" s="108"/>
    </row>
    <row r="2147" spans="1:14" ht="24.95" customHeight="1" x14ac:dyDescent="0.2">
      <c r="E2147" s="108"/>
      <c r="F2147" s="108"/>
      <c r="G2147" s="108"/>
      <c r="H2147" s="108"/>
      <c r="I2147" s="108"/>
      <c r="J2147" s="108"/>
    </row>
    <row r="2148" spans="1:14" ht="24.95" customHeight="1" x14ac:dyDescent="0.2">
      <c r="E2148" s="108"/>
      <c r="F2148" s="108"/>
      <c r="G2148" s="108"/>
      <c r="H2148" s="108"/>
      <c r="I2148" s="108"/>
      <c r="J2148" s="108"/>
    </row>
    <row r="2149" spans="1:14" ht="24.95" customHeight="1" x14ac:dyDescent="0.2">
      <c r="E2149" s="108"/>
      <c r="F2149" s="108"/>
      <c r="G2149" s="108"/>
      <c r="H2149" s="108"/>
      <c r="I2149" s="108"/>
      <c r="J2149" s="108"/>
    </row>
    <row r="2150" spans="1:14" ht="24.95" customHeight="1" x14ac:dyDescent="0.2">
      <c r="E2150" s="108"/>
      <c r="F2150" s="108"/>
      <c r="G2150" s="108"/>
      <c r="H2150" s="108"/>
      <c r="I2150" s="108"/>
      <c r="J2150" s="108"/>
    </row>
    <row r="2151" spans="1:14" ht="24.95" customHeight="1" x14ac:dyDescent="0.2">
      <c r="E2151" s="108"/>
      <c r="F2151" s="108"/>
      <c r="G2151" s="108"/>
      <c r="H2151" s="108"/>
      <c r="I2151" s="108"/>
      <c r="J2151" s="108"/>
    </row>
    <row r="2152" spans="1:14" ht="24.95" customHeight="1" x14ac:dyDescent="0.2">
      <c r="E2152" s="108"/>
      <c r="F2152" s="108"/>
      <c r="G2152" s="108"/>
      <c r="H2152" s="108"/>
      <c r="I2152" s="108"/>
      <c r="J2152" s="108"/>
    </row>
    <row r="2153" spans="1:14" ht="24.95" customHeight="1" x14ac:dyDescent="0.2">
      <c r="E2153" s="108"/>
      <c r="F2153" s="108"/>
      <c r="G2153" s="108"/>
      <c r="H2153" s="108"/>
      <c r="I2153" s="108"/>
      <c r="J2153" s="108"/>
    </row>
    <row r="2154" spans="1:14" ht="24.95" customHeight="1" x14ac:dyDescent="0.2">
      <c r="E2154" s="108"/>
      <c r="F2154" s="108"/>
      <c r="G2154" s="108"/>
      <c r="H2154" s="108"/>
      <c r="I2154" s="108"/>
      <c r="J2154" s="108"/>
    </row>
    <row r="2155" spans="1:14" ht="24.95" customHeight="1" x14ac:dyDescent="0.2">
      <c r="E2155" s="108"/>
      <c r="F2155" s="108"/>
      <c r="G2155" s="108"/>
      <c r="H2155" s="108"/>
      <c r="I2155" s="108"/>
      <c r="J2155" s="108"/>
    </row>
    <row r="2156" spans="1:14" ht="24.95" customHeight="1" x14ac:dyDescent="0.2">
      <c r="E2156" s="108"/>
      <c r="F2156" s="108"/>
      <c r="G2156" s="108"/>
      <c r="H2156" s="108"/>
      <c r="I2156" s="108"/>
      <c r="J2156" s="108"/>
    </row>
    <row r="2157" spans="1:14" ht="24.95" customHeight="1" x14ac:dyDescent="0.2">
      <c r="E2157" s="108"/>
      <c r="F2157" s="108"/>
      <c r="G2157" s="108"/>
      <c r="H2157" s="108"/>
      <c r="I2157" s="108"/>
      <c r="J2157" s="108"/>
      <c r="N2157" s="4">
        <v>22</v>
      </c>
    </row>
    <row r="2158" spans="1:14" ht="39.950000000000003" customHeight="1" x14ac:dyDescent="0.4">
      <c r="A2158" s="438" t="s">
        <v>218</v>
      </c>
      <c r="B2158" s="438"/>
      <c r="C2158" s="438"/>
      <c r="D2158" s="438"/>
      <c r="E2158" s="438"/>
      <c r="F2158" s="438"/>
      <c r="G2158" s="438"/>
      <c r="H2158" s="438"/>
      <c r="I2158" s="438"/>
      <c r="J2158" s="438"/>
      <c r="K2158" s="438"/>
      <c r="L2158" s="438"/>
      <c r="M2158" s="438"/>
      <c r="N2158" s="438"/>
    </row>
    <row r="2159" spans="1:14" ht="24.95" customHeight="1" x14ac:dyDescent="0.2">
      <c r="E2159" s="108"/>
      <c r="F2159" s="108"/>
      <c r="G2159" s="108"/>
      <c r="H2159" s="108"/>
      <c r="I2159" s="108"/>
      <c r="J2159" s="108"/>
    </row>
    <row r="2160" spans="1:14" ht="24.95" customHeight="1" x14ac:dyDescent="0.2">
      <c r="A2160" s="399" t="s">
        <v>93</v>
      </c>
      <c r="B2160" s="399"/>
      <c r="C2160" s="399"/>
      <c r="D2160" s="399"/>
      <c r="E2160" s="399"/>
      <c r="F2160" s="399"/>
      <c r="G2160" s="399"/>
      <c r="H2160" s="116"/>
    </row>
    <row r="2161" spans="1:11" ht="24.95" customHeight="1" x14ac:dyDescent="0.25">
      <c r="A2161" s="255" t="s">
        <v>94</v>
      </c>
      <c r="B2161" s="255"/>
      <c r="C2161" s="256" t="s">
        <v>136</v>
      </c>
      <c r="D2161" s="256"/>
      <c r="E2161" s="256" t="s">
        <v>264</v>
      </c>
      <c r="F2161" s="256"/>
      <c r="G2161" s="255" t="s">
        <v>29</v>
      </c>
      <c r="H2161" s="117"/>
    </row>
    <row r="2162" spans="1:11" ht="24.95" customHeight="1" x14ac:dyDescent="0.25">
      <c r="A2162" s="257" t="s">
        <v>336</v>
      </c>
      <c r="B2162" s="257"/>
      <c r="C2162" s="258">
        <v>1477</v>
      </c>
      <c r="D2162" s="258"/>
      <c r="E2162" s="258">
        <v>1625</v>
      </c>
      <c r="F2162" s="258"/>
      <c r="G2162" s="259">
        <f>(E2162-C2162)/C2162</f>
        <v>0.1002031144211239</v>
      </c>
      <c r="H2162" s="118"/>
    </row>
    <row r="2163" spans="1:11" ht="24.95" customHeight="1" x14ac:dyDescent="0.25">
      <c r="A2163" s="257" t="s">
        <v>5</v>
      </c>
      <c r="B2163" s="257"/>
      <c r="C2163" s="258">
        <v>976</v>
      </c>
      <c r="D2163" s="258"/>
      <c r="E2163" s="258">
        <v>1072</v>
      </c>
      <c r="F2163" s="258"/>
      <c r="G2163" s="259">
        <f t="shared" ref="G2163:G2171" si="56">(E2163-C2163)/C2163</f>
        <v>9.8360655737704916E-2</v>
      </c>
      <c r="H2163" s="118"/>
    </row>
    <row r="2164" spans="1:11" ht="24.95" customHeight="1" x14ac:dyDescent="0.25">
      <c r="A2164" s="257" t="s">
        <v>65</v>
      </c>
      <c r="B2164" s="257"/>
      <c r="C2164" s="258">
        <v>1385</v>
      </c>
      <c r="D2164" s="258"/>
      <c r="E2164" s="258">
        <v>1527</v>
      </c>
      <c r="F2164" s="258"/>
      <c r="G2164" s="259">
        <f t="shared" si="56"/>
        <v>0.10252707581227437</v>
      </c>
      <c r="H2164" s="118"/>
    </row>
    <row r="2165" spans="1:11" ht="24.95" customHeight="1" x14ac:dyDescent="0.25">
      <c r="A2165" s="257" t="s">
        <v>6</v>
      </c>
      <c r="B2165" s="257"/>
      <c r="C2165" s="258">
        <v>420</v>
      </c>
      <c r="D2165" s="258"/>
      <c r="E2165" s="258">
        <v>445</v>
      </c>
      <c r="F2165" s="258"/>
      <c r="G2165" s="259">
        <f t="shared" si="56"/>
        <v>5.9523809523809521E-2</v>
      </c>
      <c r="H2165" s="118"/>
    </row>
    <row r="2166" spans="1:11" ht="24.95" customHeight="1" x14ac:dyDescent="0.25">
      <c r="A2166" s="257" t="s">
        <v>7</v>
      </c>
      <c r="B2166" s="257"/>
      <c r="C2166" s="258">
        <v>1218</v>
      </c>
      <c r="D2166" s="258"/>
      <c r="E2166" s="258">
        <v>1353</v>
      </c>
      <c r="F2166" s="258"/>
      <c r="G2166" s="259">
        <f t="shared" si="56"/>
        <v>0.11083743842364532</v>
      </c>
      <c r="H2166" s="118"/>
    </row>
    <row r="2167" spans="1:11" ht="24.95" customHeight="1" x14ac:dyDescent="0.25">
      <c r="A2167" s="257" t="s">
        <v>8</v>
      </c>
      <c r="B2167" s="257"/>
      <c r="C2167" s="258">
        <v>924</v>
      </c>
      <c r="D2167" s="258"/>
      <c r="E2167" s="258">
        <v>990</v>
      </c>
      <c r="F2167" s="258"/>
      <c r="G2167" s="259">
        <f t="shared" si="56"/>
        <v>7.1428571428571425E-2</v>
      </c>
      <c r="H2167" s="118"/>
    </row>
    <row r="2168" spans="1:11" ht="24.95" customHeight="1" x14ac:dyDescent="0.25">
      <c r="A2168" s="257" t="s">
        <v>9</v>
      </c>
      <c r="B2168" s="257"/>
      <c r="C2168" s="258">
        <v>604</v>
      </c>
      <c r="D2168" s="258"/>
      <c r="E2168" s="258">
        <v>659</v>
      </c>
      <c r="F2168" s="258"/>
      <c r="G2168" s="259">
        <f t="shared" si="56"/>
        <v>9.1059602649006616E-2</v>
      </c>
      <c r="H2168" s="118"/>
    </row>
    <row r="2169" spans="1:11" ht="24.95" customHeight="1" x14ac:dyDescent="0.25">
      <c r="A2169" s="257" t="s">
        <v>10</v>
      </c>
      <c r="B2169" s="257"/>
      <c r="C2169" s="258">
        <v>548</v>
      </c>
      <c r="D2169" s="258"/>
      <c r="E2169" s="258">
        <v>637</v>
      </c>
      <c r="F2169" s="258"/>
      <c r="G2169" s="259">
        <f t="shared" si="56"/>
        <v>0.16240875912408759</v>
      </c>
      <c r="H2169" s="118"/>
    </row>
    <row r="2170" spans="1:11" ht="24.95" customHeight="1" x14ac:dyDescent="0.25">
      <c r="A2170" s="257" t="s">
        <v>11</v>
      </c>
      <c r="B2170" s="257"/>
      <c r="C2170" s="258">
        <v>575</v>
      </c>
      <c r="D2170" s="258"/>
      <c r="E2170" s="258">
        <v>679</v>
      </c>
      <c r="F2170" s="258"/>
      <c r="G2170" s="259">
        <f t="shared" si="56"/>
        <v>0.18086956521739131</v>
      </c>
      <c r="H2170" s="118"/>
    </row>
    <row r="2171" spans="1:11" s="155" customFormat="1" ht="24.95" customHeight="1" x14ac:dyDescent="0.25">
      <c r="A2171" s="199" t="s">
        <v>12</v>
      </c>
      <c r="B2171" s="199"/>
      <c r="C2171" s="263">
        <v>8127</v>
      </c>
      <c r="D2171" s="263"/>
      <c r="E2171" s="263">
        <v>8987</v>
      </c>
      <c r="F2171" s="263"/>
      <c r="G2171" s="254">
        <f t="shared" si="56"/>
        <v>0.10582010582010581</v>
      </c>
      <c r="H2171" s="267"/>
    </row>
    <row r="2172" spans="1:11" ht="24.95" customHeight="1" x14ac:dyDescent="0.2">
      <c r="E2172" s="108"/>
      <c r="F2172" s="108"/>
      <c r="G2172" s="108"/>
      <c r="H2172" s="108"/>
      <c r="I2172" s="108"/>
      <c r="J2172" s="108"/>
    </row>
    <row r="2173" spans="1:11" ht="24.95" customHeight="1" x14ac:dyDescent="0.2">
      <c r="E2173" s="108"/>
      <c r="F2173" s="108"/>
      <c r="G2173" s="108"/>
      <c r="H2173" s="108"/>
      <c r="I2173" s="108"/>
      <c r="J2173" s="108"/>
    </row>
    <row r="2174" spans="1:11" s="28" customFormat="1" ht="24.95" customHeight="1" x14ac:dyDescent="0.25">
      <c r="D2174" s="428"/>
      <c r="E2174" s="428"/>
      <c r="F2174" s="428"/>
      <c r="G2174" s="429"/>
      <c r="H2174" s="429"/>
      <c r="I2174" s="429"/>
      <c r="J2174" s="119"/>
      <c r="K2174" s="119"/>
    </row>
    <row r="2175" spans="1:11" ht="24.95" customHeight="1" x14ac:dyDescent="0.2">
      <c r="E2175" s="108"/>
      <c r="F2175" s="108"/>
      <c r="G2175" s="108"/>
      <c r="H2175" s="108"/>
      <c r="I2175" s="108"/>
      <c r="J2175" s="108"/>
    </row>
    <row r="2176" spans="1:11" ht="24.95" customHeight="1" x14ac:dyDescent="0.2">
      <c r="E2176" s="108"/>
      <c r="F2176" s="108"/>
      <c r="G2176" s="108"/>
      <c r="H2176" s="108"/>
      <c r="I2176" s="108"/>
      <c r="J2176" s="108"/>
    </row>
    <row r="2177" spans="1:11" ht="24.95" customHeight="1" x14ac:dyDescent="0.2">
      <c r="E2177" s="108"/>
      <c r="F2177" s="108"/>
      <c r="G2177" s="108"/>
      <c r="H2177" s="108"/>
      <c r="I2177" s="108"/>
      <c r="J2177" s="108"/>
    </row>
    <row r="2178" spans="1:11" ht="24.95" customHeight="1" x14ac:dyDescent="0.2">
      <c r="E2178" s="108"/>
      <c r="F2178" s="108"/>
      <c r="G2178" s="108"/>
      <c r="H2178" s="108"/>
      <c r="I2178" s="108"/>
      <c r="J2178" s="108"/>
    </row>
    <row r="2179" spans="1:11" ht="24.95" customHeight="1" x14ac:dyDescent="0.2">
      <c r="E2179" s="108"/>
      <c r="F2179" s="108"/>
      <c r="G2179" s="108"/>
      <c r="H2179" s="108"/>
      <c r="I2179" s="108"/>
      <c r="J2179" s="108"/>
    </row>
    <row r="2180" spans="1:11" ht="24.95" customHeight="1" x14ac:dyDescent="0.2">
      <c r="E2180" s="108"/>
      <c r="F2180" s="108"/>
      <c r="G2180" s="108"/>
      <c r="H2180" s="108"/>
      <c r="I2180" s="108"/>
      <c r="J2180" s="108"/>
    </row>
    <row r="2181" spans="1:11" ht="24.95" customHeight="1" x14ac:dyDescent="0.2">
      <c r="E2181" s="108"/>
      <c r="F2181" s="108"/>
      <c r="G2181" s="108"/>
      <c r="H2181" s="108"/>
      <c r="I2181" s="108"/>
      <c r="J2181" s="108"/>
    </row>
    <row r="2182" spans="1:11" ht="24.95" customHeight="1" x14ac:dyDescent="0.2">
      <c r="E2182" s="108"/>
      <c r="F2182" s="108"/>
      <c r="G2182" s="108"/>
      <c r="H2182" s="108"/>
      <c r="I2182" s="108"/>
      <c r="J2182" s="108"/>
    </row>
    <row r="2183" spans="1:11" ht="24.95" customHeight="1" x14ac:dyDescent="0.2">
      <c r="E2183" s="108"/>
      <c r="F2183" s="108"/>
      <c r="G2183" s="108"/>
      <c r="H2183" s="108"/>
      <c r="I2183" s="108"/>
      <c r="J2183" s="108"/>
    </row>
    <row r="2184" spans="1:11" ht="24.95" customHeight="1" x14ac:dyDescent="0.2">
      <c r="E2184" s="108"/>
      <c r="F2184" s="108"/>
      <c r="G2184" s="108"/>
      <c r="H2184" s="108"/>
      <c r="I2184" s="108"/>
      <c r="J2184" s="108"/>
    </row>
    <row r="2185" spans="1:11" ht="24.95" customHeight="1" x14ac:dyDescent="0.2">
      <c r="E2185" s="108"/>
      <c r="F2185" s="108"/>
      <c r="G2185" s="108"/>
      <c r="H2185" s="108"/>
      <c r="I2185" s="108"/>
      <c r="J2185" s="108"/>
    </row>
    <row r="2186" spans="1:11" ht="30" customHeight="1" x14ac:dyDescent="0.2">
      <c r="A2186" s="399" t="s">
        <v>95</v>
      </c>
      <c r="B2186" s="399"/>
      <c r="C2186" s="399"/>
      <c r="D2186" s="399"/>
      <c r="E2186" s="399"/>
      <c r="F2186" s="399"/>
      <c r="G2186" s="399"/>
      <c r="H2186" s="116"/>
    </row>
    <row r="2187" spans="1:11" ht="24.95" customHeight="1" x14ac:dyDescent="0.25">
      <c r="A2187" s="255" t="s">
        <v>94</v>
      </c>
      <c r="B2187" s="255"/>
      <c r="C2187" s="256" t="s">
        <v>136</v>
      </c>
      <c r="D2187" s="256"/>
      <c r="E2187" s="256" t="s">
        <v>264</v>
      </c>
      <c r="F2187" s="256"/>
      <c r="G2187" s="255" t="s">
        <v>29</v>
      </c>
      <c r="H2187" s="117"/>
    </row>
    <row r="2188" spans="1:11" ht="24.95" customHeight="1" x14ac:dyDescent="0.25">
      <c r="A2188" s="257" t="s">
        <v>336</v>
      </c>
      <c r="B2188" s="257"/>
      <c r="C2188" s="258">
        <v>24468</v>
      </c>
      <c r="D2188" s="258"/>
      <c r="E2188" s="258">
        <v>25557</v>
      </c>
      <c r="F2188" s="258"/>
      <c r="G2188" s="259">
        <f>(E2188-C2188)/C2188</f>
        <v>4.4507111329082881E-2</v>
      </c>
      <c r="H2188" s="118"/>
      <c r="K2188" s="29"/>
    </row>
    <row r="2189" spans="1:11" ht="24.95" customHeight="1" x14ac:dyDescent="0.25">
      <c r="A2189" s="257" t="s">
        <v>5</v>
      </c>
      <c r="B2189" s="257"/>
      <c r="C2189" s="258">
        <v>27726</v>
      </c>
      <c r="D2189" s="258"/>
      <c r="E2189" s="258">
        <v>28895</v>
      </c>
      <c r="F2189" s="258"/>
      <c r="G2189" s="259">
        <f t="shared" ref="G2189:G2196" si="57">(E2189-C2189)/C2189</f>
        <v>4.2162591069754021E-2</v>
      </c>
      <c r="H2189" s="118"/>
      <c r="K2189" s="29"/>
    </row>
    <row r="2190" spans="1:11" ht="24.95" customHeight="1" x14ac:dyDescent="0.25">
      <c r="A2190" s="257" t="s">
        <v>65</v>
      </c>
      <c r="B2190" s="257"/>
      <c r="C2190" s="258">
        <v>33741</v>
      </c>
      <c r="D2190" s="258"/>
      <c r="E2190" s="258">
        <v>34583</v>
      </c>
      <c r="F2190" s="258"/>
      <c r="G2190" s="259">
        <f t="shared" si="57"/>
        <v>2.4954802762218072E-2</v>
      </c>
      <c r="H2190" s="118"/>
      <c r="K2190" s="29"/>
    </row>
    <row r="2191" spans="1:11" ht="24.95" customHeight="1" x14ac:dyDescent="0.25">
      <c r="A2191" s="257" t="s">
        <v>6</v>
      </c>
      <c r="B2191" s="257"/>
      <c r="C2191" s="258">
        <v>8873</v>
      </c>
      <c r="D2191" s="258"/>
      <c r="E2191" s="258">
        <v>9160</v>
      </c>
      <c r="F2191" s="258"/>
      <c r="G2191" s="259">
        <f t="shared" si="57"/>
        <v>3.2345317254592582E-2</v>
      </c>
      <c r="H2191" s="118"/>
      <c r="K2191" s="29"/>
    </row>
    <row r="2192" spans="1:11" ht="24.95" customHeight="1" x14ac:dyDescent="0.25">
      <c r="A2192" s="257" t="s">
        <v>7</v>
      </c>
      <c r="B2192" s="257"/>
      <c r="C2192" s="258">
        <v>23835</v>
      </c>
      <c r="D2192" s="258"/>
      <c r="E2192" s="258">
        <v>26588</v>
      </c>
      <c r="F2192" s="258"/>
      <c r="G2192" s="259">
        <f t="shared" si="57"/>
        <v>0.11550241241871198</v>
      </c>
      <c r="H2192" s="118"/>
      <c r="K2192" s="29"/>
    </row>
    <row r="2193" spans="1:11" ht="24.95" customHeight="1" x14ac:dyDescent="0.25">
      <c r="A2193" s="257" t="s">
        <v>8</v>
      </c>
      <c r="B2193" s="257"/>
      <c r="C2193" s="258">
        <v>18083</v>
      </c>
      <c r="D2193" s="258"/>
      <c r="E2193" s="258">
        <v>18505</v>
      </c>
      <c r="F2193" s="258"/>
      <c r="G2193" s="259">
        <f t="shared" si="57"/>
        <v>2.3336835702040589E-2</v>
      </c>
      <c r="H2193" s="118"/>
      <c r="K2193" s="29"/>
    </row>
    <row r="2194" spans="1:11" ht="24.95" customHeight="1" x14ac:dyDescent="0.25">
      <c r="A2194" s="257" t="s">
        <v>9</v>
      </c>
      <c r="B2194" s="257"/>
      <c r="C2194" s="258">
        <v>13591</v>
      </c>
      <c r="D2194" s="258"/>
      <c r="E2194" s="258">
        <v>13612</v>
      </c>
      <c r="F2194" s="258"/>
      <c r="G2194" s="259">
        <f t="shared" si="57"/>
        <v>1.5451401662865132E-3</v>
      </c>
      <c r="H2194" s="118"/>
      <c r="K2194" s="29"/>
    </row>
    <row r="2195" spans="1:11" ht="24.95" customHeight="1" x14ac:dyDescent="0.25">
      <c r="A2195" s="257" t="s">
        <v>10</v>
      </c>
      <c r="B2195" s="257"/>
      <c r="C2195" s="258">
        <v>14941</v>
      </c>
      <c r="D2195" s="258"/>
      <c r="E2195" s="258">
        <v>15423</v>
      </c>
      <c r="F2195" s="258"/>
      <c r="G2195" s="259">
        <f t="shared" si="57"/>
        <v>3.2260223545947396E-2</v>
      </c>
      <c r="H2195" s="118"/>
      <c r="K2195" s="29"/>
    </row>
    <row r="2196" spans="1:11" ht="24.95" customHeight="1" x14ac:dyDescent="0.25">
      <c r="A2196" s="257" t="s">
        <v>11</v>
      </c>
      <c r="B2196" s="257"/>
      <c r="C2196" s="258">
        <v>11460</v>
      </c>
      <c r="D2196" s="258"/>
      <c r="E2196" s="258">
        <v>12248</v>
      </c>
      <c r="F2196" s="258"/>
      <c r="G2196" s="259">
        <f t="shared" si="57"/>
        <v>6.8760907504363006E-2</v>
      </c>
      <c r="H2196" s="118"/>
      <c r="K2196" s="29"/>
    </row>
    <row r="2197" spans="1:11" s="155" customFormat="1" ht="24.95" customHeight="1" x14ac:dyDescent="0.25">
      <c r="A2197" s="199" t="s">
        <v>12</v>
      </c>
      <c r="B2197" s="199"/>
      <c r="C2197" s="263">
        <v>176718</v>
      </c>
      <c r="D2197" s="263"/>
      <c r="E2197" s="263">
        <v>184571</v>
      </c>
      <c r="F2197" s="263"/>
      <c r="G2197" s="265">
        <f>(E2197-C2197)/C2197</f>
        <v>4.4438031213571906E-2</v>
      </c>
      <c r="H2197" s="267"/>
      <c r="K2197" s="268"/>
    </row>
    <row r="2198" spans="1:11" ht="24.95" customHeight="1" x14ac:dyDescent="0.2">
      <c r="E2198" s="108"/>
      <c r="F2198" s="108"/>
      <c r="G2198" s="108"/>
      <c r="H2198" s="108"/>
      <c r="I2198" s="108"/>
      <c r="J2198" s="108"/>
    </row>
    <row r="2199" spans="1:11" ht="24.95" customHeight="1" x14ac:dyDescent="0.2">
      <c r="E2199" s="108"/>
      <c r="F2199" s="108"/>
      <c r="G2199" s="108"/>
      <c r="H2199" s="108"/>
      <c r="I2199" s="108"/>
      <c r="J2199" s="108"/>
    </row>
    <row r="2200" spans="1:11" s="28" customFormat="1" ht="24.95" customHeight="1" x14ac:dyDescent="0.25">
      <c r="D2200" s="426"/>
      <c r="E2200" s="426"/>
      <c r="F2200" s="426"/>
      <c r="G2200" s="425"/>
      <c r="H2200" s="425"/>
      <c r="I2200" s="425"/>
      <c r="J2200" s="119"/>
      <c r="K2200" s="119"/>
    </row>
    <row r="2201" spans="1:11" ht="24.95" customHeight="1" x14ac:dyDescent="0.2">
      <c r="E2201" s="108"/>
      <c r="F2201" s="108"/>
      <c r="G2201" s="108"/>
      <c r="H2201" s="108"/>
      <c r="I2201" s="108"/>
      <c r="J2201" s="108"/>
    </row>
    <row r="2202" spans="1:11" ht="24.95" customHeight="1" x14ac:dyDescent="0.2">
      <c r="E2202" s="108"/>
      <c r="F2202" s="108"/>
      <c r="G2202" s="108"/>
      <c r="H2202" s="108"/>
      <c r="I2202" s="108"/>
      <c r="J2202" s="108"/>
    </row>
    <row r="2203" spans="1:11" ht="24.95" customHeight="1" x14ac:dyDescent="0.2">
      <c r="E2203" s="108"/>
      <c r="F2203" s="108"/>
      <c r="G2203" s="108"/>
      <c r="H2203" s="108"/>
      <c r="I2203" s="108"/>
      <c r="J2203" s="108"/>
    </row>
    <row r="2204" spans="1:11" ht="24.95" customHeight="1" x14ac:dyDescent="0.2">
      <c r="E2204" s="108"/>
      <c r="F2204" s="108"/>
      <c r="G2204" s="108"/>
      <c r="H2204" s="108"/>
      <c r="I2204" s="108"/>
      <c r="J2204" s="108"/>
    </row>
    <row r="2205" spans="1:11" ht="24.95" customHeight="1" x14ac:dyDescent="0.2">
      <c r="E2205" s="108"/>
      <c r="F2205" s="108"/>
      <c r="G2205" s="108"/>
      <c r="H2205" s="108"/>
      <c r="I2205" s="108"/>
      <c r="J2205" s="108"/>
    </row>
    <row r="2206" spans="1:11" ht="24.95" customHeight="1" x14ac:dyDescent="0.2">
      <c r="E2206" s="108"/>
      <c r="F2206" s="108"/>
      <c r="G2206" s="108"/>
      <c r="H2206" s="108"/>
      <c r="I2206" s="108"/>
      <c r="J2206" s="108"/>
    </row>
    <row r="2207" spans="1:11" ht="24.95" customHeight="1" x14ac:dyDescent="0.2">
      <c r="E2207" s="108"/>
      <c r="F2207" s="108"/>
      <c r="G2207" s="108"/>
      <c r="H2207" s="108"/>
      <c r="I2207" s="108"/>
      <c r="J2207" s="108"/>
    </row>
    <row r="2208" spans="1:11" ht="24.95" customHeight="1" x14ac:dyDescent="0.2">
      <c r="E2208" s="108"/>
      <c r="F2208" s="108"/>
      <c r="G2208" s="108"/>
      <c r="H2208" s="108"/>
      <c r="I2208" s="108"/>
      <c r="J2208" s="108"/>
    </row>
    <row r="2209" spans="5:10" ht="24.95" customHeight="1" x14ac:dyDescent="0.2">
      <c r="E2209" s="108"/>
      <c r="F2209" s="108"/>
      <c r="G2209" s="108"/>
      <c r="H2209" s="108"/>
      <c r="I2209" s="108"/>
      <c r="J2209" s="108"/>
    </row>
    <row r="2210" spans="5:10" ht="24.95" customHeight="1" x14ac:dyDescent="0.2">
      <c r="E2210" s="108"/>
      <c r="F2210" s="108"/>
      <c r="G2210" s="108"/>
      <c r="H2210" s="108"/>
      <c r="I2210" s="108"/>
      <c r="J2210" s="108"/>
    </row>
    <row r="2211" spans="5:10" ht="24.95" customHeight="1" x14ac:dyDescent="0.2">
      <c r="E2211" s="108"/>
      <c r="F2211" s="108"/>
      <c r="G2211" s="108"/>
      <c r="H2211" s="108"/>
      <c r="I2211" s="108"/>
      <c r="J2211" s="108"/>
    </row>
    <row r="2212" spans="5:10" ht="24.95" customHeight="1" x14ac:dyDescent="0.2">
      <c r="E2212" s="108"/>
      <c r="F2212" s="108"/>
      <c r="G2212" s="108"/>
      <c r="H2212" s="108"/>
      <c r="I2212" s="108"/>
      <c r="J2212" s="108"/>
    </row>
    <row r="2213" spans="5:10" ht="24.95" customHeight="1" x14ac:dyDescent="0.2">
      <c r="E2213" s="108"/>
      <c r="F2213" s="108"/>
      <c r="G2213" s="108"/>
      <c r="H2213" s="108"/>
      <c r="I2213" s="108"/>
      <c r="J2213" s="108"/>
    </row>
    <row r="2214" spans="5:10" ht="24.95" customHeight="1" x14ac:dyDescent="0.2">
      <c r="E2214" s="108"/>
      <c r="F2214" s="108"/>
      <c r="G2214" s="108"/>
      <c r="H2214" s="108"/>
      <c r="I2214" s="108"/>
      <c r="J2214" s="108"/>
    </row>
    <row r="2215" spans="5:10" ht="24.95" customHeight="1" x14ac:dyDescent="0.2">
      <c r="E2215" s="108"/>
      <c r="F2215" s="108"/>
      <c r="G2215" s="108"/>
      <c r="H2215" s="108"/>
      <c r="I2215" s="108"/>
      <c r="J2215" s="108"/>
    </row>
    <row r="2216" spans="5:10" ht="24.95" customHeight="1" x14ac:dyDescent="0.2">
      <c r="E2216" s="108"/>
      <c r="F2216" s="108"/>
      <c r="G2216" s="108"/>
      <c r="H2216" s="108"/>
      <c r="I2216" s="108"/>
      <c r="J2216" s="108"/>
    </row>
    <row r="2217" spans="5:10" ht="24.95" customHeight="1" x14ac:dyDescent="0.2">
      <c r="E2217" s="108"/>
      <c r="F2217" s="108"/>
      <c r="G2217" s="108"/>
      <c r="H2217" s="108"/>
      <c r="I2217" s="108"/>
      <c r="J2217" s="108"/>
    </row>
    <row r="2218" spans="5:10" ht="24.95" customHeight="1" x14ac:dyDescent="0.2">
      <c r="E2218" s="108"/>
      <c r="F2218" s="108"/>
      <c r="G2218" s="108"/>
      <c r="H2218" s="108"/>
      <c r="I2218" s="108"/>
      <c r="J2218" s="108"/>
    </row>
    <row r="2219" spans="5:10" ht="24.95" customHeight="1" x14ac:dyDescent="0.2">
      <c r="E2219" s="108"/>
      <c r="F2219" s="108"/>
      <c r="G2219" s="108"/>
      <c r="H2219" s="108"/>
      <c r="I2219" s="108"/>
      <c r="J2219" s="108"/>
    </row>
    <row r="2220" spans="5:10" ht="24.95" customHeight="1" x14ac:dyDescent="0.2">
      <c r="E2220" s="108"/>
      <c r="F2220" s="108"/>
      <c r="G2220" s="108"/>
      <c r="H2220" s="108"/>
      <c r="I2220" s="108"/>
      <c r="J2220" s="108"/>
    </row>
    <row r="2221" spans="5:10" ht="24.95" customHeight="1" x14ac:dyDescent="0.2">
      <c r="E2221" s="108"/>
      <c r="F2221" s="108"/>
      <c r="G2221" s="108"/>
      <c r="H2221" s="108"/>
      <c r="I2221" s="108"/>
      <c r="J2221" s="108"/>
    </row>
    <row r="2222" spans="5:10" ht="24.95" customHeight="1" x14ac:dyDescent="0.2">
      <c r="E2222" s="108"/>
      <c r="F2222" s="108"/>
      <c r="G2222" s="108"/>
      <c r="H2222" s="108"/>
      <c r="I2222" s="108"/>
      <c r="J2222" s="108"/>
    </row>
    <row r="2223" spans="5:10" ht="24.95" customHeight="1" x14ac:dyDescent="0.2">
      <c r="E2223" s="108"/>
      <c r="F2223" s="108"/>
      <c r="G2223" s="108"/>
      <c r="H2223" s="108"/>
      <c r="I2223" s="108"/>
      <c r="J2223" s="108"/>
    </row>
    <row r="2224" spans="5:10" ht="24.95" customHeight="1" x14ac:dyDescent="0.2">
      <c r="E2224" s="108"/>
      <c r="F2224" s="108"/>
      <c r="G2224" s="108"/>
      <c r="H2224" s="108"/>
      <c r="I2224" s="108"/>
      <c r="J2224" s="108"/>
    </row>
    <row r="2225" spans="1:14" ht="24.95" customHeight="1" x14ac:dyDescent="0.2">
      <c r="E2225" s="108"/>
      <c r="F2225" s="108"/>
      <c r="G2225" s="108"/>
      <c r="H2225" s="108"/>
      <c r="I2225" s="108"/>
      <c r="J2225" s="108"/>
    </row>
    <row r="2226" spans="1:14" ht="24.95" customHeight="1" x14ac:dyDescent="0.2">
      <c r="E2226" s="108"/>
      <c r="F2226" s="108"/>
      <c r="G2226" s="108"/>
      <c r="H2226" s="108"/>
      <c r="I2226" s="108"/>
      <c r="J2226" s="108"/>
    </row>
    <row r="2227" spans="1:14" ht="24.95" customHeight="1" x14ac:dyDescent="0.2">
      <c r="E2227" s="108"/>
      <c r="F2227" s="108"/>
      <c r="G2227" s="108"/>
      <c r="H2227" s="108"/>
      <c r="I2227" s="108"/>
      <c r="J2227" s="108"/>
    </row>
    <row r="2228" spans="1:14" ht="24.95" customHeight="1" x14ac:dyDescent="0.2">
      <c r="E2228" s="108"/>
      <c r="F2228" s="108"/>
      <c r="G2228" s="108"/>
      <c r="H2228" s="108"/>
      <c r="I2228" s="108"/>
      <c r="J2228" s="108"/>
    </row>
    <row r="2229" spans="1:14" ht="24.95" customHeight="1" x14ac:dyDescent="0.2">
      <c r="E2229" s="108"/>
      <c r="F2229" s="108"/>
      <c r="G2229" s="108"/>
      <c r="H2229" s="108"/>
      <c r="I2229" s="108"/>
      <c r="J2229" s="108"/>
    </row>
    <row r="2230" spans="1:14" ht="24.95" customHeight="1" x14ac:dyDescent="0.2">
      <c r="E2230" s="108"/>
      <c r="F2230" s="108"/>
      <c r="G2230" s="108"/>
      <c r="H2230" s="108"/>
      <c r="I2230" s="108"/>
      <c r="J2230" s="108"/>
    </row>
    <row r="2231" spans="1:14" ht="24.95" customHeight="1" x14ac:dyDescent="0.2">
      <c r="E2231" s="108"/>
      <c r="F2231" s="108"/>
      <c r="G2231" s="108"/>
      <c r="H2231" s="108"/>
      <c r="I2231" s="108"/>
      <c r="J2231" s="108"/>
    </row>
    <row r="2232" spans="1:14" ht="24.95" customHeight="1" x14ac:dyDescent="0.2">
      <c r="E2232" s="108"/>
      <c r="F2232" s="108"/>
      <c r="G2232" s="108"/>
      <c r="H2232" s="108"/>
      <c r="I2232" s="108"/>
      <c r="J2232" s="108"/>
    </row>
    <row r="2233" spans="1:14" ht="24.95" customHeight="1" x14ac:dyDescent="0.2">
      <c r="E2233" s="108"/>
      <c r="F2233" s="108"/>
      <c r="G2233" s="108"/>
      <c r="H2233" s="108"/>
      <c r="I2233" s="108"/>
      <c r="J2233" s="108"/>
    </row>
    <row r="2234" spans="1:14" ht="24.95" customHeight="1" x14ac:dyDescent="0.2">
      <c r="E2234" s="108"/>
      <c r="F2234" s="108"/>
      <c r="G2234" s="108"/>
      <c r="H2234" s="108"/>
      <c r="I2234" s="108"/>
      <c r="J2234" s="108"/>
    </row>
    <row r="2235" spans="1:14" ht="24.95" customHeight="1" x14ac:dyDescent="0.2">
      <c r="E2235" s="108"/>
      <c r="F2235" s="108"/>
      <c r="G2235" s="108"/>
      <c r="H2235" s="108"/>
      <c r="I2235" s="108"/>
      <c r="J2235" s="108"/>
      <c r="N2235" s="4">
        <v>23</v>
      </c>
    </row>
    <row r="2236" spans="1:14" ht="39.950000000000003" customHeight="1" x14ac:dyDescent="0.4">
      <c r="A2236" s="427" t="s">
        <v>219</v>
      </c>
      <c r="B2236" s="427"/>
      <c r="C2236" s="427"/>
      <c r="D2236" s="427"/>
      <c r="E2236" s="427"/>
      <c r="F2236" s="427"/>
      <c r="G2236" s="427"/>
      <c r="H2236" s="427"/>
      <c r="I2236" s="427"/>
      <c r="J2236" s="427"/>
      <c r="K2236" s="427"/>
      <c r="L2236" s="427"/>
      <c r="M2236" s="427"/>
      <c r="N2236" s="427"/>
    </row>
    <row r="2237" spans="1:14" ht="24.95" customHeight="1" x14ac:dyDescent="0.2">
      <c r="E2237" s="108"/>
      <c r="F2237" s="108"/>
      <c r="G2237" s="108"/>
      <c r="H2237" s="108"/>
      <c r="I2237" s="108"/>
      <c r="J2237" s="108"/>
    </row>
    <row r="2238" spans="1:14" s="13" customFormat="1" ht="35.1" customHeight="1" x14ac:dyDescent="0.35">
      <c r="A2238" s="413" t="s">
        <v>220</v>
      </c>
      <c r="B2238" s="413"/>
      <c r="C2238" s="413"/>
      <c r="D2238" s="413"/>
      <c r="E2238" s="413"/>
      <c r="F2238" s="413"/>
      <c r="G2238" s="413"/>
      <c r="H2238" s="413"/>
      <c r="I2238" s="413"/>
      <c r="J2238" s="413"/>
      <c r="K2238" s="413"/>
      <c r="L2238" s="413"/>
      <c r="M2238" s="413"/>
      <c r="N2238" s="413"/>
    </row>
    <row r="2239" spans="1:14" ht="20.100000000000001" customHeight="1" x14ac:dyDescent="0.2">
      <c r="E2239" s="108"/>
      <c r="F2239" s="108"/>
      <c r="G2239" s="108"/>
      <c r="H2239" s="108"/>
      <c r="I2239" s="108"/>
      <c r="J2239" s="108"/>
    </row>
    <row r="2240" spans="1:14" ht="24.95" customHeight="1" x14ac:dyDescent="0.2">
      <c r="A2240" s="399" t="s">
        <v>93</v>
      </c>
      <c r="B2240" s="399"/>
      <c r="C2240" s="399"/>
      <c r="D2240" s="399"/>
      <c r="E2240" s="399"/>
      <c r="F2240" s="399"/>
      <c r="G2240" s="399"/>
      <c r="H2240" s="108"/>
      <c r="I2240" s="108"/>
      <c r="J2240" s="108"/>
      <c r="K2240" s="108"/>
      <c r="L2240" s="108"/>
      <c r="M2240" s="108"/>
      <c r="N2240" s="108"/>
    </row>
    <row r="2241" spans="1:14" ht="24.95" customHeight="1" x14ac:dyDescent="0.25">
      <c r="A2241" s="255" t="s">
        <v>94</v>
      </c>
      <c r="B2241" s="255"/>
      <c r="C2241" s="256" t="s">
        <v>136</v>
      </c>
      <c r="D2241" s="256"/>
      <c r="E2241" s="256" t="s">
        <v>264</v>
      </c>
      <c r="F2241" s="256"/>
      <c r="G2241" s="255" t="s">
        <v>29</v>
      </c>
      <c r="H2241" s="117"/>
    </row>
    <row r="2242" spans="1:14" ht="24.95" customHeight="1" x14ac:dyDescent="0.2">
      <c r="A2242" s="257" t="s">
        <v>336</v>
      </c>
      <c r="B2242" s="28"/>
      <c r="C2242" s="258">
        <v>149</v>
      </c>
      <c r="D2242" s="258"/>
      <c r="E2242" s="258">
        <v>149</v>
      </c>
      <c r="F2242" s="258"/>
      <c r="G2242" s="259">
        <f>(E2242-C2242)/C2242</f>
        <v>0</v>
      </c>
      <c r="H2242" s="108"/>
      <c r="I2242" s="108"/>
      <c r="J2242" s="108"/>
    </row>
    <row r="2243" spans="1:14" ht="24.95" customHeight="1" x14ac:dyDescent="0.2">
      <c r="A2243" s="257" t="s">
        <v>5</v>
      </c>
      <c r="B2243" s="28"/>
      <c r="C2243" s="258">
        <v>331</v>
      </c>
      <c r="D2243" s="258"/>
      <c r="E2243" s="258">
        <v>333</v>
      </c>
      <c r="F2243" s="258"/>
      <c r="G2243" s="259">
        <f t="shared" ref="G2243:G2250" si="58">(E2243-C2243)/C2243</f>
        <v>6.0422960725075529E-3</v>
      </c>
      <c r="H2243" s="108"/>
      <c r="I2243" s="108"/>
      <c r="J2243" s="108"/>
    </row>
    <row r="2244" spans="1:14" ht="24.95" customHeight="1" x14ac:dyDescent="0.2">
      <c r="A2244" s="257" t="s">
        <v>17</v>
      </c>
      <c r="B2244" s="28"/>
      <c r="C2244" s="258">
        <v>419</v>
      </c>
      <c r="D2244" s="258"/>
      <c r="E2244" s="258">
        <v>426</v>
      </c>
      <c r="F2244" s="258"/>
      <c r="G2244" s="259">
        <f t="shared" si="58"/>
        <v>1.6706443914081145E-2</v>
      </c>
      <c r="H2244" s="108"/>
      <c r="I2244" s="108"/>
      <c r="J2244" s="108"/>
    </row>
    <row r="2245" spans="1:14" ht="24.95" customHeight="1" x14ac:dyDescent="0.2">
      <c r="A2245" s="257" t="s">
        <v>6</v>
      </c>
      <c r="B2245" s="28"/>
      <c r="C2245" s="258">
        <v>118</v>
      </c>
      <c r="D2245" s="258"/>
      <c r="E2245" s="258">
        <v>119</v>
      </c>
      <c r="F2245" s="258"/>
      <c r="G2245" s="259">
        <f t="shared" si="58"/>
        <v>8.4745762711864406E-3</v>
      </c>
      <c r="H2245" s="108"/>
      <c r="I2245" s="108"/>
      <c r="J2245" s="108"/>
    </row>
    <row r="2246" spans="1:14" ht="24.95" customHeight="1" x14ac:dyDescent="0.2">
      <c r="A2246" s="257" t="s">
        <v>7</v>
      </c>
      <c r="B2246" s="28"/>
      <c r="C2246" s="258">
        <v>270</v>
      </c>
      <c r="D2246" s="258"/>
      <c r="E2246" s="258">
        <v>271</v>
      </c>
      <c r="F2246" s="258"/>
      <c r="G2246" s="259">
        <f t="shared" si="58"/>
        <v>3.7037037037037038E-3</v>
      </c>
      <c r="H2246" s="108"/>
      <c r="I2246" s="108"/>
      <c r="J2246" s="108"/>
    </row>
    <row r="2247" spans="1:14" ht="24.95" customHeight="1" x14ac:dyDescent="0.2">
      <c r="A2247" s="257" t="s">
        <v>8</v>
      </c>
      <c r="B2247" s="28"/>
      <c r="C2247" s="258">
        <v>161</v>
      </c>
      <c r="D2247" s="258"/>
      <c r="E2247" s="258">
        <v>162</v>
      </c>
      <c r="F2247" s="258"/>
      <c r="G2247" s="259">
        <f t="shared" si="58"/>
        <v>6.2111801242236021E-3</v>
      </c>
      <c r="H2247" s="108"/>
      <c r="I2247" s="108"/>
      <c r="J2247" s="108"/>
    </row>
    <row r="2248" spans="1:14" ht="24.95" customHeight="1" x14ac:dyDescent="0.2">
      <c r="A2248" s="257" t="s">
        <v>9</v>
      </c>
      <c r="B2248" s="28"/>
      <c r="C2248" s="258">
        <v>141</v>
      </c>
      <c r="D2248" s="258"/>
      <c r="E2248" s="258">
        <v>140</v>
      </c>
      <c r="F2248" s="258"/>
      <c r="G2248" s="259">
        <f t="shared" si="58"/>
        <v>-7.0921985815602835E-3</v>
      </c>
      <c r="H2248" s="108"/>
      <c r="I2248" s="108"/>
      <c r="J2248" s="108"/>
    </row>
    <row r="2249" spans="1:14" ht="24.95" customHeight="1" x14ac:dyDescent="0.2">
      <c r="A2249" s="257" t="s">
        <v>10</v>
      </c>
      <c r="B2249" s="28"/>
      <c r="C2249" s="258">
        <v>189</v>
      </c>
      <c r="D2249" s="258"/>
      <c r="E2249" s="258">
        <v>189</v>
      </c>
      <c r="F2249" s="258"/>
      <c r="G2249" s="259">
        <f t="shared" si="58"/>
        <v>0</v>
      </c>
      <c r="H2249" s="108"/>
      <c r="I2249" s="108"/>
      <c r="J2249" s="108"/>
    </row>
    <row r="2250" spans="1:14" ht="24.95" customHeight="1" x14ac:dyDescent="0.2">
      <c r="A2250" s="257" t="s">
        <v>11</v>
      </c>
      <c r="B2250" s="28"/>
      <c r="C2250" s="258">
        <v>118</v>
      </c>
      <c r="D2250" s="258"/>
      <c r="E2250" s="258">
        <v>118</v>
      </c>
      <c r="F2250" s="258"/>
      <c r="G2250" s="259">
        <f t="shared" si="58"/>
        <v>0</v>
      </c>
      <c r="H2250" s="108"/>
      <c r="I2250" s="108"/>
      <c r="J2250" s="108"/>
    </row>
    <row r="2251" spans="1:14" s="155" customFormat="1" ht="24.95" customHeight="1" x14ac:dyDescent="0.2">
      <c r="A2251" s="199" t="s">
        <v>12</v>
      </c>
      <c r="B2251" s="199"/>
      <c r="C2251" s="264">
        <v>1896</v>
      </c>
      <c r="D2251" s="263"/>
      <c r="E2251" s="263">
        <v>1907</v>
      </c>
      <c r="F2251" s="263"/>
      <c r="G2251" s="265">
        <f>(E2251-C2251)/C2251</f>
        <v>5.8016877637130804E-3</v>
      </c>
      <c r="H2251" s="266"/>
      <c r="I2251" s="266"/>
      <c r="J2251" s="266"/>
    </row>
    <row r="2252" spans="1:14" ht="24.95" customHeight="1" x14ac:dyDescent="0.2">
      <c r="E2252" s="108"/>
      <c r="F2252" s="108"/>
      <c r="G2252" s="108"/>
      <c r="H2252" s="108"/>
      <c r="I2252" s="108"/>
      <c r="J2252" s="108"/>
    </row>
    <row r="2253" spans="1:14" ht="24.95" customHeight="1" x14ac:dyDescent="0.2">
      <c r="E2253" s="108"/>
      <c r="F2253" s="108"/>
      <c r="G2253" s="108"/>
      <c r="H2253" s="108"/>
      <c r="I2253" s="108"/>
      <c r="J2253" s="108"/>
    </row>
    <row r="2254" spans="1:14" ht="24.95" customHeight="1" x14ac:dyDescent="0.2">
      <c r="E2254" s="108"/>
      <c r="F2254" s="108"/>
      <c r="G2254" s="108"/>
      <c r="H2254" s="108"/>
      <c r="I2254" s="108"/>
      <c r="J2254" s="108"/>
    </row>
    <row r="2255" spans="1:14" ht="24.95" customHeight="1" x14ac:dyDescent="0.2">
      <c r="A2255" s="399" t="s">
        <v>95</v>
      </c>
      <c r="B2255" s="399"/>
      <c r="C2255" s="399"/>
      <c r="D2255" s="399"/>
      <c r="E2255" s="399"/>
      <c r="F2255" s="399"/>
      <c r="G2255" s="399"/>
      <c r="H2255" s="108"/>
      <c r="I2255" s="108"/>
      <c r="J2255" s="108"/>
      <c r="K2255" s="108"/>
      <c r="L2255" s="108"/>
      <c r="M2255" s="108"/>
      <c r="N2255" s="108"/>
    </row>
    <row r="2256" spans="1:14" ht="24.95" customHeight="1" x14ac:dyDescent="0.25">
      <c r="A2256" s="255" t="s">
        <v>94</v>
      </c>
      <c r="B2256" s="255"/>
      <c r="C2256" s="256" t="s">
        <v>136</v>
      </c>
      <c r="D2256" s="256"/>
      <c r="E2256" s="256" t="s">
        <v>264</v>
      </c>
      <c r="F2256" s="256"/>
      <c r="G2256" s="255" t="s">
        <v>29</v>
      </c>
      <c r="H2256" s="117"/>
    </row>
    <row r="2257" spans="1:14" ht="24.95" customHeight="1" x14ac:dyDescent="0.2">
      <c r="A2257" s="257" t="s">
        <v>336</v>
      </c>
      <c r="B2257" s="258"/>
      <c r="C2257" s="258">
        <v>5849</v>
      </c>
      <c r="D2257" s="260"/>
      <c r="E2257" s="258">
        <v>5874</v>
      </c>
      <c r="F2257" s="258"/>
      <c r="G2257" s="259">
        <f>(E2257-C2257)/C2257</f>
        <v>4.2742349119507606E-3</v>
      </c>
      <c r="H2257" s="108"/>
      <c r="I2257" s="108"/>
      <c r="J2257" s="108"/>
    </row>
    <row r="2258" spans="1:14" ht="24.95" customHeight="1" x14ac:dyDescent="0.2">
      <c r="A2258" s="257" t="s">
        <v>5</v>
      </c>
      <c r="B2258" s="258"/>
      <c r="C2258" s="258">
        <v>11721</v>
      </c>
      <c r="D2258" s="260"/>
      <c r="E2258" s="258">
        <v>11885</v>
      </c>
      <c r="F2258" s="258"/>
      <c r="G2258" s="259">
        <f t="shared" ref="G2258:G2265" si="59">(E2258-C2258)/C2258</f>
        <v>1.3991980206467025E-2</v>
      </c>
      <c r="H2258" s="108"/>
      <c r="I2258" s="108"/>
      <c r="J2258" s="108"/>
    </row>
    <row r="2259" spans="1:14" ht="24.95" customHeight="1" x14ac:dyDescent="0.2">
      <c r="A2259" s="257" t="s">
        <v>17</v>
      </c>
      <c r="B2259" s="258"/>
      <c r="C2259" s="258">
        <v>13677</v>
      </c>
      <c r="D2259" s="260"/>
      <c r="E2259" s="258">
        <v>13651</v>
      </c>
      <c r="F2259" s="258"/>
      <c r="G2259" s="259">
        <f t="shared" si="59"/>
        <v>-1.9010016816553338E-3</v>
      </c>
      <c r="H2259" s="108"/>
      <c r="I2259" s="108"/>
      <c r="J2259" s="108"/>
    </row>
    <row r="2260" spans="1:14" ht="24.95" customHeight="1" x14ac:dyDescent="0.2">
      <c r="A2260" s="257" t="s">
        <v>6</v>
      </c>
      <c r="B2260" s="258"/>
      <c r="C2260" s="258">
        <v>3794</v>
      </c>
      <c r="D2260" s="260"/>
      <c r="E2260" s="258">
        <v>3799</v>
      </c>
      <c r="F2260" s="258"/>
      <c r="G2260" s="259">
        <f t="shared" si="59"/>
        <v>1.3178703215603585E-3</v>
      </c>
      <c r="H2260" s="108"/>
      <c r="I2260" s="108"/>
      <c r="J2260" s="108"/>
    </row>
    <row r="2261" spans="1:14" ht="24.95" customHeight="1" x14ac:dyDescent="0.2">
      <c r="A2261" s="257" t="s">
        <v>7</v>
      </c>
      <c r="B2261" s="258"/>
      <c r="C2261" s="258">
        <v>12256</v>
      </c>
      <c r="D2261" s="260"/>
      <c r="E2261" s="258">
        <v>12138</v>
      </c>
      <c r="F2261" s="258"/>
      <c r="G2261" s="259">
        <f t="shared" si="59"/>
        <v>-9.6279373368146209E-3</v>
      </c>
      <c r="H2261" s="108"/>
      <c r="I2261" s="108"/>
      <c r="J2261" s="108"/>
    </row>
    <row r="2262" spans="1:14" ht="24.95" customHeight="1" x14ac:dyDescent="0.2">
      <c r="A2262" s="257" t="s">
        <v>8</v>
      </c>
      <c r="B2262" s="258"/>
      <c r="C2262" s="258">
        <v>6558</v>
      </c>
      <c r="D2262" s="260"/>
      <c r="E2262" s="258">
        <v>6576</v>
      </c>
      <c r="F2262" s="258"/>
      <c r="G2262" s="259">
        <f t="shared" si="59"/>
        <v>2.7447392497712718E-3</v>
      </c>
      <c r="H2262" s="108"/>
      <c r="I2262" s="108"/>
      <c r="J2262" s="108"/>
    </row>
    <row r="2263" spans="1:14" ht="24.95" customHeight="1" x14ac:dyDescent="0.2">
      <c r="A2263" s="257" t="s">
        <v>9</v>
      </c>
      <c r="B2263" s="258"/>
      <c r="C2263" s="258">
        <v>4217</v>
      </c>
      <c r="D2263" s="260"/>
      <c r="E2263" s="258">
        <v>4222</v>
      </c>
      <c r="F2263" s="258"/>
      <c r="G2263" s="259">
        <f t="shared" si="59"/>
        <v>1.1856770215793219E-3</v>
      </c>
      <c r="H2263" s="108"/>
      <c r="I2263" s="108"/>
      <c r="J2263" s="108"/>
    </row>
    <row r="2264" spans="1:14" ht="24.95" customHeight="1" x14ac:dyDescent="0.2">
      <c r="A2264" s="257" t="s">
        <v>10</v>
      </c>
      <c r="B2264" s="258"/>
      <c r="C2264" s="258">
        <v>9610</v>
      </c>
      <c r="D2264" s="260"/>
      <c r="E2264" s="258">
        <v>9593</v>
      </c>
      <c r="F2264" s="258"/>
      <c r="G2264" s="259">
        <f t="shared" si="59"/>
        <v>-1.7689906347554631E-3</v>
      </c>
      <c r="H2264" s="108"/>
      <c r="I2264" s="108"/>
      <c r="J2264" s="108"/>
    </row>
    <row r="2265" spans="1:14" ht="24.95" customHeight="1" x14ac:dyDescent="0.2">
      <c r="A2265" s="257" t="s">
        <v>11</v>
      </c>
      <c r="B2265" s="258"/>
      <c r="C2265" s="258">
        <v>3957</v>
      </c>
      <c r="D2265" s="260"/>
      <c r="E2265" s="258">
        <v>3982</v>
      </c>
      <c r="F2265" s="258"/>
      <c r="G2265" s="259">
        <f t="shared" si="59"/>
        <v>6.3179176143543089E-3</v>
      </c>
      <c r="H2265" s="108"/>
      <c r="I2265" s="108"/>
      <c r="J2265" s="108"/>
    </row>
    <row r="2266" spans="1:14" s="155" customFormat="1" ht="24.95" customHeight="1" x14ac:dyDescent="0.2">
      <c r="A2266" s="199" t="s">
        <v>12</v>
      </c>
      <c r="B2266" s="263"/>
      <c r="C2266" s="263">
        <v>71639</v>
      </c>
      <c r="D2266" s="264"/>
      <c r="E2266" s="263">
        <v>71720</v>
      </c>
      <c r="F2266" s="263"/>
      <c r="G2266" s="265">
        <f>(E2266-C2266)/C2266</f>
        <v>1.1306690489816999E-3</v>
      </c>
      <c r="H2266" s="266"/>
      <c r="I2266" s="266"/>
      <c r="J2266" s="266"/>
      <c r="N2266" s="155">
        <f>SUM(N2255:N2265)</f>
        <v>0</v>
      </c>
    </row>
    <row r="2267" spans="1:14" ht="24.95" customHeight="1" x14ac:dyDescent="0.2">
      <c r="E2267" s="108"/>
      <c r="F2267" s="108"/>
      <c r="G2267" s="108"/>
      <c r="H2267" s="108"/>
      <c r="I2267" s="108"/>
      <c r="J2267" s="108"/>
    </row>
    <row r="2268" spans="1:14" ht="24.95" customHeight="1" x14ac:dyDescent="0.2">
      <c r="E2268" s="108"/>
      <c r="F2268" s="108"/>
      <c r="G2268" s="108"/>
      <c r="H2268" s="108"/>
      <c r="I2268" s="108"/>
      <c r="J2268" s="108"/>
    </row>
    <row r="2269" spans="1:14" ht="24.95" customHeight="1" x14ac:dyDescent="0.2">
      <c r="E2269" s="108"/>
      <c r="F2269" s="108"/>
      <c r="G2269" s="108"/>
      <c r="H2269" s="108"/>
      <c r="I2269" s="108"/>
      <c r="J2269" s="108"/>
    </row>
    <row r="2270" spans="1:14" ht="24.95" customHeight="1" x14ac:dyDescent="0.2">
      <c r="A2270" s="399" t="s">
        <v>96</v>
      </c>
      <c r="B2270" s="399"/>
      <c r="C2270" s="399"/>
      <c r="D2270" s="399"/>
      <c r="E2270" s="399"/>
      <c r="F2270" s="399"/>
      <c r="G2270" s="399"/>
      <c r="H2270" s="108"/>
      <c r="I2270" s="108"/>
      <c r="J2270" s="108"/>
      <c r="K2270" s="108"/>
      <c r="L2270" s="108"/>
      <c r="M2270" s="108"/>
      <c r="N2270" s="108"/>
    </row>
    <row r="2271" spans="1:14" ht="24.95" customHeight="1" x14ac:dyDescent="0.2">
      <c r="A2271" s="255" t="s">
        <v>18</v>
      </c>
      <c r="B2271" s="256"/>
      <c r="C2271" s="256" t="s">
        <v>136</v>
      </c>
      <c r="D2271" s="256"/>
      <c r="E2271" s="256" t="s">
        <v>264</v>
      </c>
      <c r="F2271" s="256"/>
      <c r="G2271" s="256" t="s">
        <v>29</v>
      </c>
      <c r="H2271" s="33"/>
      <c r="N2271" s="120"/>
    </row>
    <row r="2272" spans="1:14" ht="24.95" customHeight="1" x14ac:dyDescent="0.25">
      <c r="A2272" s="257" t="s">
        <v>97</v>
      </c>
      <c r="B2272" s="258"/>
      <c r="C2272" s="258">
        <v>16</v>
      </c>
      <c r="D2272" s="260"/>
      <c r="E2272" s="258">
        <v>16</v>
      </c>
      <c r="F2272" s="258"/>
      <c r="G2272" s="259">
        <f>(E2272-C2272)/C2272</f>
        <v>0</v>
      </c>
      <c r="H2272" s="121"/>
      <c r="I2272" s="426"/>
      <c r="J2272" s="426"/>
      <c r="K2272" s="122"/>
      <c r="L2272" s="425"/>
      <c r="M2272" s="425"/>
      <c r="N2272" s="28"/>
    </row>
    <row r="2273" spans="1:14" ht="24.95" customHeight="1" x14ac:dyDescent="0.2">
      <c r="A2273" s="257" t="s">
        <v>98</v>
      </c>
      <c r="B2273" s="258"/>
      <c r="C2273" s="258">
        <v>149</v>
      </c>
      <c r="D2273" s="260"/>
      <c r="E2273" s="258">
        <v>151</v>
      </c>
      <c r="F2273" s="258"/>
      <c r="G2273" s="259">
        <f t="shared" ref="G2273:G2280" si="60">(E2273-C2273)/C2273</f>
        <v>1.3422818791946308E-2</v>
      </c>
      <c r="H2273" s="108"/>
      <c r="I2273" s="108"/>
      <c r="J2273" s="108"/>
    </row>
    <row r="2274" spans="1:14" ht="24.95" customHeight="1" x14ac:dyDescent="0.2">
      <c r="A2274" s="257" t="s">
        <v>99</v>
      </c>
      <c r="B2274" s="258"/>
      <c r="C2274" s="258">
        <v>222</v>
      </c>
      <c r="D2274" s="260"/>
      <c r="E2274" s="258">
        <v>225</v>
      </c>
      <c r="F2274" s="258"/>
      <c r="G2274" s="259">
        <f t="shared" si="60"/>
        <v>1.3513513513513514E-2</v>
      </c>
      <c r="H2274" s="108"/>
      <c r="I2274" s="108"/>
      <c r="J2274" s="108"/>
    </row>
    <row r="2275" spans="1:14" ht="24.95" customHeight="1" x14ac:dyDescent="0.2">
      <c r="A2275" s="257" t="s">
        <v>100</v>
      </c>
      <c r="B2275" s="258"/>
      <c r="C2275" s="258">
        <v>199</v>
      </c>
      <c r="D2275" s="260"/>
      <c r="E2275" s="258">
        <v>202</v>
      </c>
      <c r="F2275" s="258"/>
      <c r="G2275" s="259">
        <f t="shared" si="60"/>
        <v>1.507537688442211E-2</v>
      </c>
      <c r="H2275" s="108"/>
      <c r="I2275" s="108"/>
      <c r="J2275" s="108"/>
    </row>
    <row r="2276" spans="1:14" ht="24.95" customHeight="1" x14ac:dyDescent="0.2">
      <c r="A2276" s="257" t="s">
        <v>101</v>
      </c>
      <c r="B2276" s="258"/>
      <c r="C2276" s="258">
        <v>60</v>
      </c>
      <c r="D2276" s="260"/>
      <c r="E2276" s="258">
        <v>59</v>
      </c>
      <c r="F2276" s="258"/>
      <c r="G2276" s="259">
        <f t="shared" si="60"/>
        <v>-1.6666666666666666E-2</v>
      </c>
      <c r="H2276" s="108"/>
      <c r="I2276" s="108"/>
      <c r="J2276" s="108"/>
    </row>
    <row r="2277" spans="1:14" ht="24.95" customHeight="1" x14ac:dyDescent="0.2">
      <c r="A2277" s="199" t="s">
        <v>102</v>
      </c>
      <c r="B2277" s="262"/>
      <c r="C2277" s="263">
        <v>646</v>
      </c>
      <c r="D2277" s="264"/>
      <c r="E2277" s="263">
        <v>653</v>
      </c>
      <c r="F2277" s="262"/>
      <c r="G2277" s="254">
        <f t="shared" si="60"/>
        <v>1.0835913312693499E-2</v>
      </c>
      <c r="H2277" s="108"/>
      <c r="I2277" s="108"/>
      <c r="J2277" s="108"/>
    </row>
    <row r="2278" spans="1:14" ht="24.95" customHeight="1" x14ac:dyDescent="0.2">
      <c r="A2278" s="257" t="s">
        <v>103</v>
      </c>
      <c r="B2278" s="258"/>
      <c r="C2278" s="258">
        <v>430</v>
      </c>
      <c r="D2278" s="260"/>
      <c r="E2278" s="258">
        <v>424</v>
      </c>
      <c r="F2278" s="258"/>
      <c r="G2278" s="259">
        <f t="shared" si="60"/>
        <v>-1.3953488372093023E-2</v>
      </c>
      <c r="H2278" s="108"/>
      <c r="I2278" s="108"/>
      <c r="J2278" s="108"/>
    </row>
    <row r="2279" spans="1:14" ht="24.95" customHeight="1" x14ac:dyDescent="0.2">
      <c r="A2279" s="257" t="s">
        <v>104</v>
      </c>
      <c r="B2279" s="258"/>
      <c r="C2279" s="258">
        <v>421</v>
      </c>
      <c r="D2279" s="260"/>
      <c r="E2279" s="258">
        <v>432</v>
      </c>
      <c r="F2279" s="258"/>
      <c r="G2279" s="259">
        <f t="shared" si="60"/>
        <v>2.6128266033254157E-2</v>
      </c>
      <c r="H2279" s="108"/>
      <c r="I2279" s="108"/>
      <c r="J2279" s="108"/>
    </row>
    <row r="2280" spans="1:14" ht="24.95" customHeight="1" x14ac:dyDescent="0.2">
      <c r="A2280" s="199" t="s">
        <v>105</v>
      </c>
      <c r="B2280" s="270"/>
      <c r="C2280" s="263">
        <v>851</v>
      </c>
      <c r="D2280" s="264"/>
      <c r="E2280" s="263">
        <v>856</v>
      </c>
      <c r="F2280" s="270"/>
      <c r="G2280" s="254">
        <f t="shared" si="60"/>
        <v>5.8754406580493537E-3</v>
      </c>
      <c r="H2280" s="108"/>
      <c r="I2280" s="108"/>
      <c r="J2280" s="108"/>
    </row>
    <row r="2281" spans="1:14" ht="24.95" customHeight="1" x14ac:dyDescent="0.2">
      <c r="A2281" s="199" t="s">
        <v>106</v>
      </c>
      <c r="B2281" s="253"/>
      <c r="C2281" s="263">
        <v>399</v>
      </c>
      <c r="D2281" s="264"/>
      <c r="E2281" s="263">
        <v>398</v>
      </c>
      <c r="F2281" s="263"/>
      <c r="G2281" s="265">
        <f>(E2281-C2281)/C2281</f>
        <v>-2.5062656641604009E-3</v>
      </c>
      <c r="H2281" s="108"/>
      <c r="I2281" s="108"/>
      <c r="J2281" s="108"/>
    </row>
    <row r="2282" spans="1:14" ht="24.95" customHeight="1" x14ac:dyDescent="0.2"/>
    <row r="2283" spans="1:14" ht="24.95" customHeight="1" x14ac:dyDescent="0.2"/>
    <row r="2284" spans="1:14" ht="24.95" customHeight="1" x14ac:dyDescent="0.2"/>
    <row r="2285" spans="1:14" ht="24.95" customHeight="1" x14ac:dyDescent="0.2">
      <c r="A2285" s="399" t="s">
        <v>107</v>
      </c>
      <c r="B2285" s="399"/>
      <c r="C2285" s="399"/>
      <c r="D2285" s="399"/>
      <c r="E2285" s="399"/>
      <c r="F2285" s="399"/>
      <c r="G2285" s="399"/>
      <c r="H2285" s="108"/>
      <c r="I2285" s="108"/>
      <c r="J2285" s="108"/>
      <c r="K2285" s="108"/>
      <c r="L2285" s="108"/>
      <c r="M2285" s="108"/>
      <c r="N2285" s="108"/>
    </row>
    <row r="2286" spans="1:14" ht="24.95" customHeight="1" x14ac:dyDescent="0.2">
      <c r="A2286" s="255" t="s">
        <v>18</v>
      </c>
      <c r="B2286" s="256"/>
      <c r="C2286" s="256" t="s">
        <v>136</v>
      </c>
      <c r="D2286" s="256"/>
      <c r="E2286" s="256" t="s">
        <v>264</v>
      </c>
      <c r="F2286" s="256"/>
      <c r="G2286" s="256" t="s">
        <v>29</v>
      </c>
      <c r="H2286" s="33"/>
    </row>
    <row r="2287" spans="1:14" ht="24.95" customHeight="1" x14ac:dyDescent="0.25">
      <c r="A2287" s="257" t="s">
        <v>97</v>
      </c>
      <c r="B2287" s="258"/>
      <c r="C2287" s="258">
        <v>1841</v>
      </c>
      <c r="D2287" s="260"/>
      <c r="E2287" s="258">
        <v>1841</v>
      </c>
      <c r="F2287" s="258"/>
      <c r="G2287" s="259">
        <f>(E2287-C2287)/C2287</f>
        <v>0</v>
      </c>
      <c r="H2287" s="121"/>
      <c r="I2287" s="426"/>
      <c r="J2287" s="426"/>
      <c r="K2287" s="123"/>
      <c r="L2287" s="425"/>
      <c r="M2287" s="425"/>
      <c r="N2287" s="28"/>
    </row>
    <row r="2288" spans="1:14" ht="24.95" customHeight="1" x14ac:dyDescent="0.2">
      <c r="A2288" s="257" t="s">
        <v>98</v>
      </c>
      <c r="B2288" s="258"/>
      <c r="C2288" s="258">
        <v>19160</v>
      </c>
      <c r="D2288" s="260"/>
      <c r="E2288" s="258">
        <v>19156</v>
      </c>
      <c r="F2288" s="258"/>
      <c r="G2288" s="259">
        <f t="shared" ref="G2288:G2295" si="61">(E2288-C2288)/C2288</f>
        <v>-2.0876826722338206E-4</v>
      </c>
      <c r="H2288" s="108"/>
      <c r="I2288" s="108"/>
      <c r="J2288" s="108"/>
    </row>
    <row r="2289" spans="1:10" ht="24.95" customHeight="1" x14ac:dyDescent="0.2">
      <c r="A2289" s="257" t="s">
        <v>99</v>
      </c>
      <c r="B2289" s="258"/>
      <c r="C2289" s="258">
        <v>15078</v>
      </c>
      <c r="D2289" s="260"/>
      <c r="E2289" s="258">
        <v>15286</v>
      </c>
      <c r="F2289" s="258"/>
      <c r="G2289" s="259">
        <f t="shared" si="61"/>
        <v>1.3794933014988726E-2</v>
      </c>
      <c r="H2289" s="108"/>
      <c r="I2289" s="108"/>
      <c r="J2289" s="108"/>
    </row>
    <row r="2290" spans="1:10" ht="24.95" customHeight="1" x14ac:dyDescent="0.2">
      <c r="A2290" s="257" t="s">
        <v>100</v>
      </c>
      <c r="B2290" s="258"/>
      <c r="C2290" s="258">
        <v>8247</v>
      </c>
      <c r="D2290" s="260"/>
      <c r="E2290" s="258">
        <v>8233</v>
      </c>
      <c r="F2290" s="258"/>
      <c r="G2290" s="259">
        <f t="shared" si="61"/>
        <v>-1.6975870013338184E-3</v>
      </c>
      <c r="H2290" s="108"/>
      <c r="I2290" s="108"/>
      <c r="J2290" s="108"/>
    </row>
    <row r="2291" spans="1:10" ht="24.95" customHeight="1" x14ac:dyDescent="0.2">
      <c r="A2291" s="257" t="s">
        <v>101</v>
      </c>
      <c r="B2291" s="258"/>
      <c r="C2291" s="258">
        <v>2187</v>
      </c>
      <c r="D2291" s="260"/>
      <c r="E2291" s="258">
        <v>2165</v>
      </c>
      <c r="F2291" s="258"/>
      <c r="G2291" s="259">
        <f t="shared" si="61"/>
        <v>-1.0059442158207591E-2</v>
      </c>
      <c r="H2291" s="108"/>
      <c r="I2291" s="108"/>
      <c r="J2291" s="108"/>
    </row>
    <row r="2292" spans="1:10" ht="24.95" customHeight="1" x14ac:dyDescent="0.2">
      <c r="A2292" s="199" t="s">
        <v>102</v>
      </c>
      <c r="B2292" s="262"/>
      <c r="C2292" s="263">
        <v>46513</v>
      </c>
      <c r="D2292" s="264"/>
      <c r="E2292" s="263">
        <v>46681</v>
      </c>
      <c r="F2292" s="262"/>
      <c r="G2292" s="254">
        <f t="shared" si="61"/>
        <v>3.6118934491432501E-3</v>
      </c>
      <c r="H2292" s="108"/>
      <c r="I2292" s="108"/>
      <c r="J2292" s="108"/>
    </row>
    <row r="2293" spans="1:10" ht="24.95" customHeight="1" x14ac:dyDescent="0.2">
      <c r="A2293" s="257" t="s">
        <v>103</v>
      </c>
      <c r="B2293" s="258"/>
      <c r="C2293" s="258">
        <v>11770</v>
      </c>
      <c r="D2293" s="260"/>
      <c r="E2293" s="258">
        <v>11546</v>
      </c>
      <c r="F2293" s="258"/>
      <c r="G2293" s="259">
        <f t="shared" si="61"/>
        <v>-1.9031435853865762E-2</v>
      </c>
      <c r="H2293" s="108"/>
      <c r="I2293" s="108"/>
      <c r="J2293" s="108"/>
    </row>
    <row r="2294" spans="1:10" ht="24.95" customHeight="1" x14ac:dyDescent="0.2">
      <c r="A2294" s="257" t="s">
        <v>104</v>
      </c>
      <c r="B2294" s="258"/>
      <c r="C2294" s="258">
        <v>8360</v>
      </c>
      <c r="D2294" s="260"/>
      <c r="E2294" s="258">
        <v>8571</v>
      </c>
      <c r="F2294" s="258"/>
      <c r="G2294" s="259">
        <f t="shared" si="61"/>
        <v>2.5239234449760766E-2</v>
      </c>
      <c r="H2294" s="108"/>
      <c r="I2294" s="108"/>
      <c r="J2294" s="108"/>
    </row>
    <row r="2295" spans="1:10" ht="24.95" customHeight="1" x14ac:dyDescent="0.2">
      <c r="A2295" s="199" t="s">
        <v>105</v>
      </c>
      <c r="B2295" s="253"/>
      <c r="C2295" s="263">
        <v>20130</v>
      </c>
      <c r="D2295" s="264"/>
      <c r="E2295" s="263">
        <v>20117</v>
      </c>
      <c r="F2295" s="263"/>
      <c r="G2295" s="254">
        <f t="shared" si="61"/>
        <v>-6.4580228514654744E-4</v>
      </c>
      <c r="H2295" s="108"/>
      <c r="I2295" s="108"/>
      <c r="J2295" s="108"/>
    </row>
    <row r="2296" spans="1:10" ht="24.95" customHeight="1" x14ac:dyDescent="0.2">
      <c r="A2296" s="199" t="s">
        <v>106</v>
      </c>
      <c r="B2296" s="253"/>
      <c r="C2296" s="263">
        <v>4996</v>
      </c>
      <c r="D2296" s="264"/>
      <c r="E2296" s="263">
        <v>4922</v>
      </c>
      <c r="F2296" s="263"/>
      <c r="G2296" s="265">
        <f>(E2296-C2296)/C2296</f>
        <v>-1.4811849479583666E-2</v>
      </c>
      <c r="H2296" s="108"/>
      <c r="I2296" s="108"/>
      <c r="J2296" s="108"/>
    </row>
    <row r="2297" spans="1:10" ht="24.95" customHeight="1" x14ac:dyDescent="0.25">
      <c r="A2297" s="124"/>
      <c r="B2297" s="125"/>
      <c r="C2297" s="125"/>
      <c r="D2297" s="125"/>
      <c r="E2297" s="125"/>
      <c r="F2297" s="126"/>
      <c r="G2297" s="126"/>
      <c r="H2297" s="127"/>
      <c r="I2297" s="108"/>
      <c r="J2297" s="108"/>
    </row>
    <row r="2298" spans="1:10" ht="24.95" customHeight="1" x14ac:dyDescent="0.25">
      <c r="A2298" s="124"/>
      <c r="B2298" s="125"/>
      <c r="C2298" s="125"/>
      <c r="D2298" s="125"/>
      <c r="E2298" s="125"/>
      <c r="F2298" s="126"/>
      <c r="G2298" s="126"/>
      <c r="H2298" s="127"/>
      <c r="I2298" s="108"/>
      <c r="J2298" s="108"/>
    </row>
    <row r="2299" spans="1:10" ht="24.95" customHeight="1" x14ac:dyDescent="0.25">
      <c r="A2299" s="124"/>
      <c r="B2299" s="125"/>
      <c r="C2299" s="125"/>
      <c r="D2299" s="125"/>
      <c r="E2299" s="125"/>
      <c r="F2299" s="126"/>
      <c r="G2299" s="126"/>
      <c r="H2299" s="127"/>
      <c r="I2299" s="108"/>
      <c r="J2299" s="108"/>
    </row>
    <row r="2300" spans="1:10" ht="24.95" customHeight="1" x14ac:dyDescent="0.25">
      <c r="A2300" s="124"/>
      <c r="B2300" s="125"/>
      <c r="C2300" s="125"/>
      <c r="D2300" s="125"/>
      <c r="E2300" s="125"/>
      <c r="F2300" s="126"/>
      <c r="G2300" s="126"/>
      <c r="H2300" s="127"/>
      <c r="I2300" s="108"/>
      <c r="J2300" s="108"/>
    </row>
    <row r="2301" spans="1:10" ht="24.95" customHeight="1" x14ac:dyDescent="0.25">
      <c r="A2301" s="124"/>
      <c r="B2301" s="125"/>
      <c r="C2301" s="125"/>
      <c r="D2301" s="125"/>
      <c r="E2301" s="125"/>
      <c r="F2301" s="126"/>
      <c r="G2301" s="126"/>
      <c r="H2301" s="127"/>
      <c r="I2301" s="108"/>
      <c r="J2301" s="108"/>
    </row>
    <row r="2302" spans="1:10" ht="24.95" customHeight="1" x14ac:dyDescent="0.25">
      <c r="A2302" s="124"/>
      <c r="B2302" s="125"/>
      <c r="C2302" s="125"/>
      <c r="D2302" s="125"/>
      <c r="E2302" s="125"/>
      <c r="F2302" s="126"/>
      <c r="G2302" s="126"/>
      <c r="H2302" s="127"/>
      <c r="I2302" s="108"/>
      <c r="J2302" s="108"/>
    </row>
    <row r="2303" spans="1:10" ht="24.95" customHeight="1" x14ac:dyDescent="0.25">
      <c r="A2303" s="124"/>
      <c r="B2303" s="125"/>
      <c r="C2303" s="125"/>
      <c r="D2303" s="125"/>
      <c r="E2303" s="125"/>
      <c r="F2303" s="126"/>
      <c r="G2303" s="126"/>
      <c r="H2303" s="127"/>
      <c r="I2303" s="108"/>
      <c r="J2303" s="108"/>
    </row>
    <row r="2304" spans="1:10" ht="24.95" customHeight="1" x14ac:dyDescent="0.25">
      <c r="A2304" s="124"/>
      <c r="B2304" s="125"/>
      <c r="C2304" s="125"/>
      <c r="D2304" s="125"/>
      <c r="E2304" s="125"/>
      <c r="F2304" s="126"/>
      <c r="G2304" s="126"/>
      <c r="H2304" s="127"/>
      <c r="I2304" s="108"/>
      <c r="J2304" s="108"/>
    </row>
    <row r="2305" spans="1:14" ht="24.95" customHeight="1" x14ac:dyDescent="0.25">
      <c r="A2305" s="124"/>
      <c r="B2305" s="125"/>
      <c r="C2305" s="125"/>
      <c r="D2305" s="125"/>
      <c r="E2305" s="125"/>
      <c r="F2305" s="126"/>
      <c r="G2305" s="126"/>
      <c r="H2305" s="127"/>
      <c r="I2305" s="108"/>
      <c r="J2305" s="108"/>
    </row>
    <row r="2306" spans="1:14" ht="24.95" customHeight="1" x14ac:dyDescent="0.25">
      <c r="A2306" s="124"/>
      <c r="B2306" s="125"/>
      <c r="C2306" s="125"/>
      <c r="D2306" s="125"/>
      <c r="E2306" s="125"/>
      <c r="F2306" s="126"/>
      <c r="G2306" s="126"/>
      <c r="H2306" s="127"/>
      <c r="I2306" s="108"/>
      <c r="J2306" s="108"/>
    </row>
    <row r="2307" spans="1:14" ht="24.95" customHeight="1" x14ac:dyDescent="0.25">
      <c r="A2307" s="124"/>
      <c r="B2307" s="125"/>
      <c r="C2307" s="125"/>
      <c r="D2307" s="125"/>
      <c r="E2307" s="125"/>
      <c r="F2307" s="126"/>
      <c r="G2307" s="126"/>
      <c r="H2307" s="127"/>
      <c r="I2307" s="108"/>
      <c r="J2307" s="108"/>
    </row>
    <row r="2308" spans="1:14" ht="24.95" customHeight="1" x14ac:dyDescent="0.25">
      <c r="A2308" s="124"/>
      <c r="B2308" s="125"/>
      <c r="C2308" s="125"/>
      <c r="D2308" s="125"/>
      <c r="E2308" s="125"/>
      <c r="F2308" s="126"/>
      <c r="G2308" s="126"/>
      <c r="H2308" s="127"/>
      <c r="I2308" s="108"/>
      <c r="J2308" s="108"/>
    </row>
    <row r="2309" spans="1:14" ht="24.95" customHeight="1" x14ac:dyDescent="0.25">
      <c r="A2309" s="124"/>
      <c r="B2309" s="125"/>
      <c r="C2309" s="125"/>
      <c r="D2309" s="125"/>
      <c r="E2309" s="125"/>
      <c r="F2309" s="126"/>
      <c r="G2309" s="126"/>
      <c r="H2309" s="127"/>
      <c r="I2309" s="108"/>
      <c r="J2309" s="108"/>
    </row>
    <row r="2310" spans="1:14" ht="24.95" customHeight="1" x14ac:dyDescent="0.25">
      <c r="A2310" s="124"/>
      <c r="B2310" s="125"/>
      <c r="C2310" s="125"/>
      <c r="D2310" s="125"/>
      <c r="E2310" s="125"/>
      <c r="F2310" s="126"/>
      <c r="G2310" s="126"/>
      <c r="H2310" s="127"/>
      <c r="I2310" s="108"/>
      <c r="J2310" s="108"/>
    </row>
    <row r="2311" spans="1:14" ht="24.95" customHeight="1" x14ac:dyDescent="0.25">
      <c r="A2311" s="124"/>
      <c r="B2311" s="125"/>
      <c r="C2311" s="125"/>
      <c r="D2311" s="125"/>
      <c r="E2311" s="125"/>
      <c r="F2311" s="126"/>
      <c r="G2311" s="126"/>
      <c r="H2311" s="127"/>
      <c r="I2311" s="108"/>
      <c r="J2311" s="108"/>
    </row>
    <row r="2312" spans="1:14" ht="24.95" customHeight="1" x14ac:dyDescent="0.25">
      <c r="A2312" s="124"/>
      <c r="B2312" s="125"/>
      <c r="C2312" s="125"/>
      <c r="D2312" s="125"/>
      <c r="E2312" s="125"/>
      <c r="F2312" s="126"/>
      <c r="G2312" s="126"/>
      <c r="H2312" s="127"/>
      <c r="I2312" s="108"/>
      <c r="J2312" s="108"/>
      <c r="N2312" s="9"/>
    </row>
    <row r="2313" spans="1:14" ht="24.95" customHeight="1" x14ac:dyDescent="0.2">
      <c r="N2313" s="4">
        <v>24</v>
      </c>
    </row>
    <row r="2314" spans="1:14" ht="35.1" customHeight="1" x14ac:dyDescent="0.2">
      <c r="A2314" s="413" t="s">
        <v>337</v>
      </c>
      <c r="B2314" s="413"/>
      <c r="C2314" s="413"/>
      <c r="D2314" s="413"/>
      <c r="E2314" s="413"/>
      <c r="F2314" s="413"/>
      <c r="G2314" s="413"/>
      <c r="H2314" s="413"/>
      <c r="I2314" s="413"/>
      <c r="J2314" s="413"/>
      <c r="K2314" s="413"/>
      <c r="L2314" s="413"/>
      <c r="M2314" s="413"/>
      <c r="N2314" s="413"/>
    </row>
    <row r="2315" spans="1:14" ht="24.95" customHeight="1" x14ac:dyDescent="0.2">
      <c r="A2315" s="128"/>
      <c r="B2315" s="128"/>
      <c r="C2315" s="128"/>
      <c r="D2315" s="128"/>
      <c r="E2315" s="128"/>
      <c r="F2315" s="128"/>
      <c r="G2315" s="128"/>
      <c r="H2315" s="128"/>
      <c r="I2315" s="128"/>
      <c r="J2315" s="128"/>
      <c r="K2315" s="128"/>
      <c r="L2315" s="128"/>
      <c r="M2315" s="128"/>
      <c r="N2315" s="128"/>
    </row>
    <row r="2316" spans="1:14" ht="24.95" customHeight="1" x14ac:dyDescent="0.2">
      <c r="A2316" s="399" t="s">
        <v>93</v>
      </c>
      <c r="B2316" s="399"/>
      <c r="C2316" s="399"/>
      <c r="D2316" s="399"/>
      <c r="E2316" s="399"/>
      <c r="F2316" s="399"/>
      <c r="G2316" s="399"/>
      <c r="H2316" s="108"/>
      <c r="I2316" s="108"/>
      <c r="J2316" s="108"/>
      <c r="K2316" s="108"/>
      <c r="L2316" s="108"/>
      <c r="M2316" s="108"/>
      <c r="N2316" s="108"/>
    </row>
    <row r="2317" spans="1:14" ht="24.95" customHeight="1" x14ac:dyDescent="0.2">
      <c r="A2317" s="255" t="s">
        <v>94</v>
      </c>
      <c r="B2317" s="256"/>
      <c r="C2317" s="256" t="s">
        <v>136</v>
      </c>
      <c r="D2317" s="256"/>
      <c r="E2317" s="256" t="s">
        <v>264</v>
      </c>
      <c r="F2317" s="256"/>
      <c r="G2317" s="256" t="s">
        <v>29</v>
      </c>
      <c r="H2317" s="129"/>
      <c r="I2317" s="129"/>
      <c r="J2317" s="129"/>
      <c r="K2317" s="129"/>
      <c r="L2317" s="129"/>
      <c r="M2317" s="129"/>
      <c r="N2317" s="129"/>
    </row>
    <row r="2318" spans="1:14" ht="24.95" customHeight="1" x14ac:dyDescent="0.2">
      <c r="A2318" s="257" t="s">
        <v>336</v>
      </c>
      <c r="B2318" s="258"/>
      <c r="C2318" s="258">
        <v>15</v>
      </c>
      <c r="D2318" s="260"/>
      <c r="E2318" s="258">
        <v>15</v>
      </c>
      <c r="F2318" s="258"/>
      <c r="G2318" s="259">
        <f>(E2318-C2318)/C2318</f>
        <v>0</v>
      </c>
      <c r="H2318" s="129"/>
      <c r="I2318" s="129"/>
      <c r="J2318" s="129"/>
      <c r="K2318" s="129"/>
      <c r="L2318" s="129"/>
      <c r="M2318" s="129"/>
      <c r="N2318" s="129"/>
    </row>
    <row r="2319" spans="1:14" ht="24.95" customHeight="1" x14ac:dyDescent="0.2">
      <c r="A2319" s="257" t="s">
        <v>5</v>
      </c>
      <c r="B2319" s="258"/>
      <c r="C2319" s="258">
        <v>18</v>
      </c>
      <c r="D2319" s="260"/>
      <c r="E2319" s="258">
        <v>18</v>
      </c>
      <c r="F2319" s="258"/>
      <c r="G2319" s="259">
        <f t="shared" ref="G2319:G2327" si="62">(E2319-C2319)/C2319</f>
        <v>0</v>
      </c>
      <c r="H2319" s="129"/>
      <c r="I2319" s="129"/>
      <c r="J2319" s="129"/>
      <c r="K2319" s="129"/>
      <c r="L2319" s="129"/>
      <c r="M2319" s="129"/>
      <c r="N2319" s="129"/>
    </row>
    <row r="2320" spans="1:14" ht="24.95" customHeight="1" x14ac:dyDescent="0.2">
      <c r="A2320" s="257" t="s">
        <v>17</v>
      </c>
      <c r="B2320" s="258"/>
      <c r="C2320" s="258">
        <v>37</v>
      </c>
      <c r="D2320" s="260"/>
      <c r="E2320" s="258">
        <v>36</v>
      </c>
      <c r="F2320" s="258"/>
      <c r="G2320" s="259">
        <f t="shared" si="62"/>
        <v>-2.7027027027027029E-2</v>
      </c>
      <c r="H2320" s="129"/>
      <c r="I2320" s="129"/>
      <c r="J2320" s="129"/>
      <c r="K2320" s="129"/>
      <c r="L2320" s="129"/>
      <c r="M2320" s="129"/>
      <c r="N2320" s="129"/>
    </row>
    <row r="2321" spans="1:14" ht="24.95" customHeight="1" x14ac:dyDescent="0.2">
      <c r="A2321" s="257" t="s">
        <v>6</v>
      </c>
      <c r="B2321" s="258"/>
      <c r="C2321" s="258">
        <v>4</v>
      </c>
      <c r="D2321" s="260"/>
      <c r="E2321" s="258">
        <v>4</v>
      </c>
      <c r="F2321" s="258"/>
      <c r="G2321" s="259">
        <f t="shared" si="62"/>
        <v>0</v>
      </c>
      <c r="H2321" s="129"/>
      <c r="I2321" s="129"/>
      <c r="J2321" s="129"/>
      <c r="K2321" s="129"/>
      <c r="L2321" s="129"/>
      <c r="M2321" s="129"/>
      <c r="N2321" s="129"/>
    </row>
    <row r="2322" spans="1:14" ht="24.95" customHeight="1" x14ac:dyDescent="0.2">
      <c r="A2322" s="257" t="s">
        <v>7</v>
      </c>
      <c r="B2322" s="258"/>
      <c r="C2322" s="258">
        <v>20</v>
      </c>
      <c r="D2322" s="260"/>
      <c r="E2322" s="258">
        <v>20</v>
      </c>
      <c r="F2322" s="258"/>
      <c r="G2322" s="259">
        <f t="shared" si="62"/>
        <v>0</v>
      </c>
      <c r="H2322" s="129"/>
      <c r="I2322" s="129"/>
      <c r="J2322" s="129"/>
      <c r="K2322" s="129"/>
      <c r="L2322" s="129"/>
      <c r="M2322" s="129"/>
      <c r="N2322" s="129"/>
    </row>
    <row r="2323" spans="1:14" ht="24.95" customHeight="1" x14ac:dyDescent="0.2">
      <c r="A2323" s="257" t="s">
        <v>8</v>
      </c>
      <c r="B2323" s="258"/>
      <c r="C2323" s="258">
        <v>6</v>
      </c>
      <c r="D2323" s="260"/>
      <c r="E2323" s="258">
        <v>6</v>
      </c>
      <c r="F2323" s="258"/>
      <c r="G2323" s="259">
        <f t="shared" si="62"/>
        <v>0</v>
      </c>
      <c r="H2323" s="129"/>
      <c r="I2323" s="129"/>
      <c r="J2323" s="129"/>
      <c r="K2323" s="129"/>
      <c r="L2323" s="129"/>
      <c r="M2323" s="129"/>
      <c r="N2323" s="129"/>
    </row>
    <row r="2324" spans="1:14" ht="24.95" customHeight="1" x14ac:dyDescent="0.2">
      <c r="A2324" s="257" t="s">
        <v>9</v>
      </c>
      <c r="B2324" s="258"/>
      <c r="C2324" s="258">
        <v>8</v>
      </c>
      <c r="D2324" s="260"/>
      <c r="E2324" s="258">
        <v>7</v>
      </c>
      <c r="F2324" s="258"/>
      <c r="G2324" s="259">
        <f t="shared" si="62"/>
        <v>-0.125</v>
      </c>
      <c r="H2324" s="129"/>
      <c r="I2324" s="129"/>
      <c r="J2324" s="129"/>
      <c r="K2324" s="129"/>
      <c r="L2324" s="129"/>
      <c r="M2324" s="129"/>
      <c r="N2324" s="129"/>
    </row>
    <row r="2325" spans="1:14" ht="24.95" customHeight="1" x14ac:dyDescent="0.2">
      <c r="A2325" s="257" t="s">
        <v>10</v>
      </c>
      <c r="B2325" s="258"/>
      <c r="C2325" s="258">
        <v>4</v>
      </c>
      <c r="D2325" s="260"/>
      <c r="E2325" s="258">
        <v>4</v>
      </c>
      <c r="F2325" s="258"/>
      <c r="G2325" s="259">
        <f t="shared" si="62"/>
        <v>0</v>
      </c>
      <c r="H2325" s="129"/>
      <c r="I2325" s="129"/>
      <c r="J2325" s="129"/>
      <c r="K2325" s="129"/>
      <c r="L2325" s="129"/>
      <c r="M2325" s="129"/>
      <c r="N2325" s="129"/>
    </row>
    <row r="2326" spans="1:14" ht="24.95" customHeight="1" x14ac:dyDescent="0.2">
      <c r="A2326" s="257" t="s">
        <v>11</v>
      </c>
      <c r="B2326" s="258"/>
      <c r="C2326" s="258">
        <v>6</v>
      </c>
      <c r="D2326" s="260"/>
      <c r="E2326" s="258">
        <v>7</v>
      </c>
      <c r="F2326" s="258"/>
      <c r="G2326" s="259">
        <f t="shared" si="62"/>
        <v>0.16666666666666666</v>
      </c>
      <c r="H2326" s="129"/>
      <c r="I2326" s="129"/>
      <c r="J2326" s="129"/>
      <c r="K2326" s="129"/>
      <c r="L2326" s="129"/>
      <c r="M2326" s="129"/>
      <c r="N2326" s="129"/>
    </row>
    <row r="2327" spans="1:14" ht="24.95" customHeight="1" x14ac:dyDescent="0.2">
      <c r="A2327" s="199" t="s">
        <v>12</v>
      </c>
      <c r="B2327" s="263"/>
      <c r="C2327" s="263">
        <v>118</v>
      </c>
      <c r="D2327" s="264"/>
      <c r="E2327" s="263">
        <v>117</v>
      </c>
      <c r="F2327" s="263"/>
      <c r="G2327" s="254">
        <f t="shared" si="62"/>
        <v>-8.4745762711864406E-3</v>
      </c>
      <c r="H2327" s="129"/>
      <c r="I2327" s="129"/>
      <c r="J2327" s="129"/>
      <c r="K2327" s="129"/>
      <c r="L2327" s="129"/>
      <c r="M2327" s="129"/>
      <c r="N2327" s="129"/>
    </row>
    <row r="2328" spans="1:14" ht="24.95" customHeight="1" x14ac:dyDescent="0.2">
      <c r="A2328" s="129"/>
      <c r="B2328" s="129"/>
      <c r="C2328" s="129"/>
      <c r="D2328" s="129"/>
      <c r="E2328" s="129"/>
      <c r="F2328" s="129"/>
      <c r="G2328" s="129"/>
      <c r="H2328" s="129"/>
      <c r="I2328" s="129"/>
      <c r="J2328" s="129"/>
      <c r="K2328" s="129"/>
      <c r="L2328" s="129"/>
      <c r="M2328" s="129"/>
      <c r="N2328" s="129"/>
    </row>
    <row r="2329" spans="1:14" ht="24.95" customHeight="1" x14ac:dyDescent="0.2">
      <c r="A2329" s="129"/>
      <c r="B2329" s="129"/>
      <c r="C2329" s="129"/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  <c r="N2329" s="129"/>
    </row>
    <row r="2330" spans="1:14" ht="24.95" customHeight="1" x14ac:dyDescent="0.2">
      <c r="A2330" s="129"/>
      <c r="B2330" s="129"/>
      <c r="C2330" s="129"/>
      <c r="D2330" s="129"/>
      <c r="E2330" s="129"/>
      <c r="F2330" s="129"/>
      <c r="G2330" s="129"/>
      <c r="H2330" s="129"/>
      <c r="I2330" s="129"/>
      <c r="J2330" s="129"/>
      <c r="K2330" s="129"/>
      <c r="L2330" s="129"/>
      <c r="M2330" s="129"/>
      <c r="N2330" s="129"/>
    </row>
    <row r="2331" spans="1:14" ht="24.95" customHeight="1" x14ac:dyDescent="0.2">
      <c r="A2331" s="399" t="s">
        <v>95</v>
      </c>
      <c r="B2331" s="399"/>
      <c r="C2331" s="399"/>
      <c r="D2331" s="399"/>
      <c r="E2331" s="399"/>
      <c r="F2331" s="399"/>
      <c r="G2331" s="399"/>
      <c r="H2331" s="108"/>
      <c r="I2331" s="108"/>
      <c r="J2331" s="108"/>
      <c r="K2331" s="108"/>
      <c r="L2331" s="108"/>
      <c r="M2331" s="108"/>
      <c r="N2331" s="108"/>
    </row>
    <row r="2332" spans="1:14" ht="24.95" customHeight="1" x14ac:dyDescent="0.2">
      <c r="A2332" s="255" t="s">
        <v>94</v>
      </c>
      <c r="B2332" s="256"/>
      <c r="C2332" s="256" t="s">
        <v>136</v>
      </c>
      <c r="D2332" s="256"/>
      <c r="E2332" s="256" t="s">
        <v>264</v>
      </c>
      <c r="F2332" s="256"/>
      <c r="G2332" s="256" t="s">
        <v>29</v>
      </c>
      <c r="H2332" s="129"/>
      <c r="I2332" s="129"/>
      <c r="J2332" s="129"/>
      <c r="K2332" s="129"/>
      <c r="L2332" s="129"/>
      <c r="M2332" s="129"/>
      <c r="N2332" s="129"/>
    </row>
    <row r="2333" spans="1:14" ht="24.95" customHeight="1" x14ac:dyDescent="0.2">
      <c r="A2333" s="257" t="s">
        <v>336</v>
      </c>
      <c r="B2333" s="258"/>
      <c r="C2333" s="258">
        <v>7193</v>
      </c>
      <c r="D2333" s="260"/>
      <c r="E2333" s="258">
        <v>7214</v>
      </c>
      <c r="F2333" s="258"/>
      <c r="G2333" s="259">
        <f>(E2333-C2333)/C2333</f>
        <v>2.9195050743778673E-3</v>
      </c>
      <c r="H2333" s="129"/>
      <c r="I2333" s="129"/>
      <c r="J2333" s="129"/>
      <c r="K2333" s="129"/>
      <c r="L2333" s="129"/>
      <c r="M2333" s="129"/>
      <c r="N2333" s="129"/>
    </row>
    <row r="2334" spans="1:14" ht="24.95" customHeight="1" x14ac:dyDescent="0.2">
      <c r="A2334" s="257" t="s">
        <v>5</v>
      </c>
      <c r="B2334" s="258"/>
      <c r="C2334" s="258">
        <v>7379</v>
      </c>
      <c r="D2334" s="260"/>
      <c r="E2334" s="258">
        <v>7379</v>
      </c>
      <c r="F2334" s="258"/>
      <c r="G2334" s="259">
        <f t="shared" ref="G2334:G2342" si="63">(E2334-C2334)/C2334</f>
        <v>0</v>
      </c>
      <c r="H2334" s="129"/>
      <c r="I2334" s="129"/>
      <c r="J2334" s="129"/>
      <c r="K2334" s="129"/>
      <c r="L2334" s="129"/>
      <c r="M2334" s="129"/>
      <c r="N2334" s="129"/>
    </row>
    <row r="2335" spans="1:14" ht="24.95" customHeight="1" x14ac:dyDescent="0.2">
      <c r="A2335" s="257" t="s">
        <v>17</v>
      </c>
      <c r="B2335" s="258"/>
      <c r="C2335" s="258">
        <v>9044</v>
      </c>
      <c r="D2335" s="260"/>
      <c r="E2335" s="258">
        <v>9044</v>
      </c>
      <c r="F2335" s="258"/>
      <c r="G2335" s="259">
        <f t="shared" si="63"/>
        <v>0</v>
      </c>
      <c r="H2335" s="129"/>
      <c r="I2335" s="129"/>
      <c r="J2335" s="129"/>
      <c r="K2335" s="129"/>
      <c r="L2335" s="129"/>
      <c r="M2335" s="129"/>
      <c r="N2335" s="129"/>
    </row>
    <row r="2336" spans="1:14" ht="24.95" customHeight="1" x14ac:dyDescent="0.2">
      <c r="A2336" s="257" t="s">
        <v>6</v>
      </c>
      <c r="B2336" s="258"/>
      <c r="C2336" s="258">
        <v>1283</v>
      </c>
      <c r="D2336" s="260"/>
      <c r="E2336" s="258">
        <v>1283</v>
      </c>
      <c r="F2336" s="258"/>
      <c r="G2336" s="259">
        <f t="shared" si="63"/>
        <v>0</v>
      </c>
      <c r="H2336" s="129"/>
      <c r="I2336" s="129"/>
      <c r="J2336" s="129"/>
      <c r="K2336" s="129"/>
      <c r="L2336" s="129"/>
      <c r="M2336" s="129"/>
      <c r="N2336" s="129"/>
    </row>
    <row r="2337" spans="1:17" ht="24.95" customHeight="1" x14ac:dyDescent="0.2">
      <c r="A2337" s="257" t="s">
        <v>7</v>
      </c>
      <c r="B2337" s="258"/>
      <c r="C2337" s="258">
        <v>5603</v>
      </c>
      <c r="D2337" s="260"/>
      <c r="E2337" s="258">
        <v>5437</v>
      </c>
      <c r="F2337" s="258"/>
      <c r="G2337" s="259">
        <f t="shared" si="63"/>
        <v>-2.9626985543458863E-2</v>
      </c>
      <c r="H2337" s="129"/>
      <c r="I2337" s="129"/>
      <c r="J2337" s="129"/>
      <c r="K2337" s="129"/>
      <c r="L2337" s="129"/>
      <c r="M2337" s="129"/>
      <c r="N2337" s="129"/>
    </row>
    <row r="2338" spans="1:17" ht="24.95" customHeight="1" x14ac:dyDescent="0.2">
      <c r="A2338" s="257" t="s">
        <v>8</v>
      </c>
      <c r="B2338" s="258"/>
      <c r="C2338" s="258">
        <v>2336</v>
      </c>
      <c r="D2338" s="260"/>
      <c r="E2338" s="258">
        <v>2336</v>
      </c>
      <c r="F2338" s="258"/>
      <c r="G2338" s="259">
        <f t="shared" si="63"/>
        <v>0</v>
      </c>
      <c r="H2338" s="129"/>
      <c r="I2338" s="129"/>
      <c r="J2338" s="129"/>
      <c r="K2338" s="129"/>
      <c r="L2338" s="129"/>
      <c r="M2338" s="129"/>
      <c r="N2338" s="129"/>
    </row>
    <row r="2339" spans="1:17" ht="24.95" customHeight="1" x14ac:dyDescent="0.2">
      <c r="A2339" s="257" t="s">
        <v>9</v>
      </c>
      <c r="B2339" s="258"/>
      <c r="C2339" s="258">
        <v>4650</v>
      </c>
      <c r="D2339" s="260"/>
      <c r="E2339" s="258">
        <v>4220</v>
      </c>
      <c r="F2339" s="258"/>
      <c r="G2339" s="259">
        <f t="shared" si="63"/>
        <v>-9.2473118279569888E-2</v>
      </c>
      <c r="H2339" s="129"/>
      <c r="I2339" s="129"/>
      <c r="J2339" s="129"/>
      <c r="K2339" s="129"/>
      <c r="L2339" s="129"/>
      <c r="M2339" s="129"/>
      <c r="N2339" s="129"/>
    </row>
    <row r="2340" spans="1:17" ht="24.95" customHeight="1" x14ac:dyDescent="0.2">
      <c r="A2340" s="257" t="s">
        <v>10</v>
      </c>
      <c r="B2340" s="258"/>
      <c r="C2340" s="258">
        <v>1286</v>
      </c>
      <c r="D2340" s="260"/>
      <c r="E2340" s="258">
        <v>1286</v>
      </c>
      <c r="F2340" s="258"/>
      <c r="G2340" s="259">
        <f t="shared" si="63"/>
        <v>0</v>
      </c>
      <c r="H2340" s="129"/>
      <c r="I2340" s="129"/>
      <c r="J2340" s="129"/>
      <c r="K2340" s="129"/>
      <c r="L2340" s="129"/>
      <c r="M2340" s="129"/>
      <c r="N2340" s="129"/>
    </row>
    <row r="2341" spans="1:17" ht="24.95" customHeight="1" x14ac:dyDescent="0.2">
      <c r="A2341" s="257" t="s">
        <v>11</v>
      </c>
      <c r="B2341" s="258"/>
      <c r="C2341" s="258">
        <v>3604</v>
      </c>
      <c r="D2341" s="260"/>
      <c r="E2341" s="258">
        <v>3808</v>
      </c>
      <c r="F2341" s="258"/>
      <c r="G2341" s="259">
        <f t="shared" si="63"/>
        <v>5.6603773584905662E-2</v>
      </c>
      <c r="H2341" s="129"/>
      <c r="I2341" s="129"/>
      <c r="J2341" s="129"/>
      <c r="K2341" s="129"/>
      <c r="L2341" s="129"/>
      <c r="M2341" s="129"/>
      <c r="N2341" s="129"/>
    </row>
    <row r="2342" spans="1:17" ht="24.95" customHeight="1" x14ac:dyDescent="0.2">
      <c r="A2342" s="199" t="s">
        <v>12</v>
      </c>
      <c r="B2342" s="263"/>
      <c r="C2342" s="263">
        <v>42378</v>
      </c>
      <c r="D2342" s="264"/>
      <c r="E2342" s="263">
        <v>42007</v>
      </c>
      <c r="F2342" s="263"/>
      <c r="G2342" s="254">
        <f t="shared" si="63"/>
        <v>-8.7545424512718868E-3</v>
      </c>
      <c r="H2342" s="129"/>
      <c r="I2342" s="129"/>
      <c r="J2342" s="129"/>
      <c r="K2342" s="129"/>
      <c r="L2342" s="129"/>
      <c r="M2342" s="129"/>
      <c r="N2342" s="129"/>
    </row>
    <row r="2343" spans="1:17" ht="24.95" customHeight="1" x14ac:dyDescent="0.2">
      <c r="A2343" s="129"/>
      <c r="B2343" s="129"/>
      <c r="C2343" s="129"/>
      <c r="D2343" s="129"/>
      <c r="E2343" s="129"/>
      <c r="F2343" s="129"/>
      <c r="G2343" s="129"/>
      <c r="H2343" s="129"/>
      <c r="I2343" s="129"/>
      <c r="J2343" s="129"/>
      <c r="K2343" s="129"/>
      <c r="L2343" s="129"/>
      <c r="M2343" s="129"/>
      <c r="N2343" s="129"/>
    </row>
    <row r="2344" spans="1:17" ht="24.95" customHeight="1" x14ac:dyDescent="0.2">
      <c r="A2344" s="129"/>
      <c r="B2344" s="129"/>
      <c r="C2344" s="129"/>
      <c r="D2344" s="129"/>
      <c r="E2344" s="129"/>
      <c r="F2344" s="129"/>
      <c r="G2344" s="129"/>
      <c r="H2344" s="129"/>
      <c r="I2344" s="129"/>
      <c r="J2344" s="129"/>
      <c r="K2344" s="129"/>
      <c r="L2344" s="129"/>
      <c r="M2344" s="129"/>
      <c r="N2344" s="129"/>
    </row>
    <row r="2345" spans="1:17" ht="24.95" customHeight="1" x14ac:dyDescent="0.2">
      <c r="A2345" s="129"/>
      <c r="B2345" s="129"/>
      <c r="C2345" s="129"/>
      <c r="D2345" s="129"/>
      <c r="E2345" s="129"/>
      <c r="F2345" s="129"/>
      <c r="G2345" s="129"/>
      <c r="H2345" s="129"/>
      <c r="I2345" s="129"/>
      <c r="J2345" s="129"/>
      <c r="K2345" s="129"/>
      <c r="L2345" s="129"/>
      <c r="M2345" s="129"/>
      <c r="N2345" s="129"/>
    </row>
    <row r="2346" spans="1:17" ht="30" customHeight="1" x14ac:dyDescent="0.2">
      <c r="A2346" s="412" t="s">
        <v>108</v>
      </c>
      <c r="B2346" s="412"/>
      <c r="C2346" s="412"/>
      <c r="D2346" s="412"/>
      <c r="E2346" s="412"/>
      <c r="F2346" s="412"/>
      <c r="G2346" s="412"/>
      <c r="H2346" s="412"/>
      <c r="I2346" s="412"/>
      <c r="J2346" s="412"/>
      <c r="K2346" s="412"/>
      <c r="L2346" s="412"/>
      <c r="M2346" s="412"/>
      <c r="N2346" s="412"/>
    </row>
    <row r="2347" spans="1:17" ht="24.95" customHeight="1" x14ac:dyDescent="0.2">
      <c r="A2347" s="129"/>
      <c r="B2347" s="129"/>
      <c r="C2347" s="129"/>
      <c r="D2347" s="129"/>
      <c r="E2347" s="129"/>
      <c r="F2347" s="129"/>
      <c r="G2347" s="129"/>
      <c r="H2347" s="129"/>
      <c r="I2347" s="129"/>
      <c r="J2347" s="129"/>
      <c r="K2347" s="129"/>
      <c r="L2347" s="129"/>
      <c r="M2347" s="129"/>
      <c r="N2347" s="129"/>
    </row>
    <row r="2348" spans="1:17" ht="24.95" customHeight="1" x14ac:dyDescent="0.2">
      <c r="A2348" s="414" t="s">
        <v>93</v>
      </c>
      <c r="B2348" s="414"/>
      <c r="C2348" s="414"/>
      <c r="D2348" s="414"/>
      <c r="E2348" s="414"/>
      <c r="F2348" s="414"/>
      <c r="G2348" s="414"/>
      <c r="H2348" s="414"/>
      <c r="I2348" s="414"/>
      <c r="J2348" s="108"/>
      <c r="K2348" s="108"/>
      <c r="L2348" s="108"/>
      <c r="M2348" s="108"/>
      <c r="N2348" s="108"/>
    </row>
    <row r="2349" spans="1:17" ht="24.95" customHeight="1" x14ac:dyDescent="0.2">
      <c r="A2349" s="255" t="s">
        <v>109</v>
      </c>
      <c r="B2349" s="256"/>
      <c r="C2349" s="256" t="s">
        <v>136</v>
      </c>
      <c r="D2349" s="256"/>
      <c r="E2349" s="256" t="s">
        <v>264</v>
      </c>
      <c r="F2349" s="256"/>
      <c r="G2349" s="256" t="s">
        <v>29</v>
      </c>
      <c r="H2349" s="256"/>
      <c r="I2349" s="256" t="s">
        <v>139</v>
      </c>
      <c r="J2349" s="129"/>
      <c r="K2349" s="129"/>
      <c r="L2349" s="129"/>
      <c r="M2349" s="129"/>
      <c r="N2349" s="129"/>
      <c r="Q2349" s="130"/>
    </row>
    <row r="2350" spans="1:17" ht="24.95" customHeight="1" x14ac:dyDescent="0.2">
      <c r="A2350" s="257" t="s">
        <v>19</v>
      </c>
      <c r="B2350" s="258"/>
      <c r="C2350" s="258">
        <v>24</v>
      </c>
      <c r="D2350" s="258"/>
      <c r="E2350" s="258">
        <v>24</v>
      </c>
      <c r="F2350" s="259"/>
      <c r="G2350" s="259">
        <f>(E2350-C2350)/C2350</f>
        <v>0</v>
      </c>
      <c r="H2350" s="259"/>
      <c r="I2350" s="259">
        <f>E2350/E2353</f>
        <v>0.20512820512820512</v>
      </c>
      <c r="J2350" s="129"/>
      <c r="K2350" s="129"/>
      <c r="L2350" s="129"/>
      <c r="M2350" s="129"/>
      <c r="N2350" s="129"/>
      <c r="Q2350" s="130"/>
    </row>
    <row r="2351" spans="1:17" ht="24.95" customHeight="1" x14ac:dyDescent="0.2">
      <c r="A2351" s="257" t="s">
        <v>20</v>
      </c>
      <c r="B2351" s="258"/>
      <c r="C2351" s="258">
        <v>94</v>
      </c>
      <c r="D2351" s="258"/>
      <c r="E2351" s="258">
        <v>93</v>
      </c>
      <c r="F2351" s="259"/>
      <c r="G2351" s="259">
        <f t="shared" ref="G2351:G2353" si="64">(E2351-C2351)/C2351</f>
        <v>-1.0638297872340425E-2</v>
      </c>
      <c r="H2351" s="259"/>
      <c r="I2351" s="259">
        <f>E2351/E2353</f>
        <v>0.79487179487179482</v>
      </c>
      <c r="J2351" s="129"/>
      <c r="K2351" s="129"/>
      <c r="L2351" s="129"/>
      <c r="M2351" s="129"/>
      <c r="N2351" s="129"/>
      <c r="Q2351" s="130"/>
    </row>
    <row r="2352" spans="1:17" ht="24.95" customHeight="1" x14ac:dyDescent="0.2">
      <c r="A2352" s="257" t="s">
        <v>21</v>
      </c>
      <c r="B2352" s="258"/>
      <c r="C2352" s="258">
        <v>0</v>
      </c>
      <c r="D2352" s="258"/>
      <c r="E2352" s="258">
        <v>0</v>
      </c>
      <c r="F2352" s="259"/>
      <c r="G2352" s="259">
        <v>0</v>
      </c>
      <c r="H2352" s="259"/>
      <c r="I2352" s="259">
        <v>0</v>
      </c>
      <c r="J2352" s="129"/>
      <c r="K2352" s="129"/>
      <c r="L2352" s="129"/>
      <c r="M2352" s="129"/>
      <c r="N2352" s="129"/>
      <c r="Q2352" s="130"/>
    </row>
    <row r="2353" spans="1:17" ht="24.95" customHeight="1" x14ac:dyDescent="0.2">
      <c r="A2353" s="199" t="s">
        <v>12</v>
      </c>
      <c r="B2353" s="264"/>
      <c r="C2353" s="264">
        <v>118</v>
      </c>
      <c r="D2353" s="264"/>
      <c r="E2353" s="264">
        <v>117</v>
      </c>
      <c r="F2353" s="254"/>
      <c r="G2353" s="254">
        <f t="shared" si="64"/>
        <v>-8.4745762711864406E-3</v>
      </c>
      <c r="H2353" s="254"/>
      <c r="I2353" s="254">
        <f>SUM(I2350:I2352)</f>
        <v>1</v>
      </c>
      <c r="J2353" s="129"/>
      <c r="K2353" s="129"/>
      <c r="L2353" s="129"/>
      <c r="M2353" s="129"/>
      <c r="N2353" s="129"/>
    </row>
    <row r="2354" spans="1:17" ht="24.95" customHeight="1" x14ac:dyDescent="0.2">
      <c r="A2354" s="129"/>
      <c r="B2354" s="129"/>
      <c r="C2354" s="129"/>
      <c r="D2354" s="129"/>
      <c r="E2354" s="129"/>
      <c r="F2354" s="129"/>
      <c r="G2354" s="129"/>
      <c r="H2354" s="129"/>
      <c r="I2354" s="311"/>
      <c r="J2354" s="129"/>
      <c r="K2354" s="129"/>
      <c r="L2354" s="129"/>
      <c r="M2354" s="129"/>
      <c r="N2354" s="129"/>
      <c r="Q2354" s="130"/>
    </row>
    <row r="2355" spans="1:17" ht="24.95" customHeight="1" x14ac:dyDescent="0.2">
      <c r="A2355" s="129"/>
      <c r="B2355" s="129"/>
      <c r="C2355" s="129"/>
      <c r="D2355" s="129"/>
      <c r="E2355" s="129"/>
      <c r="F2355" s="129"/>
      <c r="G2355" s="129"/>
      <c r="H2355" s="129"/>
      <c r="I2355" s="129"/>
      <c r="J2355" s="129"/>
      <c r="K2355" s="129"/>
      <c r="L2355" s="129"/>
      <c r="M2355" s="129"/>
      <c r="N2355" s="129"/>
      <c r="Q2355" s="130"/>
    </row>
    <row r="2356" spans="1:17" ht="24.95" customHeight="1" x14ac:dyDescent="0.2">
      <c r="A2356" s="129"/>
      <c r="B2356" s="129"/>
      <c r="C2356" s="129"/>
      <c r="D2356" s="129"/>
      <c r="E2356" s="129"/>
      <c r="F2356" s="129"/>
      <c r="G2356" s="129"/>
      <c r="H2356" s="129"/>
      <c r="I2356" s="129"/>
      <c r="J2356" s="129"/>
      <c r="K2356" s="129"/>
      <c r="L2356" s="129"/>
      <c r="M2356" s="129"/>
      <c r="N2356" s="129"/>
      <c r="Q2356" s="130"/>
    </row>
    <row r="2357" spans="1:17" ht="24.95" customHeight="1" x14ac:dyDescent="0.2">
      <c r="A2357" s="129"/>
      <c r="B2357" s="129"/>
      <c r="C2357" s="129"/>
      <c r="D2357" s="129"/>
      <c r="E2357" s="129"/>
      <c r="F2357" s="129"/>
      <c r="G2357" s="129"/>
      <c r="H2357" s="129"/>
      <c r="I2357" s="129"/>
      <c r="J2357" s="129"/>
      <c r="K2357" s="129"/>
      <c r="L2357" s="129"/>
      <c r="M2357" s="129"/>
      <c r="N2357" s="129"/>
      <c r="Q2357" s="130"/>
    </row>
    <row r="2358" spans="1:17" ht="24.95" customHeight="1" x14ac:dyDescent="0.2">
      <c r="A2358" s="129"/>
      <c r="B2358" s="129"/>
      <c r="C2358" s="129"/>
      <c r="D2358" s="129"/>
      <c r="E2358" s="129"/>
      <c r="F2358" s="129"/>
      <c r="G2358" s="129"/>
      <c r="H2358" s="129"/>
      <c r="I2358" s="129"/>
      <c r="J2358" s="129"/>
      <c r="K2358" s="129"/>
      <c r="L2358" s="129"/>
      <c r="M2358" s="129"/>
      <c r="N2358" s="129"/>
      <c r="Q2358" s="130"/>
    </row>
    <row r="2359" spans="1:17" ht="24.95" customHeight="1" x14ac:dyDescent="0.2">
      <c r="A2359" s="129"/>
      <c r="B2359" s="129"/>
      <c r="C2359" s="129"/>
      <c r="D2359" s="129"/>
      <c r="E2359" s="129"/>
      <c r="F2359" s="129"/>
      <c r="G2359" s="129"/>
      <c r="H2359" s="129"/>
      <c r="I2359" s="129"/>
      <c r="J2359" s="129"/>
      <c r="K2359" s="129"/>
      <c r="L2359" s="129"/>
      <c r="M2359" s="129"/>
      <c r="N2359" s="129"/>
      <c r="Q2359" s="130"/>
    </row>
    <row r="2360" spans="1:17" ht="24.95" customHeight="1" x14ac:dyDescent="0.2">
      <c r="A2360" s="129"/>
      <c r="B2360" s="129"/>
      <c r="C2360" s="129"/>
      <c r="D2360" s="129"/>
      <c r="E2360" s="129"/>
      <c r="F2360" s="129"/>
      <c r="G2360" s="129"/>
      <c r="H2360" s="129"/>
      <c r="I2360" s="129"/>
      <c r="J2360" s="129"/>
      <c r="K2360" s="129"/>
      <c r="L2360" s="129"/>
      <c r="M2360" s="129"/>
      <c r="N2360" s="129"/>
      <c r="Q2360" s="130"/>
    </row>
    <row r="2361" spans="1:17" ht="24.95" customHeight="1" x14ac:dyDescent="0.2">
      <c r="A2361" s="129"/>
      <c r="B2361" s="129"/>
      <c r="C2361" s="129"/>
      <c r="D2361" s="129"/>
      <c r="E2361" s="129"/>
      <c r="F2361" s="129"/>
      <c r="G2361" s="129"/>
      <c r="H2361" s="129"/>
      <c r="I2361" s="129"/>
      <c r="J2361" s="129"/>
      <c r="K2361" s="129"/>
      <c r="L2361" s="129"/>
      <c r="M2361" s="129"/>
      <c r="N2361" s="129"/>
    </row>
    <row r="2362" spans="1:17" ht="24.95" customHeight="1" x14ac:dyDescent="0.2">
      <c r="I2362" s="108"/>
      <c r="J2362" s="108"/>
      <c r="K2362" s="108"/>
      <c r="L2362" s="108"/>
      <c r="M2362" s="108"/>
      <c r="N2362" s="108"/>
    </row>
    <row r="2363" spans="1:17" ht="24.95" customHeight="1" x14ac:dyDescent="0.2">
      <c r="I2363" s="129"/>
      <c r="J2363" s="129"/>
      <c r="K2363" s="129"/>
      <c r="L2363" s="129"/>
      <c r="M2363" s="129"/>
      <c r="N2363" s="129"/>
    </row>
    <row r="2364" spans="1:17" ht="24.95" customHeight="1" x14ac:dyDescent="0.2">
      <c r="I2364" s="129"/>
      <c r="J2364" s="129"/>
      <c r="K2364" s="129"/>
      <c r="L2364" s="129"/>
      <c r="M2364" s="129"/>
      <c r="N2364" s="129"/>
    </row>
    <row r="2365" spans="1:17" ht="24.95" customHeight="1" x14ac:dyDescent="0.2">
      <c r="I2365" s="129"/>
      <c r="J2365" s="129"/>
      <c r="K2365" s="129"/>
      <c r="L2365" s="129"/>
      <c r="M2365" s="129"/>
      <c r="N2365" s="129"/>
    </row>
    <row r="2366" spans="1:17" ht="24.95" customHeight="1" x14ac:dyDescent="0.2">
      <c r="A2366" s="414" t="s">
        <v>95</v>
      </c>
      <c r="B2366" s="414"/>
      <c r="C2366" s="414"/>
      <c r="D2366" s="414"/>
      <c r="E2366" s="414"/>
      <c r="F2366" s="414"/>
      <c r="G2366" s="414"/>
      <c r="H2366" s="414"/>
      <c r="I2366" s="414"/>
      <c r="J2366" s="129"/>
      <c r="K2366" s="129"/>
      <c r="L2366" s="129"/>
      <c r="M2366" s="129"/>
      <c r="N2366" s="129"/>
    </row>
    <row r="2367" spans="1:17" ht="24.95" customHeight="1" x14ac:dyDescent="0.2">
      <c r="A2367" s="256" t="s">
        <v>109</v>
      </c>
      <c r="B2367" s="256"/>
      <c r="C2367" s="256" t="s">
        <v>136</v>
      </c>
      <c r="D2367" s="256"/>
      <c r="E2367" s="256" t="s">
        <v>264</v>
      </c>
      <c r="F2367" s="256"/>
      <c r="G2367" s="256" t="s">
        <v>29</v>
      </c>
      <c r="H2367" s="256"/>
      <c r="I2367" s="256" t="s">
        <v>139</v>
      </c>
      <c r="J2367" s="129"/>
      <c r="K2367" s="129"/>
      <c r="L2367" s="129"/>
      <c r="M2367" s="129"/>
      <c r="N2367" s="129"/>
    </row>
    <row r="2368" spans="1:17" ht="24.95" customHeight="1" x14ac:dyDescent="0.2">
      <c r="A2368" s="269" t="s">
        <v>19</v>
      </c>
      <c r="B2368" s="258"/>
      <c r="C2368" s="258">
        <v>12319</v>
      </c>
      <c r="D2368" s="258"/>
      <c r="E2368" s="258">
        <v>12327</v>
      </c>
      <c r="F2368" s="259"/>
      <c r="G2368" s="259">
        <f>(E2368-C2368)/C2368</f>
        <v>6.4940336066239145E-4</v>
      </c>
      <c r="H2368" s="259"/>
      <c r="I2368" s="259">
        <f>E2368/E2371</f>
        <v>0.29345109148475257</v>
      </c>
      <c r="J2368" s="129"/>
      <c r="K2368" s="129"/>
      <c r="L2368" s="129"/>
      <c r="M2368" s="129"/>
      <c r="N2368" s="129"/>
    </row>
    <row r="2369" spans="1:14" ht="24.95" customHeight="1" x14ac:dyDescent="0.2">
      <c r="A2369" s="269" t="s">
        <v>20</v>
      </c>
      <c r="B2369" s="258"/>
      <c r="C2369" s="258">
        <v>30059</v>
      </c>
      <c r="D2369" s="258"/>
      <c r="E2369" s="258">
        <v>29680</v>
      </c>
      <c r="F2369" s="259"/>
      <c r="G2369" s="259">
        <f t="shared" ref="G2369" si="65">(E2369-C2369)/C2369</f>
        <v>-1.2608536544795237E-2</v>
      </c>
      <c r="H2369" s="259"/>
      <c r="I2369" s="259">
        <f>E2369/E2371</f>
        <v>0.70654890851524743</v>
      </c>
      <c r="J2369" s="129"/>
      <c r="K2369" s="129"/>
      <c r="L2369" s="129"/>
      <c r="M2369" s="129"/>
      <c r="N2369" s="129"/>
    </row>
    <row r="2370" spans="1:14" ht="24.95" customHeight="1" x14ac:dyDescent="0.2">
      <c r="A2370" s="269" t="s">
        <v>21</v>
      </c>
      <c r="B2370" s="258"/>
      <c r="C2370" s="258">
        <v>0</v>
      </c>
      <c r="D2370" s="258"/>
      <c r="E2370" s="258">
        <v>0</v>
      </c>
      <c r="F2370" s="259"/>
      <c r="G2370" s="259">
        <v>0</v>
      </c>
      <c r="H2370" s="259"/>
      <c r="I2370" s="259">
        <v>0</v>
      </c>
      <c r="J2370" s="129"/>
      <c r="K2370" s="129"/>
      <c r="L2370" s="129"/>
      <c r="M2370" s="129"/>
      <c r="N2370" s="129"/>
    </row>
    <row r="2371" spans="1:14" ht="24.95" customHeight="1" x14ac:dyDescent="0.2">
      <c r="A2371" s="199" t="s">
        <v>12</v>
      </c>
      <c r="B2371" s="264"/>
      <c r="C2371" s="264">
        <v>42378</v>
      </c>
      <c r="D2371" s="264"/>
      <c r="E2371" s="264">
        <v>42007</v>
      </c>
      <c r="F2371" s="254"/>
      <c r="G2371" s="254">
        <f t="shared" ref="G2371" si="66">(E2371-C2371)/C2371</f>
        <v>-8.7545424512718868E-3</v>
      </c>
      <c r="H2371" s="254"/>
      <c r="I2371" s="254">
        <f>SUM(I2368:I2370)</f>
        <v>1</v>
      </c>
      <c r="J2371" s="129"/>
      <c r="K2371" s="129"/>
      <c r="L2371" s="129"/>
      <c r="M2371" s="129"/>
      <c r="N2371" s="129"/>
    </row>
    <row r="2372" spans="1:14" ht="24.95" customHeight="1" x14ac:dyDescent="0.2">
      <c r="A2372" s="129"/>
      <c r="B2372" s="129"/>
      <c r="C2372" s="129"/>
      <c r="D2372" s="129"/>
      <c r="E2372" s="129"/>
      <c r="F2372" s="129"/>
      <c r="G2372" s="129"/>
      <c r="H2372" s="129"/>
      <c r="I2372" s="129"/>
      <c r="J2372" s="129"/>
      <c r="K2372" s="129"/>
      <c r="L2372" s="129"/>
      <c r="M2372" s="129"/>
      <c r="N2372" s="129"/>
    </row>
    <row r="2373" spans="1:14" ht="24.95" customHeight="1" x14ac:dyDescent="0.2">
      <c r="A2373" s="129"/>
      <c r="B2373" s="129"/>
      <c r="C2373" s="129"/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  <c r="N2373" s="129"/>
    </row>
    <row r="2374" spans="1:14" ht="24.95" customHeight="1" x14ac:dyDescent="0.2">
      <c r="A2374" s="129"/>
      <c r="B2374" s="129"/>
      <c r="C2374" s="129"/>
      <c r="D2374" s="129"/>
      <c r="E2374" s="129"/>
      <c r="F2374" s="129"/>
      <c r="G2374" s="129"/>
      <c r="H2374" s="129"/>
      <c r="I2374" s="129"/>
      <c r="J2374" s="129"/>
      <c r="K2374" s="129"/>
      <c r="L2374" s="129"/>
      <c r="M2374" s="129"/>
      <c r="N2374" s="129"/>
    </row>
    <row r="2375" spans="1:14" ht="24.95" customHeight="1" x14ac:dyDescent="0.2">
      <c r="A2375" s="129"/>
      <c r="B2375" s="129"/>
      <c r="C2375" s="129"/>
      <c r="D2375" s="129"/>
      <c r="E2375" s="129"/>
      <c r="F2375" s="129"/>
      <c r="G2375" s="129"/>
      <c r="H2375" s="129"/>
      <c r="I2375" s="129"/>
      <c r="J2375" s="129"/>
      <c r="K2375" s="129"/>
      <c r="L2375" s="129"/>
      <c r="M2375" s="129"/>
      <c r="N2375" s="129"/>
    </row>
    <row r="2376" spans="1:14" ht="24.95" customHeight="1" x14ac:dyDescent="0.2">
      <c r="A2376" s="129"/>
      <c r="B2376" s="129"/>
      <c r="C2376" s="129"/>
      <c r="D2376" s="129"/>
      <c r="E2376" s="129"/>
      <c r="F2376" s="129"/>
      <c r="G2376" s="129"/>
      <c r="H2376" s="129"/>
      <c r="I2376" s="129"/>
      <c r="J2376" s="129"/>
      <c r="K2376" s="129"/>
      <c r="L2376" s="129"/>
      <c r="M2376" s="129"/>
      <c r="N2376" s="129"/>
    </row>
    <row r="2377" spans="1:14" ht="24.95" customHeight="1" x14ac:dyDescent="0.2">
      <c r="A2377" s="129"/>
      <c r="B2377" s="129"/>
      <c r="C2377" s="129"/>
      <c r="D2377" s="129"/>
      <c r="E2377" s="129"/>
      <c r="F2377" s="129"/>
      <c r="G2377" s="129"/>
      <c r="H2377" s="129"/>
      <c r="I2377" s="129"/>
      <c r="J2377" s="129"/>
      <c r="K2377" s="129"/>
      <c r="L2377" s="129"/>
      <c r="M2377" s="129"/>
      <c r="N2377" s="129"/>
    </row>
    <row r="2378" spans="1:14" ht="24.95" customHeight="1" x14ac:dyDescent="0.2">
      <c r="A2378" s="129"/>
      <c r="B2378" s="129"/>
      <c r="C2378" s="129"/>
      <c r="D2378" s="129"/>
      <c r="E2378" s="129"/>
      <c r="F2378" s="129"/>
      <c r="G2378" s="129"/>
      <c r="H2378" s="129"/>
      <c r="I2378" s="129"/>
      <c r="J2378" s="129"/>
      <c r="K2378" s="129"/>
      <c r="L2378" s="129"/>
      <c r="M2378" s="129"/>
      <c r="N2378" s="129"/>
    </row>
    <row r="2379" spans="1:14" ht="24.95" customHeight="1" x14ac:dyDescent="0.2">
      <c r="A2379" s="129"/>
      <c r="B2379" s="129"/>
      <c r="C2379" s="129"/>
      <c r="D2379" s="129"/>
      <c r="E2379" s="129"/>
      <c r="F2379" s="129"/>
      <c r="G2379" s="129"/>
      <c r="H2379" s="129"/>
      <c r="I2379" s="129"/>
      <c r="J2379" s="129"/>
      <c r="K2379" s="129"/>
      <c r="L2379" s="129"/>
      <c r="M2379" s="129"/>
      <c r="N2379" s="129"/>
    </row>
    <row r="2380" spans="1:14" ht="24.95" customHeight="1" x14ac:dyDescent="0.2">
      <c r="A2380" s="129"/>
      <c r="B2380" s="129"/>
      <c r="C2380" s="129"/>
      <c r="D2380" s="129"/>
      <c r="E2380" s="129"/>
      <c r="F2380" s="129"/>
      <c r="G2380" s="129"/>
      <c r="H2380" s="129"/>
      <c r="I2380" s="129"/>
      <c r="J2380" s="129"/>
      <c r="K2380" s="129"/>
      <c r="L2380" s="129"/>
      <c r="M2380" s="129"/>
      <c r="N2380" s="129"/>
    </row>
    <row r="2381" spans="1:14" ht="24.95" customHeight="1" x14ac:dyDescent="0.2">
      <c r="A2381" s="129"/>
      <c r="B2381" s="129"/>
      <c r="C2381" s="129"/>
      <c r="D2381" s="129"/>
      <c r="E2381" s="129"/>
      <c r="F2381" s="129"/>
      <c r="G2381" s="129"/>
      <c r="H2381" s="129"/>
      <c r="I2381" s="129"/>
      <c r="J2381" s="129"/>
      <c r="K2381" s="129"/>
      <c r="L2381" s="129"/>
      <c r="M2381" s="129"/>
      <c r="N2381" s="129"/>
    </row>
    <row r="2382" spans="1:14" ht="24.95" customHeight="1" x14ac:dyDescent="0.2">
      <c r="A2382" s="129"/>
      <c r="B2382" s="129"/>
      <c r="C2382" s="129"/>
      <c r="D2382" s="129"/>
      <c r="E2382" s="129"/>
      <c r="F2382" s="129"/>
      <c r="G2382" s="129"/>
      <c r="H2382" s="129"/>
      <c r="I2382" s="129"/>
      <c r="J2382" s="129"/>
      <c r="K2382" s="129"/>
      <c r="L2382" s="129"/>
      <c r="M2382" s="129"/>
    </row>
    <row r="2383" spans="1:14" ht="24.95" customHeight="1" x14ac:dyDescent="0.2">
      <c r="A2383" s="129"/>
      <c r="B2383" s="129"/>
      <c r="C2383" s="129"/>
      <c r="D2383" s="129"/>
      <c r="E2383" s="129"/>
      <c r="F2383" s="129"/>
      <c r="G2383" s="129"/>
      <c r="H2383" s="129"/>
      <c r="I2383" s="129"/>
      <c r="J2383" s="129"/>
      <c r="K2383" s="129"/>
      <c r="L2383" s="129"/>
      <c r="M2383" s="129"/>
      <c r="N2383" s="4"/>
    </row>
    <row r="2384" spans="1:14" ht="24.95" customHeight="1" x14ac:dyDescent="0.2">
      <c r="A2384" s="129"/>
      <c r="B2384" s="129"/>
      <c r="C2384" s="129"/>
      <c r="D2384" s="129"/>
      <c r="E2384" s="129"/>
      <c r="F2384" s="129"/>
      <c r="G2384" s="129"/>
      <c r="H2384" s="129"/>
      <c r="I2384" s="129"/>
      <c r="J2384" s="129"/>
      <c r="K2384" s="129"/>
      <c r="L2384" s="129"/>
      <c r="M2384" s="129"/>
      <c r="N2384" s="4"/>
    </row>
    <row r="2385" spans="1:20" ht="24.95" customHeight="1" x14ac:dyDescent="0.2">
      <c r="A2385" s="129"/>
      <c r="B2385" s="129"/>
      <c r="C2385" s="129"/>
      <c r="D2385" s="129"/>
      <c r="E2385" s="129"/>
      <c r="F2385" s="129"/>
      <c r="G2385" s="129"/>
      <c r="H2385" s="129"/>
      <c r="I2385" s="129"/>
      <c r="J2385" s="129"/>
      <c r="K2385" s="129"/>
      <c r="L2385" s="129"/>
      <c r="M2385" s="129"/>
      <c r="N2385" s="4"/>
    </row>
    <row r="2386" spans="1:20" ht="24.95" customHeight="1" x14ac:dyDescent="0.2">
      <c r="A2386" s="129"/>
      <c r="B2386" s="129"/>
      <c r="C2386" s="129"/>
      <c r="D2386" s="129"/>
      <c r="E2386" s="129"/>
      <c r="F2386" s="129"/>
      <c r="G2386" s="129"/>
      <c r="H2386" s="129"/>
      <c r="I2386" s="129"/>
      <c r="J2386" s="129"/>
      <c r="K2386" s="129"/>
      <c r="L2386" s="129"/>
      <c r="M2386" s="129"/>
      <c r="N2386" s="4"/>
    </row>
    <row r="2387" spans="1:20" ht="24.95" customHeight="1" x14ac:dyDescent="0.2">
      <c r="A2387" s="129"/>
      <c r="B2387" s="129"/>
      <c r="C2387" s="129"/>
      <c r="D2387" s="129"/>
      <c r="E2387" s="129"/>
      <c r="F2387" s="129"/>
      <c r="G2387" s="129"/>
      <c r="H2387" s="129"/>
      <c r="I2387" s="129"/>
      <c r="J2387" s="129"/>
      <c r="K2387" s="129"/>
      <c r="L2387" s="129"/>
      <c r="M2387" s="129"/>
      <c r="N2387" s="4"/>
    </row>
    <row r="2388" spans="1:20" ht="24.95" customHeight="1" x14ac:dyDescent="0.2">
      <c r="A2388" s="129"/>
      <c r="B2388" s="129"/>
      <c r="C2388" s="129"/>
      <c r="D2388" s="129"/>
      <c r="E2388" s="129"/>
      <c r="F2388" s="129"/>
      <c r="G2388" s="129"/>
      <c r="H2388" s="129"/>
      <c r="I2388" s="129"/>
      <c r="J2388" s="129"/>
      <c r="K2388" s="129"/>
      <c r="L2388" s="129"/>
      <c r="M2388" s="129"/>
      <c r="N2388" s="4"/>
    </row>
    <row r="2389" spans="1:20" ht="24.95" customHeight="1" x14ac:dyDescent="0.2">
      <c r="A2389" s="129"/>
      <c r="B2389" s="129"/>
      <c r="C2389" s="129"/>
      <c r="D2389" s="129"/>
      <c r="E2389" s="129"/>
      <c r="F2389" s="129"/>
      <c r="G2389" s="129"/>
      <c r="H2389" s="129"/>
      <c r="I2389" s="129"/>
      <c r="J2389" s="129"/>
      <c r="K2389" s="129"/>
      <c r="L2389" s="129"/>
      <c r="M2389" s="129"/>
      <c r="N2389" s="4"/>
    </row>
    <row r="2390" spans="1:20" ht="24.95" customHeight="1" x14ac:dyDescent="0.2">
      <c r="A2390" s="129"/>
      <c r="B2390" s="129"/>
      <c r="C2390" s="129"/>
      <c r="D2390" s="129"/>
      <c r="E2390" s="129"/>
      <c r="F2390" s="129"/>
      <c r="G2390" s="129"/>
      <c r="H2390" s="129"/>
      <c r="I2390" s="129"/>
      <c r="J2390" s="129"/>
      <c r="K2390" s="129"/>
      <c r="L2390" s="129"/>
      <c r="M2390" s="129"/>
      <c r="N2390" s="4"/>
    </row>
    <row r="2391" spans="1:20" ht="24.95" customHeight="1" x14ac:dyDescent="0.2">
      <c r="A2391" s="129"/>
      <c r="B2391" s="129"/>
      <c r="C2391" s="129"/>
      <c r="D2391" s="129"/>
      <c r="E2391" s="129"/>
      <c r="F2391" s="129"/>
      <c r="G2391" s="129"/>
      <c r="H2391" s="129"/>
      <c r="I2391" s="129"/>
      <c r="J2391" s="129"/>
      <c r="K2391" s="129"/>
      <c r="L2391" s="129"/>
      <c r="M2391" s="129"/>
      <c r="N2391" s="4">
        <v>25</v>
      </c>
    </row>
    <row r="2392" spans="1:20" ht="35.1" customHeight="1" x14ac:dyDescent="0.2">
      <c r="A2392" s="413" t="s">
        <v>207</v>
      </c>
      <c r="B2392" s="413"/>
      <c r="C2392" s="413"/>
      <c r="D2392" s="413"/>
      <c r="E2392" s="413"/>
      <c r="F2392" s="413"/>
      <c r="G2392" s="413"/>
      <c r="H2392" s="413"/>
      <c r="I2392" s="413"/>
      <c r="J2392" s="413"/>
      <c r="K2392" s="413"/>
      <c r="L2392" s="413"/>
      <c r="M2392" s="413"/>
      <c r="N2392" s="413"/>
    </row>
    <row r="2393" spans="1:20" ht="24.95" customHeight="1" x14ac:dyDescent="0.2">
      <c r="A2393" s="70"/>
      <c r="B2393" s="131"/>
      <c r="C2393" s="131"/>
      <c r="D2393" s="131"/>
      <c r="E2393" s="131"/>
      <c r="F2393" s="131"/>
      <c r="G2393" s="131"/>
      <c r="H2393" s="131"/>
      <c r="I2393" s="131"/>
      <c r="J2393" s="131"/>
      <c r="K2393" s="131"/>
      <c r="L2393" s="131"/>
      <c r="M2393" s="131"/>
      <c r="N2393" s="131"/>
    </row>
    <row r="2394" spans="1:20" ht="30" customHeight="1" x14ac:dyDescent="0.2">
      <c r="A2394" s="412" t="s">
        <v>110</v>
      </c>
      <c r="B2394" s="412"/>
      <c r="C2394" s="412"/>
      <c r="D2394" s="412"/>
      <c r="E2394" s="412"/>
      <c r="F2394" s="412"/>
      <c r="G2394" s="412"/>
      <c r="H2394" s="412"/>
      <c r="I2394" s="412"/>
      <c r="J2394" s="412"/>
      <c r="K2394" s="412"/>
      <c r="L2394" s="412"/>
      <c r="M2394" s="412"/>
      <c r="N2394" s="412"/>
    </row>
    <row r="2395" spans="1:20" ht="24.95" customHeight="1" x14ac:dyDescent="0.2">
      <c r="A2395" s="131"/>
      <c r="B2395" s="131"/>
      <c r="C2395" s="131"/>
      <c r="D2395" s="131"/>
      <c r="E2395" s="131"/>
      <c r="F2395" s="131"/>
      <c r="G2395" s="131"/>
      <c r="H2395" s="131"/>
      <c r="I2395" s="131"/>
      <c r="J2395" s="131"/>
      <c r="K2395" s="131"/>
      <c r="L2395" s="131"/>
      <c r="M2395" s="131"/>
      <c r="N2395" s="131"/>
    </row>
    <row r="2396" spans="1:20" ht="24.95" customHeight="1" x14ac:dyDescent="0.2">
      <c r="A2396" s="399" t="s">
        <v>93</v>
      </c>
      <c r="B2396" s="399"/>
      <c r="C2396" s="399"/>
      <c r="D2396" s="399"/>
      <c r="E2396" s="399"/>
      <c r="F2396" s="399"/>
      <c r="G2396" s="399"/>
      <c r="H2396" s="132"/>
      <c r="I2396" s="132"/>
      <c r="J2396" s="132"/>
      <c r="K2396" s="132"/>
      <c r="L2396" s="132"/>
      <c r="M2396" s="132"/>
      <c r="N2396" s="132"/>
    </row>
    <row r="2397" spans="1:20" ht="24.95" customHeight="1" x14ac:dyDescent="0.25">
      <c r="A2397" s="255" t="s">
        <v>94</v>
      </c>
      <c r="B2397" s="255"/>
      <c r="C2397" s="256" t="s">
        <v>136</v>
      </c>
      <c r="D2397" s="256"/>
      <c r="E2397" s="256" t="s">
        <v>264</v>
      </c>
      <c r="F2397" s="256"/>
      <c r="G2397" s="256" t="s">
        <v>29</v>
      </c>
      <c r="H2397" s="133"/>
      <c r="I2397" s="29"/>
      <c r="J2397" s="423"/>
      <c r="K2397" s="423"/>
      <c r="L2397" s="423"/>
      <c r="M2397" s="423"/>
      <c r="N2397" s="124"/>
      <c r="O2397" s="411"/>
      <c r="P2397" s="411"/>
      <c r="Q2397" s="411"/>
      <c r="R2397" s="134"/>
      <c r="S2397" s="134"/>
      <c r="T2397" s="135"/>
    </row>
    <row r="2398" spans="1:20" ht="24.95" customHeight="1" x14ac:dyDescent="0.2">
      <c r="A2398" s="257" t="s">
        <v>336</v>
      </c>
      <c r="B2398" s="28"/>
      <c r="C2398" s="237">
        <v>951</v>
      </c>
      <c r="D2398" s="260"/>
      <c r="E2398" s="258">
        <v>974</v>
      </c>
      <c r="F2398" s="258"/>
      <c r="G2398" s="259">
        <f>(E2398-C2398)/C2398</f>
        <v>2.4185068349106203E-2</v>
      </c>
      <c r="H2398" s="129"/>
      <c r="I2398" s="133"/>
      <c r="J2398" s="133"/>
      <c r="K2398" s="133"/>
      <c r="L2398" s="133"/>
      <c r="M2398" s="133"/>
      <c r="N2398" s="133"/>
      <c r="O2398" s="129"/>
      <c r="P2398" s="129"/>
      <c r="Q2398" s="129"/>
      <c r="R2398" s="129"/>
      <c r="S2398" s="129"/>
      <c r="T2398" s="129"/>
    </row>
    <row r="2399" spans="1:20" ht="24.95" customHeight="1" x14ac:dyDescent="0.2">
      <c r="A2399" s="257" t="s">
        <v>5</v>
      </c>
      <c r="B2399" s="28"/>
      <c r="C2399" s="237">
        <v>442</v>
      </c>
      <c r="D2399" s="260"/>
      <c r="E2399" s="258">
        <v>458</v>
      </c>
      <c r="F2399" s="258"/>
      <c r="G2399" s="259">
        <f t="shared" ref="G2399:G2407" si="67">(E2399-C2399)/C2399</f>
        <v>3.6199095022624438E-2</v>
      </c>
      <c r="H2399" s="129"/>
      <c r="I2399" s="133"/>
      <c r="J2399" s="133"/>
      <c r="K2399" s="133"/>
      <c r="L2399" s="133"/>
      <c r="M2399" s="133"/>
      <c r="N2399" s="133"/>
      <c r="O2399" s="129"/>
      <c r="P2399" s="129"/>
      <c r="Q2399" s="129"/>
      <c r="R2399" s="129"/>
      <c r="S2399" s="129"/>
      <c r="T2399" s="129"/>
    </row>
    <row r="2400" spans="1:20" ht="24.95" customHeight="1" x14ac:dyDescent="0.2">
      <c r="A2400" s="257" t="s">
        <v>17</v>
      </c>
      <c r="B2400" s="28"/>
      <c r="C2400" s="237">
        <v>570</v>
      </c>
      <c r="D2400" s="260"/>
      <c r="E2400" s="258">
        <v>563</v>
      </c>
      <c r="F2400" s="258"/>
      <c r="G2400" s="259">
        <f t="shared" si="67"/>
        <v>-1.2280701754385965E-2</v>
      </c>
      <c r="H2400" s="129"/>
      <c r="I2400" s="133"/>
      <c r="J2400" s="133"/>
      <c r="K2400" s="133"/>
      <c r="L2400" s="133"/>
      <c r="M2400" s="133"/>
      <c r="N2400" s="133"/>
      <c r="O2400" s="129"/>
      <c r="P2400" s="129"/>
      <c r="Q2400" s="129"/>
      <c r="R2400" s="129"/>
      <c r="S2400" s="129"/>
      <c r="T2400" s="129"/>
    </row>
    <row r="2401" spans="1:20" ht="24.95" customHeight="1" x14ac:dyDescent="0.2">
      <c r="A2401" s="257" t="s">
        <v>6</v>
      </c>
      <c r="B2401" s="28"/>
      <c r="C2401" s="237">
        <v>241</v>
      </c>
      <c r="D2401" s="260"/>
      <c r="E2401" s="258">
        <v>253</v>
      </c>
      <c r="F2401" s="258"/>
      <c r="G2401" s="259">
        <f t="shared" si="67"/>
        <v>4.9792531120331947E-2</v>
      </c>
      <c r="H2401" s="129"/>
      <c r="I2401" s="133"/>
      <c r="J2401" s="133"/>
      <c r="K2401" s="133"/>
      <c r="L2401" s="133"/>
      <c r="M2401" s="133"/>
      <c r="N2401" s="133"/>
      <c r="O2401" s="129"/>
      <c r="P2401" s="129"/>
      <c r="Q2401" s="129"/>
      <c r="R2401" s="129"/>
      <c r="S2401" s="129"/>
      <c r="T2401" s="129"/>
    </row>
    <row r="2402" spans="1:20" ht="24.95" customHeight="1" x14ac:dyDescent="0.2">
      <c r="A2402" s="257" t="s">
        <v>7</v>
      </c>
      <c r="B2402" s="28"/>
      <c r="C2402" s="237">
        <v>547</v>
      </c>
      <c r="D2402" s="260"/>
      <c r="E2402" s="258">
        <v>559</v>
      </c>
      <c r="F2402" s="258"/>
      <c r="G2402" s="259">
        <f t="shared" si="67"/>
        <v>2.1937842778793418E-2</v>
      </c>
      <c r="H2402" s="129"/>
      <c r="I2402" s="133"/>
      <c r="J2402" s="133"/>
      <c r="K2402" s="133"/>
      <c r="L2402" s="133"/>
      <c r="M2402" s="133"/>
      <c r="N2402" s="133"/>
      <c r="O2402" s="129"/>
      <c r="P2402" s="129"/>
      <c r="Q2402" s="129"/>
      <c r="R2402" s="129"/>
      <c r="S2402" s="129"/>
      <c r="T2402" s="129"/>
    </row>
    <row r="2403" spans="1:20" ht="24.95" customHeight="1" x14ac:dyDescent="0.2">
      <c r="A2403" s="257" t="s">
        <v>8</v>
      </c>
      <c r="B2403" s="28"/>
      <c r="C2403" s="237">
        <v>471</v>
      </c>
      <c r="D2403" s="260"/>
      <c r="E2403" s="258">
        <v>480</v>
      </c>
      <c r="F2403" s="258"/>
      <c r="G2403" s="259">
        <f t="shared" si="67"/>
        <v>1.9108280254777069E-2</v>
      </c>
      <c r="H2403" s="129"/>
      <c r="I2403" s="133"/>
      <c r="J2403" s="133"/>
      <c r="K2403" s="133"/>
      <c r="L2403" s="133"/>
      <c r="M2403" s="133"/>
      <c r="N2403" s="133"/>
      <c r="O2403" s="129"/>
      <c r="P2403" s="129"/>
      <c r="Q2403" s="129"/>
      <c r="R2403" s="129"/>
      <c r="S2403" s="129"/>
      <c r="T2403" s="129"/>
    </row>
    <row r="2404" spans="1:20" ht="24.95" customHeight="1" x14ac:dyDescent="0.2">
      <c r="A2404" s="257" t="s">
        <v>9</v>
      </c>
      <c r="B2404" s="28"/>
      <c r="C2404" s="237">
        <v>372</v>
      </c>
      <c r="D2404" s="260"/>
      <c r="E2404" s="258">
        <v>384</v>
      </c>
      <c r="F2404" s="258"/>
      <c r="G2404" s="259">
        <f t="shared" si="67"/>
        <v>3.2258064516129031E-2</v>
      </c>
      <c r="H2404" s="129"/>
      <c r="I2404" s="133"/>
      <c r="J2404" s="133"/>
      <c r="K2404" s="133"/>
      <c r="L2404" s="133"/>
      <c r="M2404" s="133"/>
      <c r="N2404" s="133"/>
      <c r="O2404" s="129"/>
      <c r="P2404" s="129"/>
      <c r="Q2404" s="129"/>
      <c r="R2404" s="129"/>
      <c r="S2404" s="129"/>
      <c r="T2404" s="129"/>
    </row>
    <row r="2405" spans="1:20" ht="24.95" customHeight="1" x14ac:dyDescent="0.2">
      <c r="A2405" s="257" t="s">
        <v>10</v>
      </c>
      <c r="B2405" s="28"/>
      <c r="C2405" s="237">
        <v>196</v>
      </c>
      <c r="D2405" s="260"/>
      <c r="E2405" s="258">
        <v>201</v>
      </c>
      <c r="F2405" s="258"/>
      <c r="G2405" s="259">
        <f t="shared" si="67"/>
        <v>2.5510204081632654E-2</v>
      </c>
      <c r="H2405" s="129"/>
      <c r="I2405" s="133"/>
      <c r="J2405" s="133"/>
      <c r="K2405" s="133"/>
      <c r="L2405" s="133"/>
      <c r="M2405" s="133"/>
      <c r="N2405" s="133"/>
      <c r="O2405" s="129"/>
      <c r="P2405" s="129"/>
      <c r="Q2405" s="129"/>
      <c r="R2405" s="129"/>
      <c r="S2405" s="129"/>
      <c r="T2405" s="129"/>
    </row>
    <row r="2406" spans="1:20" ht="24.95" customHeight="1" x14ac:dyDescent="0.2">
      <c r="A2406" s="257" t="s">
        <v>11</v>
      </c>
      <c r="B2406" s="28"/>
      <c r="C2406" s="237">
        <v>252</v>
      </c>
      <c r="D2406" s="260"/>
      <c r="E2406" s="258">
        <v>256</v>
      </c>
      <c r="F2406" s="258"/>
      <c r="G2406" s="259">
        <f t="shared" si="67"/>
        <v>1.5873015873015872E-2</v>
      </c>
      <c r="H2406" s="129"/>
      <c r="I2406" s="133"/>
      <c r="J2406" s="133"/>
      <c r="K2406" s="133"/>
      <c r="L2406" s="133"/>
      <c r="M2406" s="133"/>
      <c r="N2406" s="133"/>
    </row>
    <row r="2407" spans="1:20" ht="24.95" customHeight="1" x14ac:dyDescent="0.2">
      <c r="A2407" s="199" t="s">
        <v>12</v>
      </c>
      <c r="B2407" s="199"/>
      <c r="C2407" s="264">
        <v>4042</v>
      </c>
      <c r="D2407" s="264"/>
      <c r="E2407" s="263">
        <v>4128</v>
      </c>
      <c r="F2407" s="263"/>
      <c r="G2407" s="254">
        <f t="shared" si="67"/>
        <v>2.1276595744680851E-2</v>
      </c>
      <c r="H2407" s="129"/>
      <c r="I2407" s="133"/>
      <c r="J2407" s="133"/>
      <c r="K2407" s="133"/>
      <c r="L2407" s="133"/>
      <c r="M2407" s="133"/>
      <c r="N2407" s="133"/>
    </row>
    <row r="2408" spans="1:20" s="29" customFormat="1" ht="24.95" customHeight="1" x14ac:dyDescent="0.25">
      <c r="A2408" s="124"/>
      <c r="B2408" s="125"/>
      <c r="C2408" s="125"/>
      <c r="D2408" s="125"/>
      <c r="E2408" s="125"/>
      <c r="F2408" s="126"/>
      <c r="G2408" s="126"/>
      <c r="H2408" s="133"/>
      <c r="I2408" s="133"/>
      <c r="J2408" s="133"/>
      <c r="K2408" s="133"/>
      <c r="L2408" s="133"/>
      <c r="M2408" s="133"/>
      <c r="N2408" s="133"/>
    </row>
    <row r="2409" spans="1:20" s="29" customFormat="1" ht="24.95" customHeight="1" x14ac:dyDescent="0.25">
      <c r="A2409" s="124"/>
      <c r="B2409" s="125"/>
      <c r="C2409" s="125"/>
      <c r="D2409" s="125"/>
      <c r="E2409" s="125"/>
      <c r="F2409" s="126"/>
      <c r="G2409" s="126"/>
      <c r="H2409" s="133"/>
      <c r="I2409" s="133"/>
      <c r="J2409" s="133"/>
      <c r="K2409" s="133"/>
      <c r="L2409" s="133"/>
      <c r="M2409" s="133"/>
      <c r="N2409" s="133"/>
    </row>
    <row r="2410" spans="1:20" s="28" customFormat="1" ht="24.95" customHeight="1" x14ac:dyDescent="0.25">
      <c r="A2410" s="421"/>
      <c r="B2410" s="421"/>
      <c r="C2410" s="421"/>
      <c r="D2410" s="421"/>
      <c r="E2410" s="136"/>
      <c r="F2410" s="422"/>
      <c r="G2410" s="422"/>
      <c r="H2410" s="422"/>
      <c r="I2410" s="137"/>
      <c r="J2410" s="119"/>
      <c r="K2410" s="119"/>
      <c r="M2410" s="138"/>
      <c r="N2410" s="138"/>
    </row>
    <row r="2411" spans="1:20" s="29" customFormat="1" ht="24.95" customHeight="1" x14ac:dyDescent="0.2">
      <c r="A2411" s="129"/>
      <c r="B2411" s="129"/>
      <c r="C2411" s="129"/>
      <c r="D2411" s="129"/>
      <c r="E2411" s="129"/>
      <c r="F2411" s="129"/>
      <c r="G2411" s="129"/>
      <c r="H2411" s="129"/>
      <c r="I2411" s="129"/>
      <c r="J2411" s="129"/>
      <c r="K2411" s="129"/>
      <c r="L2411" s="129"/>
      <c r="M2411" s="133"/>
      <c r="N2411" s="133"/>
    </row>
    <row r="2412" spans="1:20" s="29" customFormat="1" ht="24.95" customHeight="1" x14ac:dyDescent="0.25">
      <c r="A2412" s="124"/>
      <c r="B2412" s="125"/>
      <c r="C2412" s="125"/>
      <c r="D2412" s="125"/>
      <c r="E2412" s="125"/>
      <c r="F2412" s="126"/>
      <c r="G2412" s="126"/>
      <c r="H2412" s="133"/>
      <c r="I2412" s="133"/>
      <c r="J2412" s="133"/>
      <c r="K2412" s="133"/>
      <c r="L2412" s="133"/>
      <c r="M2412" s="133"/>
      <c r="N2412" s="133"/>
    </row>
    <row r="2413" spans="1:20" s="29" customFormat="1" ht="24.95" customHeight="1" x14ac:dyDescent="0.25">
      <c r="A2413" s="124"/>
      <c r="B2413" s="125"/>
      <c r="C2413" s="125"/>
      <c r="D2413" s="125"/>
      <c r="E2413" s="125"/>
      <c r="F2413" s="126"/>
      <c r="G2413" s="126"/>
      <c r="H2413" s="133"/>
      <c r="I2413" s="133"/>
      <c r="J2413" s="133"/>
      <c r="K2413" s="133"/>
      <c r="L2413" s="133"/>
      <c r="M2413" s="133"/>
      <c r="N2413" s="133"/>
    </row>
    <row r="2414" spans="1:20" s="29" customFormat="1" ht="24.95" customHeight="1" x14ac:dyDescent="0.25">
      <c r="A2414" s="124"/>
      <c r="B2414" s="125"/>
      <c r="C2414" s="125"/>
      <c r="D2414" s="125"/>
      <c r="E2414" s="125"/>
      <c r="F2414" s="126"/>
      <c r="G2414" s="126"/>
      <c r="H2414" s="133"/>
      <c r="I2414" s="133"/>
      <c r="J2414" s="133"/>
      <c r="K2414" s="133"/>
      <c r="L2414" s="133"/>
      <c r="M2414" s="133"/>
      <c r="N2414" s="133"/>
    </row>
    <row r="2415" spans="1:20" s="29" customFormat="1" ht="24.95" customHeight="1" x14ac:dyDescent="0.25">
      <c r="A2415" s="124"/>
      <c r="B2415" s="125"/>
      <c r="C2415" s="125"/>
      <c r="D2415" s="125"/>
      <c r="E2415" s="125"/>
      <c r="F2415" s="126"/>
      <c r="G2415" s="126"/>
      <c r="H2415" s="133"/>
      <c r="I2415" s="133"/>
      <c r="J2415" s="133"/>
      <c r="K2415" s="133"/>
      <c r="L2415" s="133"/>
      <c r="M2415" s="133"/>
      <c r="N2415" s="133"/>
    </row>
    <row r="2416" spans="1:20" s="29" customFormat="1" ht="24.95" customHeight="1" x14ac:dyDescent="0.25">
      <c r="A2416" s="124"/>
      <c r="B2416" s="125"/>
      <c r="C2416" s="125"/>
      <c r="D2416" s="125"/>
      <c r="E2416" s="125"/>
      <c r="F2416" s="126"/>
      <c r="G2416" s="126"/>
      <c r="H2416" s="133"/>
      <c r="I2416" s="133"/>
      <c r="J2416" s="133"/>
      <c r="K2416" s="133"/>
      <c r="L2416" s="133"/>
      <c r="M2416" s="133"/>
      <c r="N2416" s="133"/>
    </row>
    <row r="2417" spans="1:14" s="29" customFormat="1" ht="24.95" customHeight="1" x14ac:dyDescent="0.25">
      <c r="A2417" s="124"/>
      <c r="B2417" s="125"/>
      <c r="C2417" s="125"/>
      <c r="D2417" s="125"/>
      <c r="E2417" s="125"/>
      <c r="F2417" s="126"/>
      <c r="G2417" s="126"/>
      <c r="H2417" s="133"/>
      <c r="I2417" s="133"/>
      <c r="J2417" s="133"/>
      <c r="K2417" s="133"/>
      <c r="L2417" s="133"/>
      <c r="M2417" s="133"/>
      <c r="N2417" s="133"/>
    </row>
    <row r="2418" spans="1:14" s="29" customFormat="1" ht="24.95" customHeight="1" x14ac:dyDescent="0.25">
      <c r="A2418" s="124"/>
      <c r="B2418" s="125"/>
      <c r="C2418" s="125"/>
      <c r="D2418" s="125"/>
      <c r="E2418" s="125"/>
      <c r="F2418" s="126"/>
      <c r="G2418" s="126"/>
      <c r="H2418" s="133"/>
      <c r="I2418" s="133"/>
      <c r="J2418" s="133"/>
      <c r="K2418" s="133"/>
      <c r="L2418" s="133"/>
      <c r="M2418" s="133"/>
      <c r="N2418" s="133"/>
    </row>
    <row r="2419" spans="1:14" s="29" customFormat="1" ht="24.95" customHeight="1" x14ac:dyDescent="0.25">
      <c r="A2419" s="124"/>
      <c r="B2419" s="125"/>
      <c r="C2419" s="125"/>
      <c r="D2419" s="125"/>
      <c r="E2419" s="125"/>
      <c r="F2419" s="126"/>
      <c r="G2419" s="126"/>
      <c r="H2419" s="133"/>
      <c r="I2419" s="133"/>
      <c r="J2419" s="133"/>
      <c r="K2419" s="133"/>
      <c r="L2419" s="133"/>
      <c r="M2419" s="133"/>
      <c r="N2419" s="133"/>
    </row>
    <row r="2420" spans="1:14" s="29" customFormat="1" ht="24.95" customHeight="1" x14ac:dyDescent="0.25">
      <c r="A2420" s="124"/>
      <c r="B2420" s="125"/>
      <c r="C2420" s="125"/>
      <c r="D2420" s="125"/>
      <c r="E2420" s="125"/>
      <c r="F2420" s="126"/>
      <c r="G2420" s="126"/>
      <c r="H2420" s="133"/>
      <c r="I2420" s="133"/>
      <c r="J2420" s="133"/>
      <c r="K2420" s="133"/>
      <c r="L2420" s="133"/>
      <c r="M2420" s="133"/>
      <c r="N2420" s="133"/>
    </row>
    <row r="2421" spans="1:14" ht="24.95" customHeight="1" x14ac:dyDescent="0.25">
      <c r="A2421" s="139"/>
      <c r="B2421" s="125"/>
      <c r="C2421" s="125"/>
      <c r="D2421" s="125"/>
      <c r="E2421" s="125"/>
      <c r="F2421" s="126"/>
      <c r="G2421" s="126"/>
      <c r="H2421" s="133"/>
      <c r="I2421" s="129"/>
      <c r="J2421" s="129"/>
      <c r="K2421" s="129"/>
      <c r="L2421" s="129"/>
      <c r="M2421" s="129"/>
      <c r="N2421" s="129"/>
    </row>
    <row r="2422" spans="1:14" ht="24.95" customHeight="1" x14ac:dyDescent="0.2">
      <c r="A2422" s="399" t="s">
        <v>95</v>
      </c>
      <c r="B2422" s="399"/>
      <c r="C2422" s="399"/>
      <c r="D2422" s="399"/>
      <c r="E2422" s="399"/>
      <c r="F2422" s="399"/>
      <c r="G2422" s="399"/>
      <c r="H2422" s="132"/>
      <c r="I2422" s="132"/>
      <c r="J2422" s="132"/>
      <c r="K2422" s="132"/>
      <c r="L2422" s="132"/>
      <c r="M2422" s="132"/>
      <c r="N2422" s="132"/>
    </row>
    <row r="2423" spans="1:14" ht="24.95" customHeight="1" x14ac:dyDescent="0.2">
      <c r="A2423" s="255" t="s">
        <v>94</v>
      </c>
      <c r="B2423" s="202"/>
      <c r="C2423" s="256" t="s">
        <v>136</v>
      </c>
      <c r="D2423" s="256"/>
      <c r="E2423" s="256" t="s">
        <v>264</v>
      </c>
      <c r="F2423" s="256"/>
      <c r="G2423" s="256" t="s">
        <v>29</v>
      </c>
      <c r="H2423" s="129"/>
      <c r="I2423" s="129"/>
      <c r="J2423" s="129"/>
      <c r="K2423" s="129"/>
      <c r="L2423" s="129"/>
      <c r="M2423" s="129"/>
      <c r="N2423" s="129"/>
    </row>
    <row r="2424" spans="1:14" ht="24.95" customHeight="1" x14ac:dyDescent="0.2">
      <c r="A2424" s="257" t="s">
        <v>336</v>
      </c>
      <c r="B2424" s="261"/>
      <c r="C2424" s="237">
        <v>7341</v>
      </c>
      <c r="D2424" s="260"/>
      <c r="E2424" s="237">
        <v>7502</v>
      </c>
      <c r="F2424" s="258"/>
      <c r="G2424" s="259">
        <f>(E2424-C2424)/C2424</f>
        <v>2.1931616945920173E-2</v>
      </c>
      <c r="H2424" s="129"/>
      <c r="I2424" s="129"/>
      <c r="J2424" s="129"/>
      <c r="K2424" s="129"/>
      <c r="L2424" s="129"/>
      <c r="M2424" s="129"/>
      <c r="N2424" s="129"/>
    </row>
    <row r="2425" spans="1:14" ht="24.95" customHeight="1" x14ac:dyDescent="0.2">
      <c r="A2425" s="257" t="s">
        <v>5</v>
      </c>
      <c r="B2425" s="261"/>
      <c r="C2425" s="237">
        <v>4647</v>
      </c>
      <c r="D2425" s="260"/>
      <c r="E2425" s="237">
        <v>4797</v>
      </c>
      <c r="F2425" s="258"/>
      <c r="G2425" s="259">
        <f t="shared" ref="G2425:G2433" si="68">(E2425-C2425)/C2425</f>
        <v>3.2278889606197549E-2</v>
      </c>
      <c r="H2425" s="129"/>
      <c r="I2425" s="129"/>
      <c r="J2425" s="129"/>
      <c r="K2425" s="129"/>
      <c r="L2425" s="129"/>
      <c r="M2425" s="129"/>
      <c r="N2425" s="129"/>
    </row>
    <row r="2426" spans="1:14" ht="24.95" customHeight="1" x14ac:dyDescent="0.2">
      <c r="A2426" s="257" t="s">
        <v>17</v>
      </c>
      <c r="B2426" s="261"/>
      <c r="C2426" s="237">
        <v>4800</v>
      </c>
      <c r="D2426" s="260"/>
      <c r="E2426" s="237">
        <v>4770</v>
      </c>
      <c r="F2426" s="258"/>
      <c r="G2426" s="259">
        <f t="shared" si="68"/>
        <v>-6.2500000000000003E-3</v>
      </c>
      <c r="H2426" s="129"/>
      <c r="I2426" s="129"/>
      <c r="J2426" s="129"/>
      <c r="K2426" s="129"/>
      <c r="L2426" s="129"/>
      <c r="M2426" s="129"/>
      <c r="N2426" s="129"/>
    </row>
    <row r="2427" spans="1:14" ht="24.95" customHeight="1" x14ac:dyDescent="0.2">
      <c r="A2427" s="257" t="s">
        <v>6</v>
      </c>
      <c r="B2427" s="261"/>
      <c r="C2427" s="237">
        <v>2182</v>
      </c>
      <c r="D2427" s="260"/>
      <c r="E2427" s="237">
        <v>2340</v>
      </c>
      <c r="F2427" s="258"/>
      <c r="G2427" s="259">
        <f t="shared" si="68"/>
        <v>7.2410632447296064E-2</v>
      </c>
      <c r="H2427" s="129"/>
      <c r="I2427" s="129"/>
      <c r="J2427" s="129"/>
      <c r="K2427" s="129"/>
      <c r="L2427" s="129"/>
      <c r="M2427" s="129"/>
      <c r="N2427" s="129"/>
    </row>
    <row r="2428" spans="1:14" ht="24.95" customHeight="1" x14ac:dyDescent="0.2">
      <c r="A2428" s="257" t="s">
        <v>7</v>
      </c>
      <c r="B2428" s="261"/>
      <c r="C2428" s="237">
        <v>4410</v>
      </c>
      <c r="D2428" s="260"/>
      <c r="E2428" s="237">
        <v>4536</v>
      </c>
      <c r="F2428" s="258"/>
      <c r="G2428" s="259">
        <f t="shared" si="68"/>
        <v>2.8571428571428571E-2</v>
      </c>
      <c r="H2428" s="129"/>
      <c r="I2428" s="129"/>
      <c r="J2428" s="129"/>
      <c r="K2428" s="129"/>
      <c r="L2428" s="129"/>
      <c r="M2428" s="129"/>
      <c r="N2428" s="129"/>
    </row>
    <row r="2429" spans="1:14" ht="24.95" customHeight="1" x14ac:dyDescent="0.2">
      <c r="A2429" s="257" t="s">
        <v>8</v>
      </c>
      <c r="B2429" s="261"/>
      <c r="C2429" s="237">
        <v>4266</v>
      </c>
      <c r="D2429" s="260"/>
      <c r="E2429" s="237">
        <v>4362</v>
      </c>
      <c r="F2429" s="258"/>
      <c r="G2429" s="259">
        <f t="shared" si="68"/>
        <v>2.2503516174402251E-2</v>
      </c>
      <c r="H2429" s="129"/>
      <c r="I2429" s="129"/>
      <c r="J2429" s="129"/>
      <c r="K2429" s="129"/>
      <c r="L2429" s="129"/>
      <c r="M2429" s="129"/>
      <c r="N2429" s="129"/>
    </row>
    <row r="2430" spans="1:14" ht="24.95" customHeight="1" x14ac:dyDescent="0.2">
      <c r="A2430" s="257" t="s">
        <v>9</v>
      </c>
      <c r="B2430" s="261"/>
      <c r="C2430" s="237">
        <v>3609</v>
      </c>
      <c r="D2430" s="260"/>
      <c r="E2430" s="237">
        <v>3758</v>
      </c>
      <c r="F2430" s="258"/>
      <c r="G2430" s="259">
        <f t="shared" si="68"/>
        <v>4.1285674702133554E-2</v>
      </c>
      <c r="H2430" s="129"/>
      <c r="I2430" s="129"/>
      <c r="J2430" s="129"/>
      <c r="K2430" s="129"/>
      <c r="L2430" s="129"/>
      <c r="M2430" s="129"/>
      <c r="N2430" s="129"/>
    </row>
    <row r="2431" spans="1:14" ht="24.95" customHeight="1" x14ac:dyDescent="0.2">
      <c r="A2431" s="257" t="s">
        <v>10</v>
      </c>
      <c r="B2431" s="261"/>
      <c r="C2431" s="237">
        <v>2034</v>
      </c>
      <c r="D2431" s="260"/>
      <c r="E2431" s="237">
        <v>2063</v>
      </c>
      <c r="F2431" s="258"/>
      <c r="G2431" s="259">
        <f t="shared" si="68"/>
        <v>1.4257620452310717E-2</v>
      </c>
      <c r="H2431" s="129"/>
      <c r="I2431" s="129"/>
      <c r="J2431" s="129"/>
      <c r="K2431" s="129"/>
      <c r="L2431" s="129"/>
      <c r="M2431" s="129"/>
      <c r="N2431" s="129"/>
    </row>
    <row r="2432" spans="1:14" ht="24.95" customHeight="1" x14ac:dyDescent="0.2">
      <c r="A2432" s="257" t="s">
        <v>11</v>
      </c>
      <c r="B2432" s="261"/>
      <c r="C2432" s="237">
        <v>2535</v>
      </c>
      <c r="D2432" s="260"/>
      <c r="E2432" s="237">
        <v>2531</v>
      </c>
      <c r="F2432" s="258"/>
      <c r="G2432" s="259">
        <f t="shared" si="68"/>
        <v>-1.5779092702169625E-3</v>
      </c>
      <c r="H2432" s="129"/>
      <c r="I2432" s="129"/>
      <c r="J2432" s="129"/>
      <c r="K2432" s="129"/>
      <c r="L2432" s="129"/>
      <c r="M2432" s="129"/>
      <c r="N2432" s="129"/>
    </row>
    <row r="2433" spans="1:14" ht="24.95" customHeight="1" x14ac:dyDescent="0.2">
      <c r="A2433" s="199" t="s">
        <v>12</v>
      </c>
      <c r="B2433" s="264"/>
      <c r="C2433" s="263">
        <v>35824</v>
      </c>
      <c r="D2433" s="264"/>
      <c r="E2433" s="263">
        <v>36659</v>
      </c>
      <c r="F2433" s="263"/>
      <c r="G2433" s="254">
        <f t="shared" si="68"/>
        <v>2.3308396605627512E-2</v>
      </c>
      <c r="H2433" s="129"/>
      <c r="I2433" s="129"/>
      <c r="J2433" s="129"/>
      <c r="K2433" s="129"/>
      <c r="L2433" s="129"/>
      <c r="M2433" s="129"/>
      <c r="N2433" s="129"/>
    </row>
    <row r="2434" spans="1:14" s="29" customFormat="1" ht="24.95" customHeight="1" x14ac:dyDescent="0.25">
      <c r="A2434" s="124"/>
      <c r="B2434" s="125"/>
      <c r="C2434" s="125"/>
      <c r="D2434" s="125"/>
      <c r="E2434" s="125"/>
      <c r="F2434" s="126"/>
      <c r="G2434" s="126"/>
      <c r="H2434" s="133"/>
      <c r="I2434" s="133"/>
      <c r="J2434" s="133"/>
      <c r="K2434" s="133"/>
      <c r="L2434" s="133"/>
      <c r="M2434" s="133"/>
      <c r="N2434" s="133"/>
    </row>
    <row r="2435" spans="1:14" s="29" customFormat="1" ht="24.95" customHeight="1" x14ac:dyDescent="0.25">
      <c r="A2435" s="124"/>
      <c r="B2435" s="125"/>
      <c r="C2435" s="125"/>
      <c r="D2435" s="125"/>
      <c r="E2435" s="125"/>
      <c r="F2435" s="126"/>
      <c r="G2435" s="126"/>
      <c r="H2435" s="133"/>
      <c r="I2435" s="133"/>
      <c r="J2435" s="133"/>
      <c r="K2435" s="133"/>
      <c r="L2435" s="133"/>
      <c r="M2435" s="133"/>
      <c r="N2435" s="133"/>
    </row>
    <row r="2436" spans="1:14" s="28" customFormat="1" ht="24.95" customHeight="1" x14ac:dyDescent="0.25">
      <c r="A2436" s="421"/>
      <c r="B2436" s="421"/>
      <c r="C2436" s="421"/>
      <c r="D2436" s="421"/>
      <c r="E2436" s="136"/>
      <c r="F2436" s="422"/>
      <c r="G2436" s="422"/>
      <c r="H2436" s="422"/>
      <c r="I2436" s="137"/>
      <c r="J2436" s="119"/>
      <c r="K2436" s="138"/>
      <c r="L2436" s="138"/>
      <c r="M2436" s="138"/>
      <c r="N2436" s="138"/>
    </row>
    <row r="2437" spans="1:14" ht="24.95" customHeight="1" x14ac:dyDescent="0.2">
      <c r="A2437" s="129"/>
      <c r="B2437" s="129"/>
      <c r="C2437" s="129"/>
      <c r="D2437" s="129"/>
      <c r="E2437" s="129"/>
      <c r="F2437" s="129"/>
      <c r="G2437" s="129"/>
      <c r="H2437" s="129"/>
      <c r="I2437" s="129"/>
      <c r="J2437" s="129"/>
      <c r="K2437" s="129"/>
      <c r="L2437" s="129"/>
      <c r="M2437" s="129"/>
      <c r="N2437" s="129"/>
    </row>
    <row r="2438" spans="1:14" ht="24.95" customHeight="1" x14ac:dyDescent="0.2">
      <c r="A2438" s="129"/>
      <c r="B2438" s="129"/>
      <c r="C2438" s="129"/>
      <c r="D2438" s="129"/>
      <c r="E2438" s="129"/>
      <c r="F2438" s="129"/>
      <c r="G2438" s="129"/>
      <c r="H2438" s="129"/>
      <c r="I2438" s="129"/>
      <c r="J2438" s="129"/>
      <c r="K2438" s="129"/>
      <c r="L2438" s="129"/>
      <c r="M2438" s="129"/>
      <c r="N2438" s="129"/>
    </row>
    <row r="2439" spans="1:14" ht="24.95" customHeight="1" x14ac:dyDescent="0.2">
      <c r="A2439" s="129"/>
      <c r="B2439" s="129"/>
      <c r="C2439" s="129"/>
      <c r="D2439" s="129"/>
      <c r="E2439" s="129"/>
      <c r="F2439" s="129"/>
      <c r="G2439" s="129"/>
      <c r="H2439" s="129"/>
      <c r="I2439" s="129"/>
      <c r="J2439" s="129"/>
      <c r="K2439" s="129"/>
      <c r="L2439" s="129"/>
      <c r="M2439" s="129"/>
      <c r="N2439" s="129"/>
    </row>
    <row r="2440" spans="1:14" ht="24.95" customHeight="1" x14ac:dyDescent="0.2">
      <c r="A2440" s="129"/>
      <c r="B2440" s="129"/>
      <c r="C2440" s="129"/>
      <c r="D2440" s="129"/>
      <c r="E2440" s="129"/>
      <c r="F2440" s="129"/>
      <c r="G2440" s="129"/>
      <c r="H2440" s="129"/>
      <c r="I2440" s="129"/>
      <c r="J2440" s="129"/>
      <c r="K2440" s="129"/>
      <c r="L2440" s="129"/>
      <c r="M2440" s="129"/>
      <c r="N2440" s="129"/>
    </row>
    <row r="2441" spans="1:14" ht="24.95" customHeight="1" x14ac:dyDescent="0.2">
      <c r="A2441" s="129"/>
      <c r="B2441" s="129"/>
      <c r="C2441" s="129"/>
      <c r="D2441" s="129"/>
      <c r="E2441" s="129"/>
      <c r="F2441" s="129"/>
      <c r="G2441" s="129"/>
      <c r="H2441" s="129"/>
      <c r="I2441" s="129"/>
      <c r="J2441" s="129"/>
      <c r="K2441" s="129"/>
      <c r="L2441" s="129"/>
      <c r="M2441" s="129"/>
      <c r="N2441" s="129"/>
    </row>
    <row r="2442" spans="1:14" ht="24.95" customHeight="1" x14ac:dyDescent="0.2">
      <c r="A2442" s="129"/>
      <c r="B2442" s="129"/>
      <c r="C2442" s="129"/>
      <c r="D2442" s="129"/>
      <c r="E2442" s="129"/>
      <c r="F2442" s="129"/>
      <c r="G2442" s="129"/>
      <c r="H2442" s="129"/>
      <c r="I2442" s="129"/>
      <c r="J2442" s="129"/>
      <c r="K2442" s="129"/>
      <c r="L2442" s="129"/>
      <c r="M2442" s="129"/>
      <c r="N2442" s="129"/>
    </row>
    <row r="2443" spans="1:14" ht="24.95" customHeight="1" x14ac:dyDescent="0.2">
      <c r="A2443" s="129"/>
      <c r="B2443" s="129"/>
      <c r="C2443" s="129"/>
      <c r="D2443" s="129"/>
      <c r="E2443" s="129"/>
      <c r="F2443" s="129"/>
      <c r="G2443" s="129"/>
      <c r="H2443" s="129"/>
      <c r="I2443" s="129"/>
      <c r="J2443" s="129"/>
      <c r="K2443" s="129"/>
      <c r="L2443" s="129"/>
      <c r="M2443" s="129"/>
      <c r="N2443" s="129"/>
    </row>
    <row r="2444" spans="1:14" ht="24.95" customHeight="1" x14ac:dyDescent="0.2">
      <c r="A2444" s="129"/>
      <c r="B2444" s="129"/>
      <c r="C2444" s="129"/>
      <c r="D2444" s="129"/>
      <c r="E2444" s="129"/>
      <c r="F2444" s="129"/>
      <c r="G2444" s="129"/>
      <c r="H2444" s="129"/>
      <c r="I2444" s="129"/>
      <c r="J2444" s="129"/>
      <c r="K2444" s="129"/>
      <c r="L2444" s="129"/>
      <c r="M2444" s="129"/>
      <c r="N2444" s="129"/>
    </row>
    <row r="2445" spans="1:14" ht="24.95" customHeight="1" x14ac:dyDescent="0.2">
      <c r="A2445" s="129"/>
      <c r="B2445" s="129"/>
      <c r="C2445" s="129"/>
      <c r="D2445" s="129"/>
      <c r="E2445" s="129"/>
      <c r="F2445" s="129"/>
      <c r="G2445" s="129"/>
      <c r="H2445" s="129"/>
      <c r="I2445" s="129"/>
      <c r="J2445" s="129"/>
      <c r="K2445" s="129"/>
      <c r="L2445" s="129"/>
      <c r="M2445" s="129"/>
      <c r="N2445" s="129"/>
    </row>
    <row r="2446" spans="1:14" ht="24.95" customHeight="1" x14ac:dyDescent="0.2">
      <c r="A2446" s="129"/>
      <c r="B2446" s="129"/>
      <c r="C2446" s="129"/>
      <c r="D2446" s="129"/>
      <c r="E2446" s="129"/>
      <c r="F2446" s="129"/>
      <c r="G2446" s="129"/>
      <c r="H2446" s="129"/>
      <c r="I2446" s="129"/>
      <c r="J2446" s="129"/>
      <c r="K2446" s="129"/>
      <c r="L2446" s="129"/>
      <c r="M2446" s="129"/>
      <c r="N2446" s="129"/>
    </row>
    <row r="2447" spans="1:14" ht="24.95" customHeight="1" x14ac:dyDescent="0.2">
      <c r="A2447" s="129"/>
      <c r="B2447" s="129"/>
      <c r="C2447" s="129"/>
      <c r="D2447" s="129"/>
      <c r="E2447" s="129"/>
      <c r="F2447" s="129"/>
      <c r="G2447" s="129"/>
      <c r="H2447" s="129"/>
      <c r="I2447" s="129"/>
      <c r="J2447" s="129"/>
      <c r="K2447" s="129"/>
      <c r="L2447" s="129"/>
      <c r="M2447" s="129"/>
      <c r="N2447" s="129"/>
    </row>
    <row r="2448" spans="1:14" ht="24.95" customHeight="1" x14ac:dyDescent="0.2">
      <c r="A2448" s="129"/>
      <c r="B2448" s="129"/>
      <c r="C2448" s="129"/>
      <c r="D2448" s="129"/>
      <c r="E2448" s="129"/>
      <c r="F2448" s="129"/>
      <c r="G2448" s="129"/>
      <c r="H2448" s="129"/>
      <c r="I2448" s="129"/>
      <c r="J2448" s="129"/>
      <c r="K2448" s="129"/>
      <c r="L2448" s="129"/>
      <c r="M2448" s="129"/>
      <c r="N2448" s="129"/>
    </row>
    <row r="2449" spans="1:14" ht="24.95" customHeight="1" x14ac:dyDescent="0.2">
      <c r="A2449" s="129"/>
      <c r="B2449" s="129"/>
      <c r="C2449" s="129"/>
      <c r="D2449" s="129"/>
      <c r="E2449" s="129"/>
      <c r="F2449" s="129"/>
      <c r="G2449" s="129"/>
      <c r="H2449" s="129"/>
      <c r="I2449" s="129"/>
      <c r="J2449" s="129"/>
      <c r="K2449" s="129"/>
      <c r="L2449" s="129"/>
      <c r="M2449" s="129"/>
      <c r="N2449" s="129"/>
    </row>
    <row r="2450" spans="1:14" ht="24.95" customHeight="1" x14ac:dyDescent="0.2">
      <c r="A2450" s="129"/>
      <c r="B2450" s="129"/>
      <c r="C2450" s="129"/>
      <c r="D2450" s="129"/>
      <c r="E2450" s="129"/>
      <c r="F2450" s="129"/>
      <c r="G2450" s="129"/>
      <c r="H2450" s="129"/>
      <c r="I2450" s="129"/>
      <c r="J2450" s="129"/>
      <c r="K2450" s="129"/>
      <c r="L2450" s="129"/>
      <c r="M2450" s="129"/>
      <c r="N2450" s="129"/>
    </row>
    <row r="2451" spans="1:14" ht="24.95" customHeight="1" x14ac:dyDescent="0.2">
      <c r="A2451" s="129"/>
      <c r="B2451" s="129"/>
      <c r="C2451" s="129"/>
      <c r="D2451" s="129"/>
      <c r="E2451" s="129"/>
      <c r="F2451" s="129"/>
      <c r="G2451" s="129"/>
      <c r="H2451" s="129"/>
      <c r="I2451" s="129"/>
      <c r="J2451" s="129"/>
      <c r="K2451" s="129"/>
      <c r="L2451" s="129"/>
      <c r="M2451" s="129"/>
      <c r="N2451" s="129"/>
    </row>
    <row r="2452" spans="1:14" ht="24.95" customHeight="1" x14ac:dyDescent="0.2">
      <c r="A2452" s="129"/>
      <c r="B2452" s="129"/>
      <c r="C2452" s="129"/>
      <c r="D2452" s="129"/>
      <c r="E2452" s="129"/>
      <c r="F2452" s="129"/>
      <c r="G2452" s="129"/>
      <c r="H2452" s="129"/>
      <c r="I2452" s="129"/>
      <c r="J2452" s="129"/>
      <c r="K2452" s="129"/>
      <c r="L2452" s="129"/>
      <c r="M2452" s="129"/>
      <c r="N2452" s="129"/>
    </row>
    <row r="2453" spans="1:14" ht="24.95" customHeight="1" x14ac:dyDescent="0.2">
      <c r="A2453" s="129"/>
      <c r="B2453" s="129"/>
      <c r="C2453" s="129"/>
      <c r="D2453" s="129"/>
      <c r="E2453" s="129"/>
      <c r="F2453" s="129"/>
      <c r="G2453" s="129"/>
      <c r="H2453" s="129"/>
      <c r="I2453" s="129"/>
      <c r="J2453" s="129"/>
      <c r="K2453" s="129"/>
      <c r="L2453" s="129"/>
      <c r="M2453" s="129"/>
      <c r="N2453" s="129"/>
    </row>
    <row r="2454" spans="1:14" ht="24.95" customHeight="1" x14ac:dyDescent="0.2">
      <c r="A2454" s="129"/>
      <c r="B2454" s="129"/>
      <c r="C2454" s="129"/>
      <c r="D2454" s="129"/>
      <c r="E2454" s="129"/>
      <c r="F2454" s="129"/>
      <c r="G2454" s="129"/>
      <c r="H2454" s="129"/>
      <c r="I2454" s="129"/>
      <c r="J2454" s="129"/>
      <c r="K2454" s="129"/>
      <c r="L2454" s="129"/>
      <c r="M2454" s="129"/>
      <c r="N2454" s="129"/>
    </row>
    <row r="2455" spans="1:14" ht="24.95" customHeight="1" x14ac:dyDescent="0.2">
      <c r="A2455" s="129"/>
      <c r="B2455" s="129"/>
      <c r="C2455" s="129"/>
      <c r="D2455" s="129"/>
      <c r="E2455" s="129"/>
      <c r="F2455" s="129"/>
      <c r="G2455" s="129"/>
      <c r="H2455" s="129"/>
      <c r="I2455" s="129"/>
      <c r="J2455" s="129"/>
      <c r="K2455" s="129"/>
      <c r="L2455" s="129"/>
      <c r="M2455" s="129"/>
      <c r="N2455" s="129"/>
    </row>
    <row r="2456" spans="1:14" ht="24.95" customHeight="1" x14ac:dyDescent="0.2">
      <c r="A2456" s="129"/>
      <c r="B2456" s="129"/>
      <c r="C2456" s="129"/>
      <c r="D2456" s="129"/>
      <c r="E2456" s="129"/>
      <c r="F2456" s="129"/>
      <c r="G2456" s="129"/>
      <c r="H2456" s="129"/>
      <c r="I2456" s="129"/>
      <c r="J2456" s="129"/>
      <c r="K2456" s="129"/>
      <c r="L2456" s="129"/>
      <c r="M2456" s="129"/>
      <c r="N2456" s="129"/>
    </row>
    <row r="2457" spans="1:14" ht="24.95" customHeight="1" x14ac:dyDescent="0.2">
      <c r="A2457" s="129"/>
      <c r="B2457" s="129"/>
      <c r="C2457" s="129"/>
      <c r="D2457" s="129"/>
      <c r="E2457" s="129"/>
      <c r="F2457" s="129"/>
      <c r="G2457" s="129"/>
      <c r="H2457" s="129"/>
      <c r="I2457" s="129"/>
      <c r="J2457" s="129"/>
      <c r="K2457" s="129"/>
      <c r="L2457" s="129"/>
      <c r="M2457" s="129"/>
      <c r="N2457" s="129"/>
    </row>
    <row r="2458" spans="1:14" ht="24.95" customHeight="1" x14ac:dyDescent="0.2">
      <c r="A2458" s="129"/>
      <c r="B2458" s="129"/>
      <c r="C2458" s="129"/>
      <c r="D2458" s="129"/>
      <c r="E2458" s="129"/>
      <c r="F2458" s="129"/>
      <c r="G2458" s="129"/>
      <c r="H2458" s="129"/>
      <c r="I2458" s="129"/>
      <c r="J2458" s="129"/>
      <c r="K2458" s="129"/>
      <c r="L2458" s="129"/>
      <c r="M2458" s="129"/>
      <c r="N2458" s="129"/>
    </row>
    <row r="2459" spans="1:14" ht="24.95" customHeight="1" x14ac:dyDescent="0.2">
      <c r="A2459" s="129"/>
      <c r="B2459" s="129"/>
      <c r="C2459" s="129"/>
      <c r="D2459" s="129"/>
      <c r="E2459" s="129"/>
      <c r="F2459" s="129"/>
      <c r="G2459" s="129"/>
      <c r="H2459" s="129"/>
      <c r="I2459" s="129"/>
      <c r="J2459" s="129"/>
      <c r="K2459" s="129"/>
      <c r="L2459" s="129"/>
      <c r="M2459" s="129"/>
      <c r="N2459" s="129"/>
    </row>
    <row r="2460" spans="1:14" ht="24.95" customHeight="1" x14ac:dyDescent="0.2">
      <c r="A2460" s="129"/>
      <c r="B2460" s="129"/>
      <c r="C2460" s="129"/>
      <c r="D2460" s="129"/>
      <c r="E2460" s="129"/>
      <c r="F2460" s="129"/>
      <c r="G2460" s="129"/>
      <c r="H2460" s="129"/>
      <c r="I2460" s="129"/>
      <c r="J2460" s="129"/>
      <c r="K2460" s="129"/>
      <c r="L2460" s="129"/>
      <c r="M2460" s="129"/>
      <c r="N2460" s="129"/>
    </row>
    <row r="2461" spans="1:14" ht="24.95" customHeight="1" x14ac:dyDescent="0.2">
      <c r="A2461" s="129"/>
      <c r="B2461" s="129"/>
      <c r="C2461" s="129"/>
      <c r="D2461" s="129"/>
      <c r="E2461" s="129"/>
      <c r="F2461" s="129"/>
      <c r="G2461" s="129"/>
      <c r="H2461" s="129"/>
      <c r="I2461" s="129"/>
      <c r="J2461" s="129"/>
      <c r="K2461" s="129"/>
      <c r="L2461" s="129"/>
      <c r="M2461" s="129"/>
      <c r="N2461" s="129"/>
    </row>
    <row r="2462" spans="1:14" ht="24.95" customHeight="1" x14ac:dyDescent="0.2">
      <c r="A2462" s="129"/>
      <c r="B2462" s="129"/>
      <c r="C2462" s="129"/>
      <c r="D2462" s="129"/>
      <c r="E2462" s="129"/>
      <c r="F2462" s="129"/>
      <c r="G2462" s="129"/>
      <c r="H2462" s="129"/>
      <c r="I2462" s="129"/>
      <c r="J2462" s="129"/>
      <c r="K2462" s="129"/>
      <c r="L2462" s="129"/>
      <c r="M2462" s="129"/>
      <c r="N2462" s="129"/>
    </row>
    <row r="2463" spans="1:14" ht="24.95" customHeight="1" x14ac:dyDescent="0.2">
      <c r="A2463" s="129"/>
      <c r="B2463" s="129"/>
      <c r="C2463" s="129"/>
      <c r="D2463" s="129"/>
      <c r="E2463" s="129"/>
      <c r="F2463" s="129"/>
      <c r="G2463" s="129"/>
      <c r="H2463" s="129"/>
      <c r="I2463" s="129"/>
      <c r="J2463" s="129"/>
      <c r="K2463" s="129"/>
      <c r="L2463" s="129"/>
      <c r="M2463" s="129"/>
      <c r="N2463" s="129"/>
    </row>
    <row r="2464" spans="1:14" ht="24.95" customHeight="1" x14ac:dyDescent="0.2">
      <c r="A2464" s="129"/>
      <c r="B2464" s="129"/>
      <c r="C2464" s="129"/>
      <c r="D2464" s="129"/>
      <c r="E2464" s="129"/>
      <c r="F2464" s="129"/>
      <c r="G2464" s="129"/>
      <c r="H2464" s="129"/>
      <c r="I2464" s="129"/>
      <c r="J2464" s="129"/>
      <c r="K2464" s="129"/>
      <c r="L2464" s="129"/>
      <c r="M2464" s="129"/>
      <c r="N2464" s="129"/>
    </row>
    <row r="2465" spans="1:15" ht="24.95" customHeight="1" x14ac:dyDescent="0.2">
      <c r="A2465" s="129"/>
      <c r="B2465" s="129"/>
      <c r="C2465" s="129"/>
      <c r="D2465" s="129"/>
      <c r="E2465" s="129"/>
      <c r="F2465" s="129"/>
      <c r="G2465" s="129"/>
      <c r="H2465" s="129"/>
      <c r="I2465" s="129"/>
      <c r="J2465" s="129"/>
      <c r="K2465" s="129"/>
      <c r="L2465" s="129"/>
      <c r="M2465" s="129"/>
      <c r="N2465" s="129"/>
    </row>
    <row r="2466" spans="1:15" ht="24.95" customHeight="1" x14ac:dyDescent="0.2">
      <c r="A2466" s="129"/>
      <c r="B2466" s="129"/>
      <c r="C2466" s="129"/>
      <c r="D2466" s="129"/>
      <c r="E2466" s="129"/>
      <c r="F2466" s="129"/>
      <c r="G2466" s="129"/>
      <c r="H2466" s="129"/>
      <c r="I2466" s="129"/>
      <c r="J2466" s="129"/>
      <c r="K2466" s="129"/>
      <c r="L2466" s="129"/>
      <c r="M2466" s="129"/>
      <c r="N2466" s="129"/>
    </row>
    <row r="2467" spans="1:15" ht="24.95" customHeight="1" x14ac:dyDescent="0.2">
      <c r="A2467" s="129"/>
      <c r="B2467" s="129"/>
      <c r="C2467" s="129"/>
      <c r="D2467" s="129"/>
      <c r="E2467" s="129"/>
      <c r="F2467" s="129"/>
      <c r="G2467" s="129"/>
      <c r="H2467" s="129"/>
      <c r="I2467" s="129"/>
      <c r="J2467" s="129"/>
      <c r="K2467" s="129"/>
      <c r="L2467" s="129"/>
      <c r="M2467" s="129"/>
      <c r="N2467" s="129"/>
    </row>
    <row r="2468" spans="1:15" ht="27.75" customHeight="1" x14ac:dyDescent="0.2">
      <c r="A2468" s="140"/>
      <c r="B2468" s="140"/>
      <c r="C2468" s="140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40"/>
      <c r="N2468" s="140"/>
      <c r="O2468" s="141"/>
    </row>
    <row r="2469" spans="1:15" s="144" customFormat="1" ht="24.95" customHeight="1" x14ac:dyDescent="0.2">
      <c r="A2469" s="142"/>
      <c r="B2469" s="142"/>
      <c r="C2469" s="142"/>
      <c r="D2469" s="142"/>
      <c r="E2469" s="142"/>
      <c r="F2469" s="142"/>
      <c r="G2469" s="142"/>
      <c r="H2469" s="142"/>
      <c r="I2469" s="142"/>
      <c r="J2469" s="142"/>
      <c r="K2469" s="142"/>
      <c r="L2469" s="142"/>
      <c r="M2469" s="142"/>
      <c r="N2469" s="4">
        <v>26</v>
      </c>
      <c r="O2469" s="143"/>
    </row>
    <row r="2470" spans="1:15" ht="24.95" customHeight="1" x14ac:dyDescent="0.2">
      <c r="A2470" s="399" t="s">
        <v>117</v>
      </c>
      <c r="B2470" s="399"/>
      <c r="C2470" s="399"/>
      <c r="D2470" s="399"/>
      <c r="E2470" s="399"/>
      <c r="F2470" s="399"/>
      <c r="G2470" s="399"/>
      <c r="H2470" s="399"/>
      <c r="I2470" s="399"/>
      <c r="J2470" s="399"/>
      <c r="K2470" s="132"/>
      <c r="L2470" s="132"/>
      <c r="M2470" s="132"/>
      <c r="N2470" s="132"/>
    </row>
    <row r="2471" spans="1:15" ht="24.95" customHeight="1" x14ac:dyDescent="0.2">
      <c r="A2471" s="399" t="s">
        <v>265</v>
      </c>
      <c r="B2471" s="399"/>
      <c r="C2471" s="399"/>
      <c r="D2471" s="399"/>
      <c r="E2471" s="399"/>
      <c r="F2471" s="399"/>
      <c r="G2471" s="399"/>
      <c r="H2471" s="399"/>
      <c r="I2471" s="399"/>
      <c r="J2471" s="399"/>
      <c r="K2471" s="132"/>
      <c r="L2471" s="132"/>
      <c r="M2471" s="132"/>
      <c r="N2471" s="132"/>
    </row>
    <row r="2472" spans="1:15" ht="24.95" customHeight="1" x14ac:dyDescent="0.2">
      <c r="A2472" s="255" t="s">
        <v>94</v>
      </c>
      <c r="B2472" s="255" t="s">
        <v>22</v>
      </c>
      <c r="C2472" s="255"/>
      <c r="D2472" s="256" t="s">
        <v>111</v>
      </c>
      <c r="E2472" s="256"/>
      <c r="F2472" s="256" t="s">
        <v>30</v>
      </c>
      <c r="G2472" s="256"/>
      <c r="H2472" s="256" t="s">
        <v>112</v>
      </c>
      <c r="I2472" s="255"/>
      <c r="J2472" s="255" t="s">
        <v>12</v>
      </c>
      <c r="K2472" s="129"/>
      <c r="L2472" s="129"/>
      <c r="M2472" s="129"/>
      <c r="N2472" s="129"/>
    </row>
    <row r="2473" spans="1:15" ht="24.95" customHeight="1" x14ac:dyDescent="0.2">
      <c r="A2473" s="257" t="s">
        <v>336</v>
      </c>
      <c r="B2473" s="237">
        <v>9</v>
      </c>
      <c r="C2473" s="260"/>
      <c r="D2473" s="237">
        <v>887</v>
      </c>
      <c r="E2473" s="258"/>
      <c r="F2473" s="237">
        <v>24</v>
      </c>
      <c r="G2473" s="258"/>
      <c r="H2473" s="237">
        <v>54</v>
      </c>
      <c r="I2473" s="261"/>
      <c r="J2473" s="238">
        <f t="shared" ref="J2473:J2482" si="69">SUM(B2473:I2473)</f>
        <v>974</v>
      </c>
      <c r="K2473" s="129"/>
      <c r="L2473" s="129"/>
      <c r="M2473" s="129"/>
      <c r="N2473" s="129"/>
    </row>
    <row r="2474" spans="1:15" ht="24.95" customHeight="1" x14ac:dyDescent="0.2">
      <c r="A2474" s="257" t="s">
        <v>5</v>
      </c>
      <c r="B2474" s="237">
        <v>32</v>
      </c>
      <c r="C2474" s="260"/>
      <c r="D2474" s="237">
        <v>340</v>
      </c>
      <c r="E2474" s="258"/>
      <c r="F2474" s="237">
        <v>17</v>
      </c>
      <c r="G2474" s="258"/>
      <c r="H2474" s="237">
        <v>69</v>
      </c>
      <c r="I2474" s="261"/>
      <c r="J2474" s="238">
        <f t="shared" si="69"/>
        <v>458</v>
      </c>
      <c r="K2474" s="129"/>
      <c r="L2474" s="129"/>
      <c r="M2474" s="129"/>
      <c r="N2474" s="129"/>
    </row>
    <row r="2475" spans="1:15" ht="24.95" customHeight="1" x14ac:dyDescent="0.2">
      <c r="A2475" s="257" t="s">
        <v>17</v>
      </c>
      <c r="B2475" s="237">
        <v>38</v>
      </c>
      <c r="C2475" s="260"/>
      <c r="D2475" s="237">
        <v>409</v>
      </c>
      <c r="E2475" s="258"/>
      <c r="F2475" s="237">
        <v>9</v>
      </c>
      <c r="G2475" s="258"/>
      <c r="H2475" s="237">
        <v>107</v>
      </c>
      <c r="I2475" s="261"/>
      <c r="J2475" s="238">
        <f t="shared" si="69"/>
        <v>563</v>
      </c>
      <c r="K2475" s="129"/>
      <c r="L2475" s="129"/>
      <c r="M2475" s="129"/>
      <c r="N2475" s="129"/>
    </row>
    <row r="2476" spans="1:15" ht="24.95" customHeight="1" x14ac:dyDescent="0.2">
      <c r="A2476" s="257" t="s">
        <v>6</v>
      </c>
      <c r="B2476" s="237">
        <v>4</v>
      </c>
      <c r="C2476" s="260"/>
      <c r="D2476" s="237">
        <v>201</v>
      </c>
      <c r="E2476" s="258"/>
      <c r="F2476" s="237">
        <v>9</v>
      </c>
      <c r="G2476" s="258"/>
      <c r="H2476" s="237">
        <v>39</v>
      </c>
      <c r="I2476" s="261"/>
      <c r="J2476" s="238">
        <f t="shared" si="69"/>
        <v>253</v>
      </c>
      <c r="K2476" s="129"/>
      <c r="L2476" s="129"/>
      <c r="M2476" s="129"/>
      <c r="N2476" s="129"/>
    </row>
    <row r="2477" spans="1:15" ht="24.95" customHeight="1" x14ac:dyDescent="0.2">
      <c r="A2477" s="257" t="s">
        <v>7</v>
      </c>
      <c r="B2477" s="237">
        <v>15</v>
      </c>
      <c r="C2477" s="260"/>
      <c r="D2477" s="237">
        <v>481</v>
      </c>
      <c r="E2477" s="258"/>
      <c r="F2477" s="237">
        <v>12</v>
      </c>
      <c r="G2477" s="258"/>
      <c r="H2477" s="237">
        <v>51</v>
      </c>
      <c r="I2477" s="261"/>
      <c r="J2477" s="238">
        <f t="shared" si="69"/>
        <v>559</v>
      </c>
      <c r="K2477" s="129"/>
      <c r="L2477" s="129"/>
      <c r="M2477" s="129"/>
      <c r="N2477" s="129"/>
    </row>
    <row r="2478" spans="1:15" ht="24.95" customHeight="1" x14ac:dyDescent="0.2">
      <c r="A2478" s="257" t="s">
        <v>8</v>
      </c>
      <c r="B2478" s="237">
        <v>13</v>
      </c>
      <c r="C2478" s="260"/>
      <c r="D2478" s="237">
        <v>404</v>
      </c>
      <c r="E2478" s="258"/>
      <c r="F2478" s="237">
        <v>16</v>
      </c>
      <c r="G2478" s="258"/>
      <c r="H2478" s="237">
        <v>47</v>
      </c>
      <c r="I2478" s="261"/>
      <c r="J2478" s="238">
        <f t="shared" si="69"/>
        <v>480</v>
      </c>
      <c r="K2478" s="129"/>
      <c r="L2478" s="129"/>
      <c r="M2478" s="129"/>
      <c r="N2478" s="129"/>
    </row>
    <row r="2479" spans="1:15" ht="24.95" customHeight="1" x14ac:dyDescent="0.2">
      <c r="A2479" s="257" t="s">
        <v>9</v>
      </c>
      <c r="B2479" s="237">
        <v>19</v>
      </c>
      <c r="C2479" s="260"/>
      <c r="D2479" s="237">
        <v>299</v>
      </c>
      <c r="E2479" s="258"/>
      <c r="F2479" s="237">
        <v>17</v>
      </c>
      <c r="G2479" s="258"/>
      <c r="H2479" s="237">
        <v>49</v>
      </c>
      <c r="I2479" s="261"/>
      <c r="J2479" s="238">
        <f t="shared" si="69"/>
        <v>384</v>
      </c>
      <c r="K2479" s="129"/>
      <c r="L2479" s="129"/>
      <c r="M2479" s="129"/>
      <c r="N2479" s="129"/>
    </row>
    <row r="2480" spans="1:15" ht="24.95" customHeight="1" x14ac:dyDescent="0.2">
      <c r="A2480" s="257" t="s">
        <v>10</v>
      </c>
      <c r="B2480" s="237">
        <v>2</v>
      </c>
      <c r="C2480" s="260"/>
      <c r="D2480" s="237">
        <v>159</v>
      </c>
      <c r="E2480" s="258"/>
      <c r="F2480" s="237">
        <v>12</v>
      </c>
      <c r="G2480" s="258"/>
      <c r="H2480" s="237">
        <v>28</v>
      </c>
      <c r="I2480" s="261"/>
      <c r="J2480" s="238">
        <f t="shared" si="69"/>
        <v>201</v>
      </c>
      <c r="K2480" s="129"/>
      <c r="L2480" s="129"/>
      <c r="M2480" s="129"/>
      <c r="N2480" s="129"/>
    </row>
    <row r="2481" spans="1:16" ht="24.95" customHeight="1" x14ac:dyDescent="0.2">
      <c r="A2481" s="257" t="s">
        <v>11</v>
      </c>
      <c r="B2481" s="237">
        <v>4</v>
      </c>
      <c r="C2481" s="260"/>
      <c r="D2481" s="237">
        <v>183</v>
      </c>
      <c r="E2481" s="258"/>
      <c r="F2481" s="237">
        <v>17</v>
      </c>
      <c r="G2481" s="258"/>
      <c r="H2481" s="237">
        <v>52</v>
      </c>
      <c r="I2481" s="261"/>
      <c r="J2481" s="238">
        <f t="shared" si="69"/>
        <v>256</v>
      </c>
      <c r="K2481" s="129"/>
      <c r="L2481" s="129"/>
      <c r="M2481" s="129"/>
      <c r="N2481" s="129"/>
    </row>
    <row r="2482" spans="1:16" ht="24.95" customHeight="1" x14ac:dyDescent="0.2">
      <c r="A2482" s="199" t="s">
        <v>12</v>
      </c>
      <c r="B2482" s="264">
        <v>136</v>
      </c>
      <c r="C2482" s="264"/>
      <c r="D2482" s="263">
        <v>3363</v>
      </c>
      <c r="E2482" s="263"/>
      <c r="F2482" s="263">
        <v>133</v>
      </c>
      <c r="G2482" s="263"/>
      <c r="H2482" s="263">
        <v>496</v>
      </c>
      <c r="I2482" s="264"/>
      <c r="J2482" s="263">
        <f t="shared" si="69"/>
        <v>4128</v>
      </c>
      <c r="K2482" s="129"/>
      <c r="L2482" s="129"/>
      <c r="M2482" s="129"/>
      <c r="N2482" s="129"/>
    </row>
    <row r="2483" spans="1:16" ht="24.95" customHeight="1" x14ac:dyDescent="0.2">
      <c r="A2483" s="129"/>
      <c r="B2483" s="129"/>
      <c r="C2483" s="129"/>
      <c r="D2483" s="129"/>
      <c r="E2483" s="129"/>
      <c r="F2483" s="129"/>
      <c r="G2483" s="129"/>
      <c r="H2483" s="129"/>
      <c r="I2483" s="129"/>
      <c r="J2483" s="129"/>
      <c r="K2483" s="129"/>
      <c r="L2483" s="129"/>
      <c r="M2483" s="129"/>
      <c r="N2483" s="129"/>
    </row>
    <row r="2484" spans="1:16" ht="24.95" customHeight="1" x14ac:dyDescent="0.2">
      <c r="A2484" s="129"/>
      <c r="B2484" s="129"/>
      <c r="C2484" s="129"/>
      <c r="D2484" s="129"/>
      <c r="E2484" s="129"/>
      <c r="F2484" s="129"/>
      <c r="G2484" s="129"/>
      <c r="H2484" s="145"/>
      <c r="I2484" s="129"/>
      <c r="J2484" s="129"/>
      <c r="K2484" s="129"/>
      <c r="L2484" s="129"/>
      <c r="M2484" s="129"/>
    </row>
    <row r="2485" spans="1:16" ht="24.95" customHeight="1" x14ac:dyDescent="0.2">
      <c r="A2485" s="129"/>
      <c r="B2485" s="129"/>
      <c r="C2485" s="129"/>
      <c r="D2485" s="129"/>
      <c r="E2485" s="129"/>
      <c r="F2485" s="129"/>
      <c r="G2485" s="129"/>
      <c r="H2485" s="129"/>
      <c r="I2485" s="129"/>
      <c r="J2485" s="129"/>
      <c r="K2485" s="129"/>
      <c r="L2485" s="129"/>
      <c r="M2485" s="129"/>
    </row>
    <row r="2486" spans="1:16" ht="24.95" customHeight="1" x14ac:dyDescent="0.2">
      <c r="A2486" s="129"/>
      <c r="B2486" s="129"/>
      <c r="C2486" s="129"/>
      <c r="D2486" s="129"/>
      <c r="E2486" s="129"/>
      <c r="F2486" s="129"/>
      <c r="G2486" s="129"/>
      <c r="H2486" s="129"/>
      <c r="I2486" s="129"/>
      <c r="J2486" s="129"/>
      <c r="K2486" s="129"/>
      <c r="L2486" s="129"/>
      <c r="M2486" s="129"/>
    </row>
    <row r="2487" spans="1:16" ht="24.95" customHeight="1" x14ac:dyDescent="0.2">
      <c r="A2487" s="129"/>
      <c r="B2487" s="129"/>
      <c r="C2487" s="129"/>
      <c r="D2487" s="129"/>
      <c r="E2487" s="129"/>
      <c r="F2487" s="129"/>
      <c r="G2487" s="129"/>
      <c r="H2487" s="129"/>
      <c r="I2487" s="129"/>
      <c r="J2487" s="129"/>
      <c r="K2487" s="129"/>
      <c r="L2487" s="129"/>
      <c r="M2487" s="129"/>
      <c r="N2487" s="129"/>
    </row>
    <row r="2488" spans="1:16" ht="24.95" customHeight="1" x14ac:dyDescent="0.2">
      <c r="A2488" s="129"/>
      <c r="B2488" s="129"/>
      <c r="C2488" s="129"/>
      <c r="D2488" s="129"/>
      <c r="E2488" s="129"/>
      <c r="F2488" s="129"/>
      <c r="G2488" s="129"/>
      <c r="H2488" s="129"/>
      <c r="I2488" s="129"/>
      <c r="J2488" s="129"/>
      <c r="K2488" s="129"/>
      <c r="L2488" s="129"/>
      <c r="M2488" s="129"/>
      <c r="N2488" s="129"/>
    </row>
    <row r="2489" spans="1:16" ht="24.95" customHeight="1" x14ac:dyDescent="0.2">
      <c r="A2489" s="129"/>
      <c r="B2489" s="129"/>
      <c r="C2489" s="129"/>
      <c r="D2489" s="129"/>
      <c r="E2489" s="129"/>
      <c r="F2489" s="129"/>
      <c r="G2489" s="129"/>
      <c r="H2489" s="129"/>
      <c r="I2489" s="129"/>
      <c r="J2489" s="129"/>
      <c r="K2489" s="129"/>
      <c r="L2489" s="129"/>
      <c r="M2489" s="129"/>
      <c r="N2489" s="129"/>
    </row>
    <row r="2490" spans="1:16" ht="24.95" customHeight="1" x14ac:dyDescent="0.2">
      <c r="A2490" s="129"/>
      <c r="B2490" s="129"/>
      <c r="C2490" s="129"/>
      <c r="D2490" s="129"/>
      <c r="E2490" s="129"/>
      <c r="F2490" s="129"/>
      <c r="G2490" s="129"/>
      <c r="H2490" s="129"/>
      <c r="I2490" s="129"/>
      <c r="J2490" s="129"/>
      <c r="K2490" s="129"/>
      <c r="L2490" s="129"/>
      <c r="M2490" s="129"/>
      <c r="N2490" s="129"/>
    </row>
    <row r="2491" spans="1:16" ht="24.95" customHeight="1" x14ac:dyDescent="0.2">
      <c r="A2491" s="129"/>
      <c r="B2491" s="129"/>
      <c r="C2491" s="129"/>
      <c r="D2491" s="129"/>
      <c r="E2491" s="129"/>
      <c r="F2491" s="129"/>
      <c r="G2491" s="129"/>
      <c r="H2491" s="129"/>
      <c r="I2491" s="129"/>
      <c r="J2491" s="129"/>
      <c r="K2491" s="129"/>
      <c r="L2491" s="129"/>
      <c r="M2491" s="129"/>
      <c r="N2491" s="129"/>
    </row>
    <row r="2492" spans="1:16" ht="24.95" customHeight="1" x14ac:dyDescent="0.2">
      <c r="A2492" s="129"/>
      <c r="B2492" s="129"/>
      <c r="C2492" s="129"/>
      <c r="D2492" s="129"/>
      <c r="E2492" s="129"/>
      <c r="F2492" s="129"/>
      <c r="G2492" s="129"/>
      <c r="H2492" s="129"/>
      <c r="I2492" s="129"/>
      <c r="J2492" s="129"/>
      <c r="K2492" s="129"/>
      <c r="L2492" s="129"/>
      <c r="M2492" s="129"/>
      <c r="N2492" s="129"/>
      <c r="P2492" s="130"/>
    </row>
    <row r="2493" spans="1:16" ht="24.95" customHeight="1" x14ac:dyDescent="0.2">
      <c r="A2493" s="129"/>
      <c r="B2493" s="129"/>
      <c r="C2493" s="129"/>
      <c r="D2493" s="129"/>
      <c r="E2493" s="129"/>
      <c r="F2493" s="129"/>
      <c r="G2493" s="129"/>
      <c r="H2493" s="129"/>
      <c r="I2493" s="129"/>
      <c r="J2493" s="129"/>
      <c r="K2493" s="129"/>
      <c r="L2493" s="129"/>
      <c r="M2493" s="129"/>
      <c r="N2493" s="129"/>
      <c r="P2493" s="130"/>
    </row>
    <row r="2494" spans="1:16" ht="24.95" customHeight="1" x14ac:dyDescent="0.2">
      <c r="A2494" s="129"/>
      <c r="B2494" s="129"/>
      <c r="C2494" s="129"/>
      <c r="D2494" s="129"/>
      <c r="E2494" s="129"/>
      <c r="F2494" s="129"/>
      <c r="G2494" s="129"/>
      <c r="H2494" s="129"/>
      <c r="I2494" s="129"/>
      <c r="J2494" s="129"/>
      <c r="K2494" s="129"/>
      <c r="L2494" s="129"/>
      <c r="M2494" s="129"/>
      <c r="N2494" s="129"/>
      <c r="P2494" s="130"/>
    </row>
    <row r="2495" spans="1:16" ht="24.95" customHeight="1" x14ac:dyDescent="0.2">
      <c r="A2495" s="129"/>
      <c r="B2495" s="129"/>
      <c r="C2495" s="129"/>
      <c r="D2495" s="129"/>
      <c r="E2495" s="129"/>
      <c r="F2495" s="129"/>
      <c r="G2495" s="129"/>
      <c r="H2495" s="129"/>
      <c r="I2495" s="129"/>
      <c r="J2495" s="129"/>
      <c r="K2495" s="129"/>
      <c r="L2495" s="129"/>
      <c r="M2495" s="129"/>
      <c r="N2495" s="129"/>
    </row>
    <row r="2496" spans="1:16" ht="24.95" customHeight="1" x14ac:dyDescent="0.2">
      <c r="A2496" s="129"/>
      <c r="B2496" s="129"/>
      <c r="C2496" s="129"/>
      <c r="D2496" s="129"/>
      <c r="E2496" s="129"/>
      <c r="F2496" s="129"/>
      <c r="G2496" s="129"/>
      <c r="H2496" s="129"/>
      <c r="I2496" s="129"/>
      <c r="J2496" s="129"/>
      <c r="K2496" s="129"/>
      <c r="L2496" s="129"/>
      <c r="M2496" s="129"/>
      <c r="N2496" s="129"/>
    </row>
    <row r="2497" spans="1:14" ht="24.95" customHeight="1" x14ac:dyDescent="0.2">
      <c r="A2497" s="129"/>
      <c r="B2497" s="129"/>
      <c r="C2497" s="129"/>
      <c r="D2497" s="129"/>
      <c r="E2497" s="129"/>
      <c r="F2497" s="129"/>
      <c r="G2497" s="129"/>
      <c r="H2497" s="129"/>
      <c r="I2497" s="129"/>
      <c r="J2497" s="129"/>
      <c r="K2497" s="129"/>
      <c r="L2497" s="129"/>
      <c r="M2497" s="129"/>
      <c r="N2497" s="129"/>
    </row>
    <row r="2498" spans="1:14" ht="24.95" customHeight="1" x14ac:dyDescent="0.2">
      <c r="A2498" s="129"/>
      <c r="B2498" s="129"/>
      <c r="C2498" s="129"/>
      <c r="D2498" s="129"/>
      <c r="E2498" s="129"/>
      <c r="F2498" s="129"/>
      <c r="G2498" s="129"/>
      <c r="H2498" s="129"/>
      <c r="I2498" s="129"/>
      <c r="J2498" s="129"/>
      <c r="K2498" s="129"/>
      <c r="L2498" s="129"/>
      <c r="M2498" s="129"/>
      <c r="N2498" s="129"/>
    </row>
    <row r="2499" spans="1:14" ht="24.95" customHeight="1" x14ac:dyDescent="0.2">
      <c r="A2499" s="399" t="s">
        <v>188</v>
      </c>
      <c r="B2499" s="399"/>
      <c r="C2499" s="399"/>
      <c r="D2499" s="399"/>
      <c r="E2499" s="399"/>
      <c r="F2499" s="399"/>
      <c r="G2499" s="399"/>
      <c r="H2499" s="399"/>
      <c r="I2499" s="399"/>
      <c r="J2499" s="399"/>
      <c r="K2499" s="132"/>
      <c r="L2499" s="132"/>
      <c r="M2499" s="132"/>
      <c r="N2499" s="132"/>
    </row>
    <row r="2500" spans="1:14" ht="24.95" customHeight="1" x14ac:dyDescent="0.2">
      <c r="A2500" s="399" t="s">
        <v>265</v>
      </c>
      <c r="B2500" s="399"/>
      <c r="C2500" s="399"/>
      <c r="D2500" s="399"/>
      <c r="E2500" s="399"/>
      <c r="F2500" s="399"/>
      <c r="G2500" s="399"/>
      <c r="H2500" s="399"/>
      <c r="I2500" s="399"/>
      <c r="J2500" s="399"/>
      <c r="K2500" s="132"/>
      <c r="L2500" s="132"/>
      <c r="M2500" s="132"/>
      <c r="N2500" s="132"/>
    </row>
    <row r="2501" spans="1:14" ht="24.95" customHeight="1" x14ac:dyDescent="0.2">
      <c r="A2501" s="255" t="s">
        <v>94</v>
      </c>
      <c r="B2501" s="255" t="s">
        <v>22</v>
      </c>
      <c r="C2501" s="255"/>
      <c r="D2501" s="256" t="s">
        <v>111</v>
      </c>
      <c r="E2501" s="256"/>
      <c r="F2501" s="256" t="s">
        <v>30</v>
      </c>
      <c r="G2501" s="256"/>
      <c r="H2501" s="256" t="s">
        <v>112</v>
      </c>
      <c r="I2501" s="255"/>
      <c r="J2501" s="255" t="s">
        <v>12</v>
      </c>
      <c r="K2501" s="129"/>
      <c r="L2501" s="129"/>
      <c r="M2501" s="129"/>
      <c r="N2501" s="129"/>
    </row>
    <row r="2502" spans="1:14" ht="24.95" customHeight="1" x14ac:dyDescent="0.2">
      <c r="A2502" s="257" t="s">
        <v>336</v>
      </c>
      <c r="B2502" s="271">
        <v>75</v>
      </c>
      <c r="C2502" s="260"/>
      <c r="D2502" s="271">
        <v>5533</v>
      </c>
      <c r="E2502" s="258"/>
      <c r="F2502" s="271">
        <v>761</v>
      </c>
      <c r="G2502" s="258"/>
      <c r="H2502" s="271">
        <v>1133</v>
      </c>
      <c r="I2502" s="261"/>
      <c r="J2502" s="238">
        <f t="shared" ref="J2502:J2511" si="70">SUM(B2502:I2502)</f>
        <v>7502</v>
      </c>
      <c r="K2502" s="129"/>
      <c r="L2502" s="129"/>
      <c r="M2502" s="129"/>
      <c r="N2502" s="129"/>
    </row>
    <row r="2503" spans="1:14" ht="24.95" customHeight="1" x14ac:dyDescent="0.2">
      <c r="A2503" s="257" t="s">
        <v>5</v>
      </c>
      <c r="B2503" s="271">
        <v>264</v>
      </c>
      <c r="C2503" s="260"/>
      <c r="D2503" s="271">
        <v>3049</v>
      </c>
      <c r="E2503" s="258"/>
      <c r="F2503" s="271">
        <v>357</v>
      </c>
      <c r="G2503" s="258"/>
      <c r="H2503" s="271">
        <v>1127</v>
      </c>
      <c r="I2503" s="261"/>
      <c r="J2503" s="238">
        <f t="shared" si="70"/>
        <v>4797</v>
      </c>
      <c r="K2503" s="129"/>
      <c r="L2503" s="129"/>
      <c r="M2503" s="129"/>
      <c r="N2503" s="129"/>
    </row>
    <row r="2504" spans="1:14" ht="24.95" customHeight="1" x14ac:dyDescent="0.2">
      <c r="A2504" s="257" t="s">
        <v>17</v>
      </c>
      <c r="B2504" s="271">
        <v>293</v>
      </c>
      <c r="C2504" s="260"/>
      <c r="D2504" s="271">
        <v>2251</v>
      </c>
      <c r="E2504" s="258"/>
      <c r="F2504" s="271">
        <v>182</v>
      </c>
      <c r="G2504" s="258"/>
      <c r="H2504" s="271">
        <v>2044</v>
      </c>
      <c r="I2504" s="261"/>
      <c r="J2504" s="238">
        <f t="shared" si="70"/>
        <v>4770</v>
      </c>
      <c r="K2504" s="129"/>
      <c r="L2504" s="129"/>
      <c r="M2504" s="129"/>
      <c r="N2504" s="129"/>
    </row>
    <row r="2505" spans="1:14" ht="24.95" customHeight="1" x14ac:dyDescent="0.2">
      <c r="A2505" s="257" t="s">
        <v>6</v>
      </c>
      <c r="B2505" s="271">
        <v>38</v>
      </c>
      <c r="C2505" s="260"/>
      <c r="D2505" s="271">
        <v>1394</v>
      </c>
      <c r="E2505" s="258"/>
      <c r="F2505" s="271">
        <v>211</v>
      </c>
      <c r="G2505" s="258"/>
      <c r="H2505" s="271">
        <v>697</v>
      </c>
      <c r="I2505" s="261"/>
      <c r="J2505" s="238">
        <f t="shared" si="70"/>
        <v>2340</v>
      </c>
      <c r="K2505" s="129"/>
      <c r="L2505" s="129"/>
      <c r="M2505" s="129"/>
      <c r="N2505" s="129"/>
    </row>
    <row r="2506" spans="1:14" ht="24.95" customHeight="1" x14ac:dyDescent="0.2">
      <c r="A2506" s="257" t="s">
        <v>7</v>
      </c>
      <c r="B2506" s="271">
        <v>93</v>
      </c>
      <c r="C2506" s="260"/>
      <c r="D2506" s="271">
        <v>3117</v>
      </c>
      <c r="E2506" s="258"/>
      <c r="F2506" s="271">
        <v>331</v>
      </c>
      <c r="G2506" s="258"/>
      <c r="H2506" s="271">
        <v>995</v>
      </c>
      <c r="I2506" s="261"/>
      <c r="J2506" s="238">
        <f t="shared" si="70"/>
        <v>4536</v>
      </c>
      <c r="K2506" s="129"/>
      <c r="L2506" s="129"/>
      <c r="M2506" s="129"/>
      <c r="N2506" s="129"/>
    </row>
    <row r="2507" spans="1:14" ht="24.95" customHeight="1" x14ac:dyDescent="0.2">
      <c r="A2507" s="257" t="s">
        <v>8</v>
      </c>
      <c r="B2507" s="271">
        <v>100</v>
      </c>
      <c r="C2507" s="260"/>
      <c r="D2507" s="271">
        <v>2981</v>
      </c>
      <c r="E2507" s="258"/>
      <c r="F2507" s="271">
        <v>323</v>
      </c>
      <c r="G2507" s="258"/>
      <c r="H2507" s="271">
        <v>958</v>
      </c>
      <c r="I2507" s="261"/>
      <c r="J2507" s="238">
        <f t="shared" si="70"/>
        <v>4362</v>
      </c>
      <c r="K2507" s="129"/>
      <c r="L2507" s="129"/>
      <c r="M2507" s="129"/>
      <c r="N2507" s="129"/>
    </row>
    <row r="2508" spans="1:14" ht="24.95" customHeight="1" x14ac:dyDescent="0.2">
      <c r="A2508" s="257" t="s">
        <v>9</v>
      </c>
      <c r="B2508" s="271">
        <v>166</v>
      </c>
      <c r="C2508" s="260"/>
      <c r="D2508" s="271">
        <v>2340</v>
      </c>
      <c r="E2508" s="258"/>
      <c r="F2508" s="271">
        <v>368</v>
      </c>
      <c r="G2508" s="258"/>
      <c r="H2508" s="271">
        <v>884</v>
      </c>
      <c r="I2508" s="261"/>
      <c r="J2508" s="238">
        <f t="shared" si="70"/>
        <v>3758</v>
      </c>
      <c r="K2508" s="129"/>
      <c r="L2508" s="129"/>
      <c r="M2508" s="129"/>
      <c r="N2508" s="129"/>
    </row>
    <row r="2509" spans="1:14" ht="24.95" customHeight="1" x14ac:dyDescent="0.2">
      <c r="A2509" s="257" t="s">
        <v>10</v>
      </c>
      <c r="B2509" s="271">
        <v>17</v>
      </c>
      <c r="C2509" s="260"/>
      <c r="D2509" s="271">
        <v>1184</v>
      </c>
      <c r="E2509" s="258"/>
      <c r="F2509" s="271">
        <v>253</v>
      </c>
      <c r="G2509" s="258"/>
      <c r="H2509" s="271">
        <v>609</v>
      </c>
      <c r="I2509" s="261"/>
      <c r="J2509" s="238">
        <f t="shared" si="70"/>
        <v>2063</v>
      </c>
      <c r="K2509" s="129"/>
      <c r="L2509" s="129"/>
      <c r="M2509" s="129"/>
      <c r="N2509" s="129"/>
    </row>
    <row r="2510" spans="1:14" ht="24.95" customHeight="1" x14ac:dyDescent="0.2">
      <c r="A2510" s="257" t="s">
        <v>11</v>
      </c>
      <c r="B2510" s="271">
        <v>32</v>
      </c>
      <c r="C2510" s="260"/>
      <c r="D2510" s="271">
        <v>1221</v>
      </c>
      <c r="E2510" s="258"/>
      <c r="F2510" s="271">
        <v>361</v>
      </c>
      <c r="G2510" s="258"/>
      <c r="H2510" s="271">
        <v>917</v>
      </c>
      <c r="I2510" s="261"/>
      <c r="J2510" s="238">
        <f t="shared" si="70"/>
        <v>2531</v>
      </c>
      <c r="K2510" s="129"/>
      <c r="L2510" s="129"/>
      <c r="M2510" s="129"/>
      <c r="N2510" s="129"/>
    </row>
    <row r="2511" spans="1:14" ht="24.95" customHeight="1" x14ac:dyDescent="0.2">
      <c r="A2511" s="199" t="s">
        <v>12</v>
      </c>
      <c r="B2511" s="263">
        <v>1078</v>
      </c>
      <c r="C2511" s="264"/>
      <c r="D2511" s="263">
        <v>23070</v>
      </c>
      <c r="E2511" s="263"/>
      <c r="F2511" s="263">
        <v>3147</v>
      </c>
      <c r="G2511" s="263"/>
      <c r="H2511" s="263">
        <v>9364</v>
      </c>
      <c r="I2511" s="264"/>
      <c r="J2511" s="263">
        <f t="shared" si="70"/>
        <v>36659</v>
      </c>
      <c r="K2511" s="129"/>
      <c r="L2511" s="129"/>
      <c r="M2511" s="129"/>
      <c r="N2511" s="129"/>
    </row>
    <row r="2512" spans="1:14" ht="24.95" customHeight="1" x14ac:dyDescent="0.2">
      <c r="A2512" s="129"/>
      <c r="B2512" s="129"/>
      <c r="C2512" s="129"/>
      <c r="D2512" s="129"/>
      <c r="E2512" s="129"/>
      <c r="F2512" s="129"/>
      <c r="G2512" s="129"/>
      <c r="H2512" s="129"/>
      <c r="I2512" s="129"/>
      <c r="J2512" s="129"/>
      <c r="K2512" s="129"/>
      <c r="L2512" s="129"/>
      <c r="M2512" s="129"/>
      <c r="N2512" s="129"/>
    </row>
    <row r="2513" spans="1:16" ht="24.95" customHeight="1" x14ac:dyDescent="0.2">
      <c r="A2513" s="129"/>
      <c r="B2513" s="129"/>
      <c r="C2513" s="129"/>
      <c r="D2513" s="129"/>
      <c r="E2513" s="129"/>
      <c r="F2513" s="129"/>
      <c r="G2513" s="129"/>
      <c r="H2513" s="129"/>
      <c r="I2513" s="129"/>
      <c r="J2513" s="129"/>
      <c r="K2513" s="129"/>
      <c r="L2513" s="129"/>
      <c r="M2513" s="129"/>
      <c r="N2513" s="129"/>
    </row>
    <row r="2514" spans="1:16" ht="24.95" customHeight="1" x14ac:dyDescent="0.2">
      <c r="A2514" s="129"/>
      <c r="B2514" s="129"/>
      <c r="C2514" s="129"/>
      <c r="D2514" s="129"/>
      <c r="E2514" s="129"/>
      <c r="F2514" s="129"/>
      <c r="G2514" s="129"/>
      <c r="H2514" s="129"/>
      <c r="I2514" s="129"/>
      <c r="J2514" s="129"/>
      <c r="K2514" s="129"/>
      <c r="L2514" s="129"/>
      <c r="M2514" s="129"/>
      <c r="N2514" s="129"/>
      <c r="P2514" s="130"/>
    </row>
    <row r="2515" spans="1:16" ht="24.95" customHeight="1" x14ac:dyDescent="0.2">
      <c r="A2515" s="129"/>
      <c r="B2515" s="129"/>
      <c r="C2515" s="129"/>
      <c r="D2515" s="129"/>
      <c r="E2515" s="129"/>
      <c r="F2515" s="129"/>
      <c r="G2515" s="129"/>
      <c r="H2515" s="129"/>
      <c r="I2515" s="129"/>
      <c r="J2515" s="129"/>
      <c r="K2515" s="129"/>
      <c r="L2515" s="129"/>
      <c r="M2515" s="129"/>
      <c r="N2515" s="129"/>
      <c r="P2515" s="130"/>
    </row>
    <row r="2516" spans="1:16" ht="24.95" customHeight="1" x14ac:dyDescent="0.2">
      <c r="A2516" s="129"/>
      <c r="B2516" s="129"/>
      <c r="C2516" s="129"/>
      <c r="D2516" s="129"/>
      <c r="E2516" s="129"/>
      <c r="F2516" s="129"/>
      <c r="G2516" s="129"/>
      <c r="H2516" s="129"/>
      <c r="I2516" s="129"/>
      <c r="J2516" s="129"/>
      <c r="K2516" s="129"/>
      <c r="L2516" s="129"/>
      <c r="M2516" s="129"/>
      <c r="N2516" s="129"/>
      <c r="P2516" s="130"/>
    </row>
    <row r="2517" spans="1:16" ht="24.95" customHeight="1" x14ac:dyDescent="0.2">
      <c r="A2517" s="129"/>
      <c r="B2517" s="129"/>
      <c r="C2517" s="129"/>
      <c r="D2517" s="129"/>
      <c r="E2517" s="129"/>
      <c r="F2517" s="129"/>
      <c r="G2517" s="129"/>
      <c r="H2517" s="129"/>
      <c r="I2517" s="129"/>
      <c r="J2517" s="129"/>
      <c r="K2517" s="129"/>
      <c r="L2517" s="129"/>
      <c r="M2517" s="129"/>
      <c r="N2517" s="129"/>
      <c r="P2517" s="130"/>
    </row>
    <row r="2518" spans="1:16" ht="24.95" customHeight="1" x14ac:dyDescent="0.2">
      <c r="A2518" s="129"/>
      <c r="B2518" s="129"/>
      <c r="C2518" s="129"/>
      <c r="D2518" s="129"/>
      <c r="E2518" s="129"/>
      <c r="F2518" s="129"/>
      <c r="G2518" s="129"/>
      <c r="H2518" s="129"/>
      <c r="I2518" s="129"/>
      <c r="J2518" s="129"/>
      <c r="K2518" s="129"/>
      <c r="L2518" s="129"/>
      <c r="M2518" s="129"/>
      <c r="N2518" s="129"/>
      <c r="P2518" s="130"/>
    </row>
    <row r="2519" spans="1:16" ht="24.95" customHeight="1" x14ac:dyDescent="0.2">
      <c r="A2519" s="129"/>
      <c r="B2519" s="129"/>
      <c r="C2519" s="129"/>
      <c r="D2519" s="129"/>
      <c r="E2519" s="129"/>
      <c r="F2519" s="129"/>
      <c r="G2519" s="129"/>
      <c r="H2519" s="129"/>
      <c r="I2519" s="129"/>
      <c r="J2519" s="129"/>
      <c r="K2519" s="129"/>
      <c r="L2519" s="129"/>
      <c r="M2519" s="129"/>
      <c r="N2519" s="129"/>
      <c r="P2519" s="130"/>
    </row>
    <row r="2520" spans="1:16" ht="24.95" customHeight="1" x14ac:dyDescent="0.2">
      <c r="A2520" s="129"/>
      <c r="B2520" s="129"/>
      <c r="C2520" s="129"/>
      <c r="D2520" s="129"/>
      <c r="E2520" s="129"/>
      <c r="F2520" s="129"/>
      <c r="G2520" s="129"/>
      <c r="H2520" s="129"/>
      <c r="I2520" s="129"/>
      <c r="J2520" s="129"/>
      <c r="K2520" s="129"/>
      <c r="L2520" s="129"/>
      <c r="M2520" s="129"/>
      <c r="N2520" s="129"/>
      <c r="P2520" s="130"/>
    </row>
    <row r="2521" spans="1:16" ht="24.95" customHeight="1" x14ac:dyDescent="0.2">
      <c r="A2521" s="129"/>
      <c r="B2521" s="129"/>
      <c r="C2521" s="129"/>
      <c r="D2521" s="129"/>
      <c r="E2521" s="129"/>
      <c r="F2521" s="129"/>
      <c r="G2521" s="129"/>
      <c r="H2521" s="129"/>
      <c r="I2521" s="129"/>
      <c r="J2521" s="129"/>
      <c r="K2521" s="129"/>
      <c r="L2521" s="129"/>
      <c r="M2521" s="129"/>
      <c r="N2521" s="129"/>
    </row>
    <row r="2522" spans="1:16" ht="24.95" customHeight="1" x14ac:dyDescent="0.2">
      <c r="A2522" s="129"/>
      <c r="B2522" s="129"/>
      <c r="C2522" s="129"/>
      <c r="D2522" s="129"/>
      <c r="E2522" s="129"/>
      <c r="F2522" s="129"/>
      <c r="G2522" s="129"/>
      <c r="H2522" s="129"/>
      <c r="I2522" s="129"/>
      <c r="J2522" s="129"/>
      <c r="K2522" s="129"/>
      <c r="L2522" s="129"/>
      <c r="M2522" s="129"/>
      <c r="N2522" s="129"/>
    </row>
    <row r="2523" spans="1:16" ht="24.95" customHeight="1" x14ac:dyDescent="0.2">
      <c r="A2523" s="129"/>
      <c r="B2523" s="129"/>
      <c r="C2523" s="129"/>
      <c r="D2523" s="129"/>
      <c r="E2523" s="129"/>
      <c r="F2523" s="129"/>
      <c r="G2523" s="129"/>
      <c r="H2523" s="129"/>
      <c r="I2523" s="129"/>
      <c r="J2523" s="129"/>
      <c r="K2523" s="129"/>
      <c r="L2523" s="129"/>
      <c r="M2523" s="129"/>
      <c r="N2523" s="129"/>
    </row>
    <row r="2524" spans="1:16" ht="24.95" customHeight="1" x14ac:dyDescent="0.2">
      <c r="A2524" s="129"/>
      <c r="B2524" s="129"/>
      <c r="C2524" s="129"/>
      <c r="D2524" s="129"/>
      <c r="E2524" s="129"/>
      <c r="F2524" s="129"/>
      <c r="G2524" s="129"/>
      <c r="H2524" s="129"/>
      <c r="I2524" s="129"/>
      <c r="J2524" s="129"/>
      <c r="K2524" s="129"/>
      <c r="L2524" s="129"/>
      <c r="M2524" s="129"/>
      <c r="N2524" s="129"/>
    </row>
    <row r="2525" spans="1:16" ht="24.95" customHeight="1" x14ac:dyDescent="0.2">
      <c r="A2525" s="129"/>
      <c r="B2525" s="129"/>
      <c r="C2525" s="129"/>
      <c r="D2525" s="129"/>
      <c r="E2525" s="129"/>
      <c r="F2525" s="129"/>
      <c r="G2525" s="129"/>
      <c r="H2525" s="129"/>
      <c r="I2525" s="129"/>
      <c r="J2525" s="129"/>
      <c r="K2525" s="129"/>
      <c r="L2525" s="129"/>
      <c r="M2525" s="129"/>
      <c r="N2525" s="129"/>
    </row>
    <row r="2526" spans="1:16" ht="24.95" customHeight="1" thickBot="1" x14ac:dyDescent="0.25">
      <c r="A2526" s="129"/>
      <c r="B2526" s="129"/>
      <c r="C2526" s="129"/>
      <c r="D2526" s="129"/>
      <c r="E2526" s="129"/>
      <c r="F2526" s="129"/>
      <c r="G2526" s="129"/>
      <c r="H2526" s="129"/>
      <c r="I2526" s="129"/>
      <c r="J2526" s="129"/>
      <c r="K2526" s="129"/>
      <c r="L2526" s="129"/>
      <c r="M2526" s="129"/>
      <c r="N2526" s="129"/>
    </row>
    <row r="2527" spans="1:16" ht="24.95" customHeight="1" x14ac:dyDescent="0.2">
      <c r="A2527" s="415" t="s">
        <v>113</v>
      </c>
      <c r="B2527" s="416"/>
      <c r="C2527" s="416"/>
      <c r="D2527" s="416"/>
      <c r="E2527" s="416"/>
      <c r="F2527" s="416"/>
      <c r="G2527" s="416"/>
      <c r="H2527" s="416"/>
      <c r="I2527" s="416"/>
      <c r="J2527" s="416"/>
      <c r="K2527" s="416"/>
      <c r="L2527" s="416"/>
      <c r="M2527" s="416"/>
      <c r="N2527" s="417"/>
    </row>
    <row r="2528" spans="1:16" ht="35.1" customHeight="1" x14ac:dyDescent="0.2">
      <c r="A2528" s="418" t="s">
        <v>114</v>
      </c>
      <c r="B2528" s="419"/>
      <c r="C2528" s="419"/>
      <c r="D2528" s="419"/>
      <c r="E2528" s="419"/>
      <c r="F2528" s="419"/>
      <c r="G2528" s="419"/>
      <c r="H2528" s="419"/>
      <c r="I2528" s="419"/>
      <c r="J2528" s="419"/>
      <c r="K2528" s="419"/>
      <c r="L2528" s="419"/>
      <c r="M2528" s="419"/>
      <c r="N2528" s="420"/>
    </row>
    <row r="2529" spans="1:14" ht="15" customHeight="1" x14ac:dyDescent="0.2">
      <c r="A2529" s="275"/>
      <c r="B2529" s="272"/>
      <c r="C2529" s="272"/>
      <c r="D2529" s="272"/>
      <c r="E2529" s="272"/>
      <c r="F2529" s="272"/>
      <c r="G2529" s="272"/>
      <c r="H2529" s="272"/>
      <c r="I2529" s="272"/>
      <c r="J2529" s="272"/>
      <c r="K2529" s="272"/>
      <c r="L2529" s="272"/>
      <c r="M2529" s="272"/>
      <c r="N2529" s="276"/>
    </row>
    <row r="2530" spans="1:14" ht="35.1" customHeight="1" x14ac:dyDescent="0.2">
      <c r="A2530" s="465" t="s">
        <v>266</v>
      </c>
      <c r="B2530" s="466"/>
      <c r="C2530" s="466"/>
      <c r="D2530" s="466"/>
      <c r="E2530" s="466"/>
      <c r="F2530" s="466"/>
      <c r="G2530" s="466"/>
      <c r="H2530" s="466"/>
      <c r="I2530" s="466"/>
      <c r="J2530" s="466"/>
      <c r="K2530" s="466"/>
      <c r="L2530" s="466"/>
      <c r="M2530" s="466"/>
      <c r="N2530" s="467"/>
    </row>
    <row r="2531" spans="1:14" ht="15" customHeight="1" x14ac:dyDescent="0.2">
      <c r="A2531" s="277"/>
      <c r="B2531" s="273"/>
      <c r="C2531" s="273"/>
      <c r="D2531" s="273"/>
      <c r="E2531" s="273"/>
      <c r="F2531" s="273"/>
      <c r="G2531" s="273"/>
      <c r="H2531" s="273"/>
      <c r="I2531" s="273"/>
      <c r="J2531" s="273"/>
      <c r="K2531" s="273"/>
      <c r="L2531" s="273"/>
      <c r="M2531" s="273"/>
      <c r="N2531" s="278"/>
    </row>
    <row r="2532" spans="1:14" ht="33" customHeight="1" x14ac:dyDescent="0.2">
      <c r="A2532" s="465" t="s">
        <v>267</v>
      </c>
      <c r="B2532" s="466"/>
      <c r="C2532" s="466"/>
      <c r="D2532" s="466"/>
      <c r="E2532" s="466"/>
      <c r="F2532" s="466"/>
      <c r="G2532" s="466"/>
      <c r="H2532" s="466"/>
      <c r="I2532" s="466"/>
      <c r="J2532" s="466"/>
      <c r="K2532" s="466"/>
      <c r="L2532" s="466"/>
      <c r="M2532" s="466"/>
      <c r="N2532" s="467"/>
    </row>
    <row r="2533" spans="1:14" ht="15" customHeight="1" x14ac:dyDescent="0.2">
      <c r="A2533" s="277"/>
      <c r="B2533" s="273"/>
      <c r="C2533" s="273"/>
      <c r="D2533" s="273"/>
      <c r="E2533" s="273"/>
      <c r="F2533" s="273"/>
      <c r="G2533" s="273"/>
      <c r="H2533" s="273"/>
      <c r="I2533" s="273"/>
      <c r="J2533" s="273"/>
      <c r="K2533" s="273"/>
      <c r="L2533" s="273"/>
      <c r="M2533" s="273"/>
      <c r="N2533" s="278"/>
    </row>
    <row r="2534" spans="1:14" ht="35.1" customHeight="1" x14ac:dyDescent="0.2">
      <c r="A2534" s="468" t="s">
        <v>268</v>
      </c>
      <c r="B2534" s="469"/>
      <c r="C2534" s="469"/>
      <c r="D2534" s="469"/>
      <c r="E2534" s="469"/>
      <c r="F2534" s="469"/>
      <c r="G2534" s="469"/>
      <c r="H2534" s="469"/>
      <c r="I2534" s="469"/>
      <c r="J2534" s="469"/>
      <c r="K2534" s="469"/>
      <c r="L2534" s="469"/>
      <c r="M2534" s="469"/>
      <c r="N2534" s="470"/>
    </row>
    <row r="2535" spans="1:14" ht="15" customHeight="1" x14ac:dyDescent="0.2">
      <c r="A2535" s="279"/>
      <c r="B2535" s="274"/>
      <c r="C2535" s="274"/>
      <c r="D2535" s="274"/>
      <c r="E2535" s="274"/>
      <c r="F2535" s="274"/>
      <c r="G2535" s="274"/>
      <c r="H2535" s="274"/>
      <c r="I2535" s="274"/>
      <c r="J2535" s="274"/>
      <c r="K2535" s="274"/>
      <c r="L2535" s="274"/>
      <c r="M2535" s="274"/>
      <c r="N2535" s="280"/>
    </row>
    <row r="2536" spans="1:14" ht="35.1" customHeight="1" thickBot="1" x14ac:dyDescent="0.25">
      <c r="A2536" s="472" t="s">
        <v>122</v>
      </c>
      <c r="B2536" s="473"/>
      <c r="C2536" s="473"/>
      <c r="D2536" s="473"/>
      <c r="E2536" s="473"/>
      <c r="F2536" s="473"/>
      <c r="G2536" s="473"/>
      <c r="H2536" s="473"/>
      <c r="I2536" s="473"/>
      <c r="J2536" s="473"/>
      <c r="K2536" s="473"/>
      <c r="L2536" s="473"/>
      <c r="M2536" s="473"/>
      <c r="N2536" s="474"/>
    </row>
    <row r="2537" spans="1:14" ht="24.95" customHeight="1" x14ac:dyDescent="0.2">
      <c r="A2537" s="140"/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</row>
    <row r="2538" spans="1:14" ht="24.95" customHeight="1" x14ac:dyDescent="0.2">
      <c r="A2538" s="140"/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</row>
    <row r="2539" spans="1:14" ht="24.95" customHeight="1" x14ac:dyDescent="0.2">
      <c r="A2539" s="140"/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</row>
    <row r="2540" spans="1:14" ht="24.95" customHeight="1" x14ac:dyDescent="0.2">
      <c r="A2540" s="140"/>
      <c r="B2540" s="140"/>
      <c r="C2540" s="140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40"/>
      <c r="N2540" s="140"/>
    </row>
    <row r="2541" spans="1:14" ht="24.95" customHeight="1" x14ac:dyDescent="0.2">
      <c r="A2541" s="140"/>
      <c r="B2541" s="140"/>
      <c r="C2541" s="140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40"/>
      <c r="N2541" s="140"/>
    </row>
    <row r="2542" spans="1:14" ht="24.95" customHeight="1" x14ac:dyDescent="0.2">
      <c r="A2542" s="140"/>
      <c r="B2542" s="140"/>
      <c r="C2542" s="140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40"/>
      <c r="N2542" s="140"/>
    </row>
    <row r="2543" spans="1:14" ht="24.95" customHeight="1" x14ac:dyDescent="0.2">
      <c r="A2543" s="140"/>
      <c r="B2543" s="140"/>
      <c r="C2543" s="140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40"/>
      <c r="N2543" s="140"/>
    </row>
    <row r="2544" spans="1:14" ht="24.95" customHeight="1" x14ac:dyDescent="0.2">
      <c r="A2544" s="140"/>
      <c r="B2544" s="140"/>
      <c r="C2544" s="140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40"/>
      <c r="N2544" s="140"/>
    </row>
    <row r="2545" spans="1:14" ht="24.95" customHeight="1" x14ac:dyDescent="0.2">
      <c r="A2545" s="140"/>
      <c r="B2545" s="140"/>
      <c r="C2545" s="140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40"/>
      <c r="N2545" s="140"/>
    </row>
    <row r="2546" spans="1:14" ht="24.95" customHeight="1" x14ac:dyDescent="0.2">
      <c r="A2546" s="140"/>
      <c r="B2546" s="140"/>
      <c r="C2546" s="140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40"/>
      <c r="N2546" s="140"/>
    </row>
    <row r="2547" spans="1:14" ht="24.95" customHeight="1" x14ac:dyDescent="0.2">
      <c r="A2547" s="140"/>
      <c r="B2547" s="140"/>
      <c r="C2547" s="140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40"/>
      <c r="N2547" s="4">
        <v>27</v>
      </c>
    </row>
    <row r="2548" spans="1:14" ht="35.1" customHeight="1" x14ac:dyDescent="0.2">
      <c r="A2548" s="413" t="s">
        <v>208</v>
      </c>
      <c r="B2548" s="413"/>
      <c r="C2548" s="413"/>
      <c r="D2548" s="413"/>
      <c r="E2548" s="413"/>
      <c r="F2548" s="413"/>
      <c r="G2548" s="413"/>
      <c r="H2548" s="413"/>
      <c r="I2548" s="413"/>
      <c r="J2548" s="413"/>
      <c r="K2548" s="413"/>
      <c r="L2548" s="413"/>
      <c r="M2548" s="413"/>
      <c r="N2548" s="413"/>
    </row>
    <row r="2549" spans="1:14" ht="24.95" customHeight="1" x14ac:dyDescent="0.2">
      <c r="A2549" s="70"/>
      <c r="B2549" s="131"/>
      <c r="C2549" s="131"/>
      <c r="D2549" s="131"/>
      <c r="E2549" s="131"/>
      <c r="F2549" s="131"/>
      <c r="G2549" s="131"/>
      <c r="H2549" s="131"/>
      <c r="I2549" s="131"/>
      <c r="J2549" s="131"/>
      <c r="K2549" s="131"/>
      <c r="L2549" s="131"/>
      <c r="M2549" s="131"/>
      <c r="N2549" s="131"/>
    </row>
    <row r="2550" spans="1:14" ht="30" customHeight="1" x14ac:dyDescent="0.2">
      <c r="A2550" s="412" t="s">
        <v>110</v>
      </c>
      <c r="B2550" s="412"/>
      <c r="C2550" s="412"/>
      <c r="D2550" s="412"/>
      <c r="E2550" s="412"/>
      <c r="F2550" s="412"/>
      <c r="G2550" s="412"/>
      <c r="H2550" s="412"/>
      <c r="I2550" s="412"/>
      <c r="J2550" s="412"/>
      <c r="K2550" s="412"/>
      <c r="L2550" s="412"/>
      <c r="M2550" s="412"/>
      <c r="N2550" s="412"/>
    </row>
    <row r="2551" spans="1:14" ht="24.95" customHeight="1" x14ac:dyDescent="0.2">
      <c r="A2551" s="131"/>
      <c r="B2551" s="131"/>
      <c r="C2551" s="131"/>
      <c r="D2551" s="131"/>
      <c r="E2551" s="131"/>
      <c r="F2551" s="131"/>
      <c r="G2551" s="131"/>
      <c r="H2551" s="131"/>
      <c r="I2551" s="131"/>
      <c r="J2551" s="131"/>
      <c r="K2551" s="131"/>
      <c r="L2551" s="131"/>
      <c r="M2551" s="131"/>
      <c r="N2551" s="131"/>
    </row>
    <row r="2552" spans="1:14" ht="24.95" customHeight="1" x14ac:dyDescent="0.2">
      <c r="A2552" s="399" t="s">
        <v>93</v>
      </c>
      <c r="B2552" s="399"/>
      <c r="C2552" s="399"/>
      <c r="D2552" s="399"/>
      <c r="E2552" s="399"/>
      <c r="F2552" s="399"/>
      <c r="G2552" s="399"/>
      <c r="H2552" s="132"/>
      <c r="I2552" s="132"/>
      <c r="J2552" s="132"/>
      <c r="K2552" s="132"/>
      <c r="L2552" s="132"/>
      <c r="M2552" s="132"/>
      <c r="N2552" s="132"/>
    </row>
    <row r="2553" spans="1:14" ht="24.95" customHeight="1" x14ac:dyDescent="0.25">
      <c r="A2553" s="255" t="s">
        <v>94</v>
      </c>
      <c r="B2553" s="256"/>
      <c r="C2553" s="256" t="s">
        <v>136</v>
      </c>
      <c r="D2553" s="256"/>
      <c r="E2553" s="256" t="s">
        <v>264</v>
      </c>
      <c r="F2553" s="256"/>
      <c r="G2553" s="256" t="s">
        <v>29</v>
      </c>
      <c r="H2553" s="133"/>
      <c r="I2553" s="29"/>
      <c r="J2553" s="423"/>
      <c r="K2553" s="423"/>
      <c r="L2553" s="423"/>
      <c r="M2553" s="423"/>
      <c r="N2553" s="124"/>
    </row>
    <row r="2554" spans="1:14" ht="24.95" customHeight="1" x14ac:dyDescent="0.2">
      <c r="A2554" s="257" t="s">
        <v>336</v>
      </c>
      <c r="B2554" s="258"/>
      <c r="C2554" s="258">
        <v>16</v>
      </c>
      <c r="D2554" s="258"/>
      <c r="E2554" s="258">
        <v>16</v>
      </c>
      <c r="F2554" s="258"/>
      <c r="G2554" s="259">
        <f>(E2554-C2554)/C2554</f>
        <v>0</v>
      </c>
      <c r="H2554" s="129"/>
      <c r="I2554" s="133"/>
      <c r="J2554" s="133"/>
      <c r="K2554" s="133"/>
      <c r="L2554" s="133"/>
      <c r="M2554" s="133"/>
      <c r="N2554" s="133"/>
    </row>
    <row r="2555" spans="1:14" ht="24.95" customHeight="1" x14ac:dyDescent="0.2">
      <c r="A2555" s="257" t="s">
        <v>5</v>
      </c>
      <c r="B2555" s="258"/>
      <c r="C2555" s="258">
        <v>70</v>
      </c>
      <c r="D2555" s="258"/>
      <c r="E2555" s="258">
        <v>75</v>
      </c>
      <c r="F2555" s="258"/>
      <c r="G2555" s="259">
        <f t="shared" ref="G2555:G2562" si="71">(E2555-C2555)/C2555</f>
        <v>7.1428571428571425E-2</v>
      </c>
      <c r="H2555" s="129"/>
      <c r="I2555" s="133"/>
      <c r="J2555" s="133"/>
      <c r="K2555" s="133"/>
      <c r="L2555" s="133"/>
      <c r="M2555" s="133"/>
      <c r="N2555" s="133"/>
    </row>
    <row r="2556" spans="1:14" ht="24.95" customHeight="1" x14ac:dyDescent="0.2">
      <c r="A2556" s="257" t="s">
        <v>17</v>
      </c>
      <c r="B2556" s="258"/>
      <c r="C2556" s="258">
        <v>111</v>
      </c>
      <c r="D2556" s="258"/>
      <c r="E2556" s="258">
        <v>113</v>
      </c>
      <c r="F2556" s="258"/>
      <c r="G2556" s="259">
        <f t="shared" si="71"/>
        <v>1.8018018018018018E-2</v>
      </c>
      <c r="H2556" s="129"/>
      <c r="I2556" s="133"/>
      <c r="J2556" s="133"/>
      <c r="K2556" s="133"/>
      <c r="L2556" s="133"/>
      <c r="M2556" s="133"/>
      <c r="N2556" s="133"/>
    </row>
    <row r="2557" spans="1:14" ht="24.95" customHeight="1" x14ac:dyDescent="0.2">
      <c r="A2557" s="257" t="s">
        <v>6</v>
      </c>
      <c r="B2557" s="258"/>
      <c r="C2557" s="258">
        <v>34</v>
      </c>
      <c r="D2557" s="258"/>
      <c r="E2557" s="258">
        <v>33</v>
      </c>
      <c r="F2557" s="258"/>
      <c r="G2557" s="259">
        <f t="shared" si="71"/>
        <v>-2.9411764705882353E-2</v>
      </c>
      <c r="H2557" s="129"/>
      <c r="I2557" s="133"/>
      <c r="J2557" s="133"/>
      <c r="K2557" s="133"/>
      <c r="L2557" s="133"/>
      <c r="M2557" s="133"/>
      <c r="N2557" s="133"/>
    </row>
    <row r="2558" spans="1:14" ht="24.95" customHeight="1" x14ac:dyDescent="0.2">
      <c r="A2558" s="257" t="s">
        <v>7</v>
      </c>
      <c r="B2558" s="258"/>
      <c r="C2558" s="258">
        <v>19</v>
      </c>
      <c r="D2558" s="258"/>
      <c r="E2558" s="258">
        <v>19</v>
      </c>
      <c r="F2558" s="258"/>
      <c r="G2558" s="259">
        <f t="shared" si="71"/>
        <v>0</v>
      </c>
      <c r="H2558" s="129"/>
      <c r="I2558" s="133"/>
      <c r="J2558" s="133"/>
      <c r="K2558" s="133"/>
      <c r="L2558" s="133"/>
      <c r="M2558" s="133"/>
      <c r="N2558" s="133"/>
    </row>
    <row r="2559" spans="1:14" ht="24.95" customHeight="1" x14ac:dyDescent="0.2">
      <c r="A2559" s="257" t="s">
        <v>8</v>
      </c>
      <c r="B2559" s="258"/>
      <c r="C2559" s="258">
        <v>20</v>
      </c>
      <c r="D2559" s="258"/>
      <c r="E2559" s="258">
        <v>20</v>
      </c>
      <c r="F2559" s="258"/>
      <c r="G2559" s="259">
        <f t="shared" si="71"/>
        <v>0</v>
      </c>
      <c r="H2559" s="129"/>
      <c r="I2559" s="133"/>
      <c r="J2559" s="133"/>
      <c r="K2559" s="133"/>
      <c r="L2559" s="133"/>
      <c r="M2559" s="133"/>
      <c r="N2559" s="133"/>
    </row>
    <row r="2560" spans="1:14" ht="24.95" customHeight="1" x14ac:dyDescent="0.2">
      <c r="A2560" s="257" t="s">
        <v>9</v>
      </c>
      <c r="B2560" s="258"/>
      <c r="C2560" s="258">
        <v>11</v>
      </c>
      <c r="D2560" s="258"/>
      <c r="E2560" s="258">
        <v>14</v>
      </c>
      <c r="F2560" s="258"/>
      <c r="G2560" s="259">
        <f t="shared" si="71"/>
        <v>0.27272727272727271</v>
      </c>
      <c r="H2560" s="129"/>
      <c r="I2560" s="133"/>
      <c r="J2560" s="133"/>
      <c r="K2560" s="133"/>
      <c r="L2560" s="133"/>
      <c r="M2560" s="133"/>
      <c r="N2560" s="133"/>
    </row>
    <row r="2561" spans="1:14" ht="24.95" customHeight="1" x14ac:dyDescent="0.2">
      <c r="A2561" s="257" t="s">
        <v>10</v>
      </c>
      <c r="B2561" s="258"/>
      <c r="C2561" s="258">
        <v>17</v>
      </c>
      <c r="D2561" s="258"/>
      <c r="E2561" s="258">
        <v>17</v>
      </c>
      <c r="F2561" s="258"/>
      <c r="G2561" s="259">
        <f t="shared" si="71"/>
        <v>0</v>
      </c>
      <c r="H2561" s="129"/>
      <c r="I2561" s="133"/>
      <c r="J2561" s="133"/>
      <c r="K2561" s="133"/>
      <c r="L2561" s="133"/>
      <c r="M2561" s="133"/>
      <c r="N2561" s="133"/>
    </row>
    <row r="2562" spans="1:14" ht="24.95" customHeight="1" x14ac:dyDescent="0.2">
      <c r="A2562" s="257" t="s">
        <v>11</v>
      </c>
      <c r="B2562" s="258"/>
      <c r="C2562" s="258">
        <v>10</v>
      </c>
      <c r="D2562" s="258"/>
      <c r="E2562" s="258">
        <v>11</v>
      </c>
      <c r="F2562" s="258"/>
      <c r="G2562" s="259">
        <f t="shared" si="71"/>
        <v>0.1</v>
      </c>
      <c r="H2562" s="129"/>
      <c r="I2562" s="133"/>
      <c r="J2562" s="133"/>
      <c r="K2562" s="133"/>
      <c r="L2562" s="133"/>
      <c r="M2562" s="133"/>
      <c r="N2562" s="133"/>
    </row>
    <row r="2563" spans="1:14" ht="24.95" customHeight="1" x14ac:dyDescent="0.2">
      <c r="A2563" s="199" t="s">
        <v>12</v>
      </c>
      <c r="B2563" s="263"/>
      <c r="C2563" s="263">
        <v>308</v>
      </c>
      <c r="D2563" s="263"/>
      <c r="E2563" s="263">
        <v>318</v>
      </c>
      <c r="F2563" s="263"/>
      <c r="G2563" s="265">
        <f>(E2563-C2563)/C2563</f>
        <v>3.2467532467532464E-2</v>
      </c>
      <c r="H2563" s="129"/>
      <c r="I2563" s="133"/>
      <c r="J2563" s="133"/>
      <c r="K2563" s="133"/>
      <c r="L2563" s="133"/>
      <c r="M2563" s="133"/>
      <c r="N2563" s="133"/>
    </row>
    <row r="2564" spans="1:14" ht="24.95" customHeight="1" x14ac:dyDescent="0.25">
      <c r="A2564" s="124"/>
      <c r="B2564" s="125"/>
      <c r="C2564" s="125"/>
      <c r="D2564" s="125"/>
      <c r="E2564" s="125"/>
      <c r="F2564" s="126"/>
      <c r="G2564" s="126"/>
      <c r="H2564" s="133"/>
      <c r="I2564" s="133"/>
      <c r="J2564" s="133"/>
      <c r="K2564" s="133"/>
      <c r="L2564" s="133"/>
      <c r="M2564" s="133"/>
      <c r="N2564" s="133"/>
    </row>
    <row r="2565" spans="1:14" ht="24.95" customHeight="1" x14ac:dyDescent="0.25">
      <c r="A2565" s="124"/>
      <c r="B2565" s="125"/>
      <c r="C2565" s="125"/>
      <c r="D2565" s="125"/>
      <c r="E2565" s="125"/>
      <c r="F2565" s="126"/>
      <c r="G2565" s="126"/>
      <c r="H2565" s="133"/>
      <c r="I2565" s="133"/>
      <c r="J2565" s="133"/>
      <c r="K2565" s="133"/>
      <c r="L2565" s="133"/>
      <c r="M2565" s="133"/>
      <c r="N2565" s="133"/>
    </row>
    <row r="2566" spans="1:14" s="28" customFormat="1" ht="24.95" customHeight="1" x14ac:dyDescent="0.25">
      <c r="A2566" s="421"/>
      <c r="B2566" s="421"/>
      <c r="C2566" s="421"/>
      <c r="D2566" s="421"/>
      <c r="E2566" s="136"/>
      <c r="F2566" s="422"/>
      <c r="G2566" s="422"/>
      <c r="H2566" s="422"/>
      <c r="I2566" s="137"/>
      <c r="J2566" s="119"/>
      <c r="K2566" s="119"/>
      <c r="M2566" s="138"/>
      <c r="N2566" s="138"/>
    </row>
    <row r="2567" spans="1:14" ht="24.95" customHeight="1" x14ac:dyDescent="0.2">
      <c r="A2567" s="129"/>
      <c r="B2567" s="129"/>
      <c r="C2567" s="129"/>
      <c r="D2567" s="129"/>
      <c r="E2567" s="129"/>
      <c r="F2567" s="129"/>
      <c r="G2567" s="129"/>
      <c r="H2567" s="129"/>
      <c r="I2567" s="129"/>
      <c r="J2567" s="129"/>
      <c r="K2567" s="129"/>
      <c r="L2567" s="129"/>
      <c r="M2567" s="133"/>
      <c r="N2567" s="133"/>
    </row>
    <row r="2568" spans="1:14" ht="24.95" customHeight="1" x14ac:dyDescent="0.25">
      <c r="A2568" s="124"/>
      <c r="B2568" s="125"/>
      <c r="C2568" s="125"/>
      <c r="D2568" s="125"/>
      <c r="E2568" s="125"/>
      <c r="F2568" s="126"/>
      <c r="G2568" s="126"/>
      <c r="H2568" s="133"/>
      <c r="I2568" s="133"/>
      <c r="J2568" s="133"/>
      <c r="K2568" s="133"/>
      <c r="L2568" s="133"/>
      <c r="M2568" s="133"/>
      <c r="N2568" s="133"/>
    </row>
    <row r="2569" spans="1:14" ht="24.95" customHeight="1" x14ac:dyDescent="0.25">
      <c r="A2569" s="124"/>
      <c r="B2569" s="125"/>
      <c r="C2569" s="125"/>
      <c r="D2569" s="125"/>
      <c r="E2569" s="125"/>
      <c r="F2569" s="126"/>
      <c r="G2569" s="126"/>
      <c r="H2569" s="133"/>
      <c r="I2569" s="133"/>
      <c r="J2569" s="133"/>
      <c r="K2569" s="133"/>
      <c r="L2569" s="133"/>
      <c r="M2569" s="133"/>
      <c r="N2569" s="133"/>
    </row>
    <row r="2570" spans="1:14" ht="24.95" customHeight="1" x14ac:dyDescent="0.25">
      <c r="A2570" s="124"/>
      <c r="B2570" s="125"/>
      <c r="C2570" s="125"/>
      <c r="D2570" s="125"/>
      <c r="E2570" s="125"/>
      <c r="F2570" s="126"/>
      <c r="G2570" s="126"/>
      <c r="H2570" s="133"/>
      <c r="I2570" s="133"/>
      <c r="J2570" s="133"/>
      <c r="K2570" s="133"/>
      <c r="L2570" s="133"/>
      <c r="M2570" s="133"/>
      <c r="N2570" s="133"/>
    </row>
    <row r="2571" spans="1:14" ht="24.95" customHeight="1" x14ac:dyDescent="0.25">
      <c r="A2571" s="124"/>
      <c r="B2571" s="125"/>
      <c r="C2571" s="125"/>
      <c r="D2571" s="125"/>
      <c r="E2571" s="125"/>
      <c r="F2571" s="126"/>
      <c r="G2571" s="126"/>
      <c r="H2571" s="133"/>
      <c r="I2571" s="133"/>
      <c r="J2571" s="133"/>
      <c r="K2571" s="133"/>
      <c r="L2571" s="133"/>
      <c r="M2571" s="133"/>
      <c r="N2571" s="133"/>
    </row>
    <row r="2572" spans="1:14" ht="24.95" customHeight="1" x14ac:dyDescent="0.25">
      <c r="A2572" s="124"/>
      <c r="B2572" s="125"/>
      <c r="C2572" s="125"/>
      <c r="D2572" s="125"/>
      <c r="E2572" s="125"/>
      <c r="F2572" s="126"/>
      <c r="G2572" s="126"/>
      <c r="H2572" s="133"/>
      <c r="I2572" s="133"/>
      <c r="J2572" s="133"/>
      <c r="K2572" s="133"/>
      <c r="L2572" s="133"/>
      <c r="M2572" s="133"/>
      <c r="N2572" s="133"/>
    </row>
    <row r="2573" spans="1:14" ht="24.95" customHeight="1" x14ac:dyDescent="0.25">
      <c r="A2573" s="124"/>
      <c r="B2573" s="125"/>
      <c r="C2573" s="125"/>
      <c r="D2573" s="125"/>
      <c r="E2573" s="125"/>
      <c r="F2573" s="126"/>
      <c r="G2573" s="126"/>
      <c r="H2573" s="133"/>
      <c r="I2573" s="133"/>
      <c r="J2573" s="133"/>
      <c r="K2573" s="133"/>
      <c r="L2573" s="133"/>
      <c r="M2573" s="133"/>
      <c r="N2573" s="133"/>
    </row>
    <row r="2574" spans="1:14" ht="24.95" customHeight="1" x14ac:dyDescent="0.25">
      <c r="A2574" s="124"/>
      <c r="B2574" s="125"/>
      <c r="C2574" s="125"/>
      <c r="D2574" s="125"/>
      <c r="E2574" s="125"/>
      <c r="F2574" s="126"/>
      <c r="G2574" s="126"/>
      <c r="H2574" s="133"/>
      <c r="I2574" s="133"/>
      <c r="J2574" s="133"/>
      <c r="K2574" s="133"/>
      <c r="L2574" s="133"/>
      <c r="M2574" s="133"/>
      <c r="N2574" s="133"/>
    </row>
    <row r="2575" spans="1:14" ht="24.95" customHeight="1" x14ac:dyDescent="0.25">
      <c r="A2575" s="124"/>
      <c r="B2575" s="125"/>
      <c r="C2575" s="125"/>
      <c r="D2575" s="125"/>
      <c r="E2575" s="125"/>
      <c r="F2575" s="126"/>
      <c r="G2575" s="126"/>
      <c r="H2575" s="133"/>
      <c r="I2575" s="133"/>
      <c r="J2575" s="133"/>
      <c r="K2575" s="133"/>
      <c r="L2575" s="133"/>
      <c r="M2575" s="133"/>
      <c r="N2575" s="133"/>
    </row>
    <row r="2576" spans="1:14" ht="24.95" customHeight="1" x14ac:dyDescent="0.25">
      <c r="A2576" s="124"/>
      <c r="B2576" s="125"/>
      <c r="C2576" s="125"/>
      <c r="D2576" s="125"/>
      <c r="E2576" s="125"/>
      <c r="F2576" s="126"/>
      <c r="G2576" s="126"/>
      <c r="H2576" s="133"/>
      <c r="I2576" s="133"/>
      <c r="J2576" s="133"/>
      <c r="K2576" s="133"/>
      <c r="L2576" s="133"/>
      <c r="M2576" s="133"/>
      <c r="N2576" s="133"/>
    </row>
    <row r="2577" spans="1:14" ht="24.95" customHeight="1" x14ac:dyDescent="0.25">
      <c r="A2577" s="139"/>
      <c r="B2577" s="125"/>
      <c r="C2577" s="125"/>
      <c r="D2577" s="125"/>
      <c r="E2577" s="125"/>
      <c r="F2577" s="126"/>
      <c r="G2577" s="126"/>
      <c r="H2577" s="133"/>
      <c r="I2577" s="129"/>
      <c r="J2577" s="129"/>
      <c r="K2577" s="129"/>
      <c r="L2577" s="129"/>
      <c r="M2577" s="129"/>
      <c r="N2577" s="129"/>
    </row>
    <row r="2578" spans="1:14" ht="24.95" customHeight="1" x14ac:dyDescent="0.2">
      <c r="A2578" s="399" t="s">
        <v>95</v>
      </c>
      <c r="B2578" s="399"/>
      <c r="C2578" s="399"/>
      <c r="D2578" s="399"/>
      <c r="E2578" s="399"/>
      <c r="F2578" s="399"/>
      <c r="G2578" s="399"/>
      <c r="H2578" s="132"/>
      <c r="I2578" s="132"/>
      <c r="J2578" s="132"/>
      <c r="K2578" s="132"/>
      <c r="L2578" s="132"/>
      <c r="M2578" s="132"/>
      <c r="N2578" s="132"/>
    </row>
    <row r="2579" spans="1:14" ht="24.95" customHeight="1" x14ac:dyDescent="0.2">
      <c r="A2579" s="255" t="s">
        <v>94</v>
      </c>
      <c r="B2579" s="256"/>
      <c r="C2579" s="256" t="s">
        <v>136</v>
      </c>
      <c r="D2579" s="256"/>
      <c r="E2579" s="256" t="s">
        <v>264</v>
      </c>
      <c r="F2579" s="256"/>
      <c r="G2579" s="256" t="s">
        <v>29</v>
      </c>
      <c r="H2579" s="129"/>
      <c r="I2579" s="129"/>
      <c r="J2579" s="129"/>
      <c r="K2579" s="129"/>
      <c r="L2579" s="129"/>
      <c r="M2579" s="129"/>
      <c r="N2579" s="129"/>
    </row>
    <row r="2580" spans="1:14" ht="24.95" customHeight="1" x14ac:dyDescent="0.2">
      <c r="A2580" s="257" t="s">
        <v>336</v>
      </c>
      <c r="B2580" s="258"/>
      <c r="C2580" s="258">
        <v>842</v>
      </c>
      <c r="D2580" s="258"/>
      <c r="E2580" s="258">
        <v>843</v>
      </c>
      <c r="F2580" s="258"/>
      <c r="G2580" s="259">
        <f>(E2580-C2580)/C2580</f>
        <v>1.1876484560570072E-3</v>
      </c>
      <c r="H2580" s="129"/>
      <c r="I2580" s="129"/>
      <c r="J2580" s="129"/>
      <c r="K2580" s="129"/>
      <c r="L2580" s="129"/>
      <c r="M2580" s="129"/>
      <c r="N2580" s="129"/>
    </row>
    <row r="2581" spans="1:14" ht="24.95" customHeight="1" x14ac:dyDescent="0.2">
      <c r="A2581" s="257" t="s">
        <v>5</v>
      </c>
      <c r="B2581" s="258"/>
      <c r="C2581" s="258">
        <v>2857</v>
      </c>
      <c r="D2581" s="258"/>
      <c r="E2581" s="258">
        <v>3127</v>
      </c>
      <c r="F2581" s="258"/>
      <c r="G2581" s="259">
        <f t="shared" ref="G2581:G2588" si="72">(E2581-C2581)/C2581</f>
        <v>9.4504725236261813E-2</v>
      </c>
      <c r="H2581" s="129"/>
      <c r="I2581" s="129"/>
      <c r="J2581" s="129"/>
      <c r="K2581" s="129"/>
      <c r="L2581" s="129"/>
      <c r="M2581" s="129"/>
      <c r="N2581" s="129"/>
    </row>
    <row r="2582" spans="1:14" ht="24.95" customHeight="1" x14ac:dyDescent="0.2">
      <c r="A2582" s="257" t="s">
        <v>17</v>
      </c>
      <c r="B2582" s="258"/>
      <c r="C2582" s="258">
        <v>4172</v>
      </c>
      <c r="D2582" s="258"/>
      <c r="E2582" s="258">
        <v>4246</v>
      </c>
      <c r="F2582" s="258"/>
      <c r="G2582" s="259">
        <f t="shared" si="72"/>
        <v>1.7737296260786194E-2</v>
      </c>
      <c r="H2582" s="129"/>
      <c r="I2582" s="129"/>
      <c r="J2582" s="129"/>
      <c r="K2582" s="129"/>
      <c r="L2582" s="129"/>
      <c r="M2582" s="129"/>
      <c r="N2582" s="129"/>
    </row>
    <row r="2583" spans="1:14" ht="24.95" customHeight="1" x14ac:dyDescent="0.2">
      <c r="A2583" s="257" t="s">
        <v>6</v>
      </c>
      <c r="B2583" s="258"/>
      <c r="C2583" s="258">
        <v>1341</v>
      </c>
      <c r="D2583" s="258"/>
      <c r="E2583" s="258">
        <v>1329</v>
      </c>
      <c r="F2583" s="258"/>
      <c r="G2583" s="259">
        <f t="shared" si="72"/>
        <v>-8.948545861297539E-3</v>
      </c>
      <c r="H2583" s="129"/>
      <c r="I2583" s="129"/>
      <c r="J2583" s="129"/>
      <c r="K2583" s="129"/>
      <c r="L2583" s="129"/>
      <c r="M2583" s="129"/>
      <c r="N2583" s="129"/>
    </row>
    <row r="2584" spans="1:14" ht="24.95" customHeight="1" x14ac:dyDescent="0.2">
      <c r="A2584" s="257" t="s">
        <v>7</v>
      </c>
      <c r="B2584" s="258"/>
      <c r="C2584" s="258">
        <v>643</v>
      </c>
      <c r="D2584" s="258"/>
      <c r="E2584" s="258">
        <v>610</v>
      </c>
      <c r="F2584" s="258"/>
      <c r="G2584" s="259">
        <f t="shared" si="72"/>
        <v>-5.1321928460342149E-2</v>
      </c>
      <c r="H2584" s="129"/>
      <c r="I2584" s="129"/>
      <c r="J2584" s="129"/>
      <c r="K2584" s="129"/>
      <c r="L2584" s="129"/>
      <c r="M2584" s="129"/>
      <c r="N2584" s="129"/>
    </row>
    <row r="2585" spans="1:14" ht="24.95" customHeight="1" x14ac:dyDescent="0.2">
      <c r="A2585" s="257" t="s">
        <v>8</v>
      </c>
      <c r="B2585" s="258"/>
      <c r="C2585" s="258">
        <v>1564</v>
      </c>
      <c r="D2585" s="258"/>
      <c r="E2585" s="258">
        <v>1562</v>
      </c>
      <c r="F2585" s="258"/>
      <c r="G2585" s="259">
        <f t="shared" si="72"/>
        <v>-1.2787723785166241E-3</v>
      </c>
      <c r="H2585" s="129"/>
      <c r="I2585" s="129"/>
      <c r="J2585" s="129"/>
      <c r="K2585" s="129"/>
      <c r="L2585" s="129"/>
      <c r="M2585" s="129"/>
      <c r="N2585" s="129"/>
    </row>
    <row r="2586" spans="1:14" ht="24.95" customHeight="1" x14ac:dyDescent="0.2">
      <c r="A2586" s="257" t="s">
        <v>9</v>
      </c>
      <c r="B2586" s="258"/>
      <c r="C2586" s="258">
        <v>402</v>
      </c>
      <c r="D2586" s="258"/>
      <c r="E2586" s="258">
        <v>455</v>
      </c>
      <c r="F2586" s="258"/>
      <c r="G2586" s="259">
        <f t="shared" si="72"/>
        <v>0.13184079601990051</v>
      </c>
      <c r="H2586" s="129"/>
      <c r="I2586" s="129"/>
      <c r="J2586" s="129"/>
      <c r="K2586" s="129"/>
      <c r="L2586" s="129"/>
      <c r="M2586" s="129"/>
      <c r="N2586" s="129"/>
    </row>
    <row r="2587" spans="1:14" ht="24.95" customHeight="1" x14ac:dyDescent="0.2">
      <c r="A2587" s="257" t="s">
        <v>10</v>
      </c>
      <c r="B2587" s="258"/>
      <c r="C2587" s="258">
        <v>921</v>
      </c>
      <c r="D2587" s="258"/>
      <c r="E2587" s="258">
        <v>893</v>
      </c>
      <c r="F2587" s="258"/>
      <c r="G2587" s="259">
        <f t="shared" si="72"/>
        <v>-3.0401737242128121E-2</v>
      </c>
      <c r="H2587" s="129"/>
      <c r="I2587" s="129"/>
      <c r="J2587" s="129"/>
      <c r="K2587" s="129"/>
      <c r="L2587" s="129"/>
      <c r="M2587" s="129"/>
      <c r="N2587" s="129"/>
    </row>
    <row r="2588" spans="1:14" ht="24.95" customHeight="1" x14ac:dyDescent="0.2">
      <c r="A2588" s="257" t="s">
        <v>11</v>
      </c>
      <c r="B2588" s="258"/>
      <c r="C2588" s="258">
        <v>176</v>
      </c>
      <c r="D2588" s="258"/>
      <c r="E2588" s="258">
        <v>182</v>
      </c>
      <c r="F2588" s="258"/>
      <c r="G2588" s="259">
        <f t="shared" si="72"/>
        <v>3.4090909090909088E-2</v>
      </c>
      <c r="H2588" s="129"/>
      <c r="I2588" s="129"/>
      <c r="J2588" s="129"/>
      <c r="K2588" s="129"/>
      <c r="L2588" s="129"/>
      <c r="M2588" s="129"/>
      <c r="N2588" s="129"/>
    </row>
    <row r="2589" spans="1:14" ht="24.95" customHeight="1" x14ac:dyDescent="0.2">
      <c r="A2589" s="199" t="s">
        <v>12</v>
      </c>
      <c r="B2589" s="263"/>
      <c r="C2589" s="263">
        <v>12918</v>
      </c>
      <c r="D2589" s="263"/>
      <c r="E2589" s="263">
        <v>13247</v>
      </c>
      <c r="F2589" s="263"/>
      <c r="G2589" s="265">
        <f>(E2589-C2589)/C2589</f>
        <v>2.5468338752128814E-2</v>
      </c>
      <c r="H2589" s="129"/>
      <c r="I2589" s="129"/>
      <c r="J2589" s="129"/>
      <c r="K2589" s="129"/>
      <c r="L2589" s="129"/>
      <c r="M2589" s="129"/>
      <c r="N2589" s="129"/>
    </row>
    <row r="2590" spans="1:14" ht="24.95" customHeight="1" x14ac:dyDescent="0.25">
      <c r="A2590" s="124"/>
      <c r="B2590" s="125"/>
      <c r="C2590" s="125"/>
      <c r="D2590" s="125"/>
      <c r="E2590" s="125"/>
      <c r="F2590" s="126"/>
      <c r="G2590" s="126"/>
      <c r="H2590" s="133"/>
      <c r="I2590" s="133"/>
      <c r="J2590" s="133"/>
      <c r="K2590" s="133"/>
      <c r="L2590" s="133"/>
      <c r="M2590" s="133"/>
      <c r="N2590" s="133"/>
    </row>
    <row r="2591" spans="1:14" ht="24.95" customHeight="1" x14ac:dyDescent="0.25">
      <c r="A2591" s="124"/>
      <c r="B2591" s="125"/>
      <c r="C2591" s="125"/>
      <c r="D2591" s="125"/>
      <c r="E2591" s="125"/>
      <c r="F2591" s="126"/>
      <c r="G2591" s="126"/>
      <c r="H2591" s="133"/>
      <c r="I2591" s="133"/>
      <c r="J2591" s="133"/>
      <c r="K2591" s="133"/>
      <c r="L2591" s="133"/>
      <c r="M2591" s="133"/>
      <c r="N2591" s="133"/>
    </row>
    <row r="2592" spans="1:14" s="28" customFormat="1" ht="24.95" customHeight="1" x14ac:dyDescent="0.25">
      <c r="A2592" s="421"/>
      <c r="B2592" s="421"/>
      <c r="C2592" s="421"/>
      <c r="D2592" s="421"/>
      <c r="E2592" s="136"/>
      <c r="F2592" s="422"/>
      <c r="G2592" s="422"/>
      <c r="H2592" s="422"/>
      <c r="I2592" s="137"/>
      <c r="J2592" s="119"/>
      <c r="K2592" s="138"/>
      <c r="L2592" s="138"/>
      <c r="M2592" s="138"/>
      <c r="N2592" s="138"/>
    </row>
    <row r="2593" spans="1:14" ht="24.95" customHeight="1" x14ac:dyDescent="0.2">
      <c r="A2593" s="140"/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</row>
    <row r="2594" spans="1:14" ht="24.95" customHeight="1" x14ac:dyDescent="0.2">
      <c r="A2594" s="140"/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</row>
    <row r="2595" spans="1:14" ht="24.95" customHeight="1" x14ac:dyDescent="0.2">
      <c r="A2595" s="140"/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</row>
    <row r="2596" spans="1:14" ht="24.95" customHeight="1" x14ac:dyDescent="0.2">
      <c r="A2596" s="140"/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</row>
    <row r="2597" spans="1:14" ht="24.95" customHeight="1" x14ac:dyDescent="0.2">
      <c r="A2597" s="140"/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</row>
    <row r="2598" spans="1:14" ht="24.95" customHeight="1" x14ac:dyDescent="0.2">
      <c r="A2598" s="140"/>
      <c r="B2598" s="140"/>
      <c r="C2598" s="140"/>
      <c r="D2598" s="140"/>
      <c r="E2598" s="140"/>
      <c r="F2598" s="140"/>
      <c r="G2598" s="140"/>
      <c r="H2598" s="140"/>
      <c r="I2598" s="140"/>
      <c r="J2598" s="140"/>
      <c r="K2598" s="140"/>
      <c r="L2598" s="140"/>
      <c r="M2598" s="140"/>
      <c r="N2598" s="140"/>
    </row>
    <row r="2599" spans="1:14" ht="24.95" customHeight="1" x14ac:dyDescent="0.2">
      <c r="A2599" s="140"/>
      <c r="B2599" s="140"/>
      <c r="C2599" s="140"/>
      <c r="D2599" s="140"/>
      <c r="E2599" s="140"/>
      <c r="F2599" s="140"/>
      <c r="G2599" s="140"/>
      <c r="H2599" s="140"/>
      <c r="I2599" s="140"/>
      <c r="J2599" s="140"/>
      <c r="K2599" s="140"/>
      <c r="L2599" s="140"/>
      <c r="M2599" s="140"/>
      <c r="N2599" s="140"/>
    </row>
    <row r="2600" spans="1:14" ht="24.95" customHeight="1" x14ac:dyDescent="0.2">
      <c r="A2600" s="140"/>
      <c r="B2600" s="140"/>
      <c r="C2600" s="140"/>
      <c r="D2600" s="140"/>
      <c r="E2600" s="140"/>
      <c r="F2600" s="140"/>
      <c r="G2600" s="140"/>
      <c r="H2600" s="140"/>
      <c r="I2600" s="140"/>
      <c r="J2600" s="140"/>
      <c r="K2600" s="140"/>
      <c r="L2600" s="140"/>
      <c r="M2600" s="140"/>
      <c r="N2600" s="140"/>
    </row>
    <row r="2601" spans="1:14" ht="24.95" customHeight="1" x14ac:dyDescent="0.2">
      <c r="A2601" s="140"/>
      <c r="B2601" s="140"/>
      <c r="C2601" s="140"/>
      <c r="D2601" s="140"/>
      <c r="E2601" s="140"/>
      <c r="F2601" s="140"/>
      <c r="G2601" s="140"/>
      <c r="H2601" s="140"/>
      <c r="I2601" s="140"/>
      <c r="J2601" s="140"/>
      <c r="K2601" s="140"/>
      <c r="L2601" s="140"/>
      <c r="M2601" s="140"/>
      <c r="N2601" s="140"/>
    </row>
    <row r="2602" spans="1:14" ht="24.95" customHeight="1" x14ac:dyDescent="0.2">
      <c r="A2602" s="140"/>
      <c r="B2602" s="140"/>
      <c r="C2602" s="140"/>
      <c r="D2602" s="140"/>
      <c r="E2602" s="140"/>
      <c r="F2602" s="140"/>
      <c r="G2602" s="140"/>
      <c r="H2602" s="140"/>
      <c r="I2602" s="140"/>
      <c r="J2602" s="140"/>
      <c r="K2602" s="140"/>
      <c r="L2602" s="140"/>
      <c r="M2602" s="140"/>
      <c r="N2602" s="140"/>
    </row>
    <row r="2603" spans="1:14" ht="24.95" customHeight="1" x14ac:dyDescent="0.2">
      <c r="A2603" s="140"/>
      <c r="B2603" s="140"/>
      <c r="C2603" s="140"/>
      <c r="D2603" s="140"/>
      <c r="E2603" s="140"/>
      <c r="F2603" s="140"/>
      <c r="G2603" s="140"/>
      <c r="H2603" s="140"/>
      <c r="I2603" s="140"/>
      <c r="J2603" s="140"/>
      <c r="K2603" s="140"/>
      <c r="L2603" s="140"/>
      <c r="M2603" s="140"/>
      <c r="N2603" s="140"/>
    </row>
    <row r="2604" spans="1:14" ht="24.95" customHeight="1" x14ac:dyDescent="0.2">
      <c r="A2604" s="140"/>
      <c r="B2604" s="140"/>
      <c r="C2604" s="140"/>
      <c r="D2604" s="140"/>
      <c r="E2604" s="140"/>
      <c r="F2604" s="140"/>
      <c r="G2604" s="140"/>
      <c r="H2604" s="140"/>
      <c r="I2604" s="140"/>
      <c r="J2604" s="140"/>
      <c r="K2604" s="140"/>
      <c r="L2604" s="140"/>
      <c r="M2604" s="140"/>
      <c r="N2604" s="140"/>
    </row>
    <row r="2605" spans="1:14" ht="24.95" customHeight="1" x14ac:dyDescent="0.2">
      <c r="A2605" s="140"/>
      <c r="B2605" s="140"/>
      <c r="C2605" s="140"/>
      <c r="D2605" s="140"/>
      <c r="E2605" s="140"/>
      <c r="F2605" s="140"/>
      <c r="G2605" s="140"/>
      <c r="H2605" s="140"/>
      <c r="I2605" s="140"/>
      <c r="J2605" s="140"/>
      <c r="K2605" s="140"/>
      <c r="L2605" s="140"/>
      <c r="M2605" s="140"/>
      <c r="N2605" s="140"/>
    </row>
    <row r="2606" spans="1:14" ht="24.95" customHeight="1" x14ac:dyDescent="0.2">
      <c r="A2606" s="140"/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</row>
    <row r="2607" spans="1:14" ht="24.95" customHeight="1" x14ac:dyDescent="0.2">
      <c r="A2607" s="140"/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</row>
    <row r="2608" spans="1:14" ht="24.95" customHeight="1" x14ac:dyDescent="0.2">
      <c r="A2608" s="140"/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</row>
    <row r="2609" spans="1:14" ht="24.95" customHeight="1" x14ac:dyDescent="0.2">
      <c r="A2609" s="140"/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</row>
    <row r="2610" spans="1:14" ht="24.95" customHeight="1" x14ac:dyDescent="0.2">
      <c r="A2610" s="140"/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</row>
    <row r="2611" spans="1:14" ht="24.95" customHeight="1" x14ac:dyDescent="0.2">
      <c r="A2611" s="140"/>
      <c r="B2611" s="140"/>
      <c r="C2611" s="140"/>
      <c r="D2611" s="140"/>
      <c r="E2611" s="140"/>
      <c r="F2611" s="140"/>
      <c r="G2611" s="140"/>
      <c r="H2611" s="140"/>
      <c r="I2611" s="140"/>
      <c r="J2611" s="140"/>
      <c r="K2611" s="140"/>
      <c r="L2611" s="140"/>
      <c r="M2611" s="140"/>
      <c r="N2611" s="140"/>
    </row>
    <row r="2612" spans="1:14" ht="24.95" customHeight="1" x14ac:dyDescent="0.2">
      <c r="A2612" s="140"/>
      <c r="B2612" s="140"/>
      <c r="C2612" s="140"/>
      <c r="D2612" s="140"/>
      <c r="E2612" s="140"/>
      <c r="F2612" s="140"/>
      <c r="G2612" s="140"/>
      <c r="H2612" s="140"/>
      <c r="I2612" s="140"/>
      <c r="J2612" s="140"/>
      <c r="K2612" s="140"/>
      <c r="L2612" s="140"/>
      <c r="M2612" s="140"/>
      <c r="N2612" s="140"/>
    </row>
    <row r="2613" spans="1:14" ht="24.95" customHeight="1" x14ac:dyDescent="0.2">
      <c r="A2613" s="140"/>
      <c r="B2613" s="140"/>
      <c r="C2613" s="140"/>
      <c r="D2613" s="140"/>
      <c r="E2613" s="140"/>
      <c r="F2613" s="140"/>
      <c r="G2613" s="140"/>
      <c r="H2613" s="140"/>
      <c r="I2613" s="140"/>
      <c r="J2613" s="140"/>
      <c r="K2613" s="140"/>
      <c r="L2613" s="140"/>
      <c r="M2613" s="140"/>
      <c r="N2613" s="140"/>
    </row>
    <row r="2614" spans="1:14" ht="24.95" customHeight="1" x14ac:dyDescent="0.2">
      <c r="A2614" s="140"/>
      <c r="B2614" s="140"/>
      <c r="C2614" s="140"/>
      <c r="D2614" s="140"/>
      <c r="E2614" s="140"/>
      <c r="F2614" s="140"/>
      <c r="G2614" s="140"/>
      <c r="H2614" s="140"/>
      <c r="I2614" s="140"/>
      <c r="J2614" s="140"/>
      <c r="K2614" s="140"/>
      <c r="L2614" s="140"/>
      <c r="M2614" s="140"/>
      <c r="N2614" s="140"/>
    </row>
    <row r="2615" spans="1:14" ht="24.95" customHeight="1" x14ac:dyDescent="0.2">
      <c r="A2615" s="140"/>
      <c r="B2615" s="140"/>
      <c r="C2615" s="140"/>
      <c r="D2615" s="140"/>
      <c r="E2615" s="140"/>
      <c r="F2615" s="140"/>
      <c r="G2615" s="140"/>
      <c r="H2615" s="140"/>
      <c r="I2615" s="140"/>
      <c r="J2615" s="140"/>
      <c r="K2615" s="140"/>
      <c r="L2615" s="140"/>
      <c r="M2615" s="140"/>
      <c r="N2615" s="140"/>
    </row>
    <row r="2616" spans="1:14" ht="24.95" customHeight="1" x14ac:dyDescent="0.2">
      <c r="A2616" s="140"/>
      <c r="B2616" s="140"/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</row>
    <row r="2617" spans="1:14" ht="24.95" customHeight="1" x14ac:dyDescent="0.2">
      <c r="A2617" s="140"/>
      <c r="B2617" s="140"/>
      <c r="C2617" s="140"/>
      <c r="D2617" s="140"/>
      <c r="E2617" s="140"/>
      <c r="F2617" s="140"/>
      <c r="G2617" s="140"/>
      <c r="H2617" s="140"/>
      <c r="I2617" s="140"/>
      <c r="J2617" s="140"/>
      <c r="K2617" s="140"/>
      <c r="L2617" s="140"/>
      <c r="M2617" s="140"/>
      <c r="N2617" s="140"/>
    </row>
    <row r="2618" spans="1:14" ht="24.95" customHeight="1" x14ac:dyDescent="0.2">
      <c r="A2618" s="140"/>
      <c r="B2618" s="140"/>
      <c r="C2618" s="140"/>
      <c r="D2618" s="140"/>
      <c r="E2618" s="140"/>
      <c r="F2618" s="140"/>
      <c r="G2618" s="140"/>
      <c r="H2618" s="140"/>
      <c r="I2618" s="140"/>
      <c r="J2618" s="140"/>
      <c r="K2618" s="140"/>
      <c r="L2618" s="140"/>
      <c r="M2618" s="140"/>
      <c r="N2618" s="140"/>
    </row>
    <row r="2619" spans="1:14" ht="24.95" customHeight="1" x14ac:dyDescent="0.2">
      <c r="A2619" s="140"/>
      <c r="B2619" s="140"/>
      <c r="C2619" s="140"/>
      <c r="D2619" s="140"/>
      <c r="E2619" s="140"/>
      <c r="F2619" s="140"/>
      <c r="G2619" s="140"/>
      <c r="H2619" s="140"/>
      <c r="I2619" s="140"/>
      <c r="J2619" s="140"/>
      <c r="K2619" s="140"/>
      <c r="L2619" s="140"/>
      <c r="M2619" s="140"/>
      <c r="N2619" s="140"/>
    </row>
    <row r="2620" spans="1:14" ht="24.95" customHeight="1" x14ac:dyDescent="0.2">
      <c r="A2620" s="140"/>
      <c r="B2620" s="140"/>
      <c r="C2620" s="140"/>
      <c r="D2620" s="140"/>
      <c r="E2620" s="140"/>
      <c r="F2620" s="140"/>
      <c r="G2620" s="140"/>
      <c r="H2620" s="140"/>
      <c r="I2620" s="140"/>
      <c r="J2620" s="140"/>
      <c r="K2620" s="140"/>
      <c r="L2620" s="140"/>
      <c r="M2620" s="140"/>
      <c r="N2620" s="140"/>
    </row>
    <row r="2621" spans="1:14" ht="24.95" customHeight="1" x14ac:dyDescent="0.2">
      <c r="A2621" s="140"/>
      <c r="B2621" s="140"/>
      <c r="C2621" s="140"/>
      <c r="D2621" s="140"/>
      <c r="E2621" s="140"/>
      <c r="F2621" s="140"/>
      <c r="G2621" s="140"/>
      <c r="H2621" s="140"/>
      <c r="I2621" s="140"/>
      <c r="J2621" s="140"/>
      <c r="K2621" s="140"/>
      <c r="L2621" s="140"/>
      <c r="M2621" s="140"/>
      <c r="N2621" s="140"/>
    </row>
    <row r="2622" spans="1:14" ht="24.95" customHeight="1" x14ac:dyDescent="0.2">
      <c r="A2622" s="140"/>
      <c r="B2622" s="140"/>
      <c r="C2622" s="140"/>
      <c r="D2622" s="140"/>
      <c r="E2622" s="140"/>
      <c r="F2622" s="140"/>
      <c r="G2622" s="140"/>
      <c r="H2622" s="140"/>
      <c r="I2622" s="140"/>
      <c r="J2622" s="140"/>
      <c r="K2622" s="140"/>
      <c r="L2622" s="140"/>
      <c r="M2622" s="140"/>
      <c r="N2622" s="140"/>
    </row>
    <row r="2623" spans="1:14" ht="24.95" customHeight="1" x14ac:dyDescent="0.2">
      <c r="A2623" s="140"/>
      <c r="B2623" s="140"/>
      <c r="C2623" s="140"/>
      <c r="D2623" s="140"/>
      <c r="E2623" s="140"/>
      <c r="F2623" s="140"/>
      <c r="G2623" s="140"/>
      <c r="H2623" s="140"/>
      <c r="I2623" s="140"/>
      <c r="J2623" s="140"/>
      <c r="K2623" s="140"/>
      <c r="L2623" s="140"/>
      <c r="M2623" s="140"/>
      <c r="N2623" s="140"/>
    </row>
    <row r="2624" spans="1:14" ht="24.95" customHeight="1" x14ac:dyDescent="0.2">
      <c r="A2624" s="140"/>
      <c r="B2624" s="140"/>
      <c r="C2624" s="140"/>
      <c r="D2624" s="140"/>
      <c r="E2624" s="140"/>
      <c r="F2624" s="140"/>
      <c r="G2624" s="140"/>
      <c r="H2624" s="140"/>
      <c r="I2624" s="140"/>
      <c r="J2624" s="140"/>
      <c r="K2624" s="140"/>
      <c r="L2624" s="140"/>
      <c r="M2624" s="140"/>
      <c r="N2624" s="140"/>
    </row>
    <row r="2625" spans="1:14" ht="24.95" customHeight="1" x14ac:dyDescent="0.2">
      <c r="A2625" s="140"/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4">
        <v>28</v>
      </c>
    </row>
    <row r="2626" spans="1:14" ht="35.1" customHeight="1" x14ac:dyDescent="0.2">
      <c r="A2626" s="413" t="s">
        <v>209</v>
      </c>
      <c r="B2626" s="413"/>
      <c r="C2626" s="413"/>
      <c r="D2626" s="413"/>
      <c r="E2626" s="413"/>
      <c r="F2626" s="413"/>
      <c r="G2626" s="413"/>
      <c r="H2626" s="413"/>
      <c r="I2626" s="413"/>
      <c r="J2626" s="413"/>
      <c r="K2626" s="413"/>
      <c r="L2626" s="413"/>
      <c r="M2626" s="413"/>
      <c r="N2626" s="413"/>
    </row>
    <row r="2627" spans="1:14" ht="24.95" customHeight="1" x14ac:dyDescent="0.2">
      <c r="A2627" s="70"/>
      <c r="B2627" s="131"/>
      <c r="C2627" s="131"/>
      <c r="D2627" s="131"/>
      <c r="E2627" s="131"/>
      <c r="F2627" s="131"/>
      <c r="G2627" s="131"/>
      <c r="H2627" s="131"/>
      <c r="I2627" s="131"/>
      <c r="J2627" s="131"/>
      <c r="K2627" s="131"/>
      <c r="L2627" s="131"/>
      <c r="M2627" s="131"/>
      <c r="N2627" s="131"/>
    </row>
    <row r="2628" spans="1:14" ht="30" customHeight="1" x14ac:dyDescent="0.2">
      <c r="A2628" s="412" t="s">
        <v>110</v>
      </c>
      <c r="B2628" s="412"/>
      <c r="C2628" s="412"/>
      <c r="D2628" s="412"/>
      <c r="E2628" s="412"/>
      <c r="F2628" s="412"/>
      <c r="G2628" s="412"/>
      <c r="H2628" s="412"/>
      <c r="I2628" s="412"/>
      <c r="J2628" s="412"/>
      <c r="K2628" s="412"/>
      <c r="L2628" s="412"/>
      <c r="M2628" s="412"/>
      <c r="N2628" s="412"/>
    </row>
    <row r="2629" spans="1:14" ht="24.95" customHeight="1" x14ac:dyDescent="0.2">
      <c r="A2629" s="131"/>
      <c r="B2629" s="131"/>
      <c r="C2629" s="131"/>
      <c r="D2629" s="131"/>
      <c r="E2629" s="131"/>
      <c r="F2629" s="131"/>
      <c r="G2629" s="131"/>
      <c r="H2629" s="131"/>
      <c r="I2629" s="131"/>
      <c r="J2629" s="131"/>
      <c r="K2629" s="131"/>
      <c r="L2629" s="131"/>
      <c r="M2629" s="131"/>
      <c r="N2629" s="131"/>
    </row>
    <row r="2630" spans="1:14" ht="24.95" customHeight="1" x14ac:dyDescent="0.2">
      <c r="A2630" s="399" t="s">
        <v>93</v>
      </c>
      <c r="B2630" s="399"/>
      <c r="C2630" s="399"/>
      <c r="D2630" s="399"/>
      <c r="E2630" s="399"/>
      <c r="F2630" s="399"/>
      <c r="G2630" s="399"/>
      <c r="H2630" s="132"/>
      <c r="I2630" s="132"/>
      <c r="J2630" s="132"/>
      <c r="K2630" s="132"/>
      <c r="L2630" s="132"/>
      <c r="M2630" s="132"/>
      <c r="N2630" s="132"/>
    </row>
    <row r="2631" spans="1:14" ht="24.95" customHeight="1" x14ac:dyDescent="0.25">
      <c r="A2631" s="255" t="s">
        <v>94</v>
      </c>
      <c r="B2631" s="256"/>
      <c r="C2631" s="256" t="s">
        <v>136</v>
      </c>
      <c r="D2631" s="256"/>
      <c r="E2631" s="256" t="s">
        <v>264</v>
      </c>
      <c r="F2631" s="256"/>
      <c r="G2631" s="256" t="s">
        <v>29</v>
      </c>
      <c r="H2631" s="133"/>
      <c r="I2631" s="29"/>
      <c r="J2631" s="423"/>
      <c r="K2631" s="423"/>
      <c r="L2631" s="423"/>
      <c r="M2631" s="423"/>
      <c r="N2631" s="124"/>
    </row>
    <row r="2632" spans="1:14" ht="24.95" customHeight="1" x14ac:dyDescent="0.2">
      <c r="A2632" s="257" t="s">
        <v>336</v>
      </c>
      <c r="B2632" s="258"/>
      <c r="C2632" s="258">
        <v>282</v>
      </c>
      <c r="D2632" s="258"/>
      <c r="E2632" s="258">
        <v>404</v>
      </c>
      <c r="F2632" s="258"/>
      <c r="G2632" s="259">
        <f>(E2632-C2632)/C2632</f>
        <v>0.43262411347517732</v>
      </c>
      <c r="H2632" s="129"/>
      <c r="I2632" s="133"/>
      <c r="J2632" s="133"/>
      <c r="K2632" s="133"/>
      <c r="L2632" s="133"/>
      <c r="M2632" s="133"/>
      <c r="N2632" s="133"/>
    </row>
    <row r="2633" spans="1:14" ht="24.95" customHeight="1" x14ac:dyDescent="0.2">
      <c r="A2633" s="257" t="s">
        <v>5</v>
      </c>
      <c r="B2633" s="258"/>
      <c r="C2633" s="258">
        <v>84</v>
      </c>
      <c r="D2633" s="258"/>
      <c r="E2633" s="258">
        <v>153</v>
      </c>
      <c r="F2633" s="258"/>
      <c r="G2633" s="259">
        <f t="shared" ref="G2633:G2640" si="73">(E2633-C2633)/C2633</f>
        <v>0.8214285714285714</v>
      </c>
      <c r="H2633" s="129"/>
      <c r="I2633" s="133"/>
      <c r="J2633" s="133"/>
      <c r="K2633" s="133"/>
      <c r="L2633" s="133"/>
      <c r="M2633" s="133"/>
      <c r="N2633" s="133"/>
    </row>
    <row r="2634" spans="1:14" ht="24.95" customHeight="1" x14ac:dyDescent="0.2">
      <c r="A2634" s="257" t="s">
        <v>17</v>
      </c>
      <c r="B2634" s="258"/>
      <c r="C2634" s="258">
        <v>196</v>
      </c>
      <c r="D2634" s="258"/>
      <c r="E2634" s="258">
        <v>337</v>
      </c>
      <c r="F2634" s="258"/>
      <c r="G2634" s="259">
        <f t="shared" si="73"/>
        <v>0.71938775510204078</v>
      </c>
      <c r="H2634" s="129"/>
      <c r="I2634" s="133"/>
      <c r="J2634" s="133"/>
      <c r="K2634" s="133"/>
      <c r="L2634" s="133"/>
      <c r="M2634" s="133"/>
      <c r="N2634" s="133"/>
    </row>
    <row r="2635" spans="1:14" ht="24.95" customHeight="1" x14ac:dyDescent="0.2">
      <c r="A2635" s="257" t="s">
        <v>6</v>
      </c>
      <c r="B2635" s="258"/>
      <c r="C2635" s="258">
        <v>12</v>
      </c>
      <c r="D2635" s="258"/>
      <c r="E2635" s="258">
        <v>26</v>
      </c>
      <c r="F2635" s="258"/>
      <c r="G2635" s="259">
        <f t="shared" si="73"/>
        <v>1.1666666666666667</v>
      </c>
      <c r="H2635" s="129"/>
      <c r="I2635" s="133"/>
      <c r="J2635" s="133"/>
      <c r="K2635" s="133"/>
      <c r="L2635" s="133"/>
      <c r="M2635" s="133"/>
      <c r="N2635" s="133"/>
    </row>
    <row r="2636" spans="1:14" ht="24.95" customHeight="1" x14ac:dyDescent="0.2">
      <c r="A2636" s="257" t="s">
        <v>7</v>
      </c>
      <c r="B2636" s="258"/>
      <c r="C2636" s="258">
        <v>277</v>
      </c>
      <c r="D2636" s="258"/>
      <c r="E2636" s="258">
        <v>398</v>
      </c>
      <c r="F2636" s="258"/>
      <c r="G2636" s="259">
        <f t="shared" si="73"/>
        <v>0.43682310469314078</v>
      </c>
      <c r="H2636" s="129"/>
      <c r="I2636" s="133"/>
      <c r="J2636" s="133"/>
      <c r="K2636" s="133"/>
      <c r="L2636" s="133"/>
      <c r="M2636" s="133"/>
      <c r="N2636" s="133"/>
    </row>
    <row r="2637" spans="1:14" ht="24.95" customHeight="1" x14ac:dyDescent="0.2">
      <c r="A2637" s="257" t="s">
        <v>8</v>
      </c>
      <c r="B2637" s="258"/>
      <c r="C2637" s="258">
        <v>212</v>
      </c>
      <c r="D2637" s="258"/>
      <c r="E2637" s="258">
        <v>269</v>
      </c>
      <c r="F2637" s="258"/>
      <c r="G2637" s="259">
        <f t="shared" si="73"/>
        <v>0.26886792452830188</v>
      </c>
      <c r="H2637" s="129"/>
      <c r="I2637" s="133"/>
      <c r="J2637" s="133"/>
      <c r="K2637" s="133"/>
      <c r="L2637" s="133"/>
      <c r="M2637" s="133"/>
      <c r="N2637" s="133"/>
    </row>
    <row r="2638" spans="1:14" ht="24.95" customHeight="1" x14ac:dyDescent="0.2">
      <c r="A2638" s="257" t="s">
        <v>9</v>
      </c>
      <c r="B2638" s="258"/>
      <c r="C2638" s="258">
        <v>48</v>
      </c>
      <c r="D2638" s="258"/>
      <c r="E2638" s="258">
        <v>90</v>
      </c>
      <c r="F2638" s="258"/>
      <c r="G2638" s="259">
        <f t="shared" si="73"/>
        <v>0.875</v>
      </c>
      <c r="H2638" s="129"/>
      <c r="I2638" s="133"/>
      <c r="J2638" s="133"/>
      <c r="K2638" s="133"/>
      <c r="L2638" s="133"/>
      <c r="M2638" s="133"/>
      <c r="N2638" s="133"/>
    </row>
    <row r="2639" spans="1:14" ht="24.95" customHeight="1" x14ac:dyDescent="0.2">
      <c r="A2639" s="257" t="s">
        <v>10</v>
      </c>
      <c r="B2639" s="258"/>
      <c r="C2639" s="258">
        <v>121</v>
      </c>
      <c r="D2639" s="258"/>
      <c r="E2639" s="258">
        <v>202</v>
      </c>
      <c r="F2639" s="258"/>
      <c r="G2639" s="259">
        <f t="shared" si="73"/>
        <v>0.66942148760330578</v>
      </c>
      <c r="H2639" s="129"/>
      <c r="I2639" s="133"/>
      <c r="J2639" s="133"/>
      <c r="K2639" s="133"/>
      <c r="L2639" s="133"/>
      <c r="M2639" s="133"/>
      <c r="N2639" s="133"/>
    </row>
    <row r="2640" spans="1:14" ht="24.95" customHeight="1" x14ac:dyDescent="0.2">
      <c r="A2640" s="257" t="s">
        <v>11</v>
      </c>
      <c r="B2640" s="258"/>
      <c r="C2640" s="258">
        <v>169</v>
      </c>
      <c r="D2640" s="258"/>
      <c r="E2640" s="258">
        <v>265</v>
      </c>
      <c r="F2640" s="258"/>
      <c r="G2640" s="259">
        <f t="shared" si="73"/>
        <v>0.56804733727810652</v>
      </c>
      <c r="H2640" s="129"/>
      <c r="I2640" s="133"/>
      <c r="J2640" s="133"/>
      <c r="K2640" s="133"/>
      <c r="L2640" s="133"/>
      <c r="M2640" s="133"/>
      <c r="N2640" s="133"/>
    </row>
    <row r="2641" spans="1:14" ht="24.95" customHeight="1" x14ac:dyDescent="0.2">
      <c r="A2641" s="199" t="s">
        <v>12</v>
      </c>
      <c r="B2641" s="263"/>
      <c r="C2641" s="263">
        <v>1401</v>
      </c>
      <c r="D2641" s="263"/>
      <c r="E2641" s="263">
        <v>2144</v>
      </c>
      <c r="F2641" s="263"/>
      <c r="G2641" s="265">
        <f>(E2641-C2641)/C2641</f>
        <v>0.53033547466095643</v>
      </c>
      <c r="H2641" s="129"/>
      <c r="I2641" s="133"/>
      <c r="J2641" s="133"/>
      <c r="K2641" s="133"/>
      <c r="L2641" s="133"/>
      <c r="M2641" s="133"/>
      <c r="N2641" s="133"/>
    </row>
    <row r="2642" spans="1:14" ht="24.95" customHeight="1" x14ac:dyDescent="0.25">
      <c r="A2642" s="124"/>
      <c r="B2642" s="125"/>
      <c r="C2642" s="125"/>
      <c r="D2642" s="125"/>
      <c r="E2642" s="125"/>
      <c r="F2642" s="126"/>
      <c r="G2642" s="126"/>
      <c r="H2642" s="133"/>
      <c r="I2642" s="133"/>
      <c r="J2642" s="133"/>
      <c r="K2642" s="133"/>
      <c r="L2642" s="133"/>
      <c r="M2642" s="133"/>
      <c r="N2642" s="133"/>
    </row>
    <row r="2643" spans="1:14" ht="24.95" customHeight="1" x14ac:dyDescent="0.25">
      <c r="A2643" s="124"/>
      <c r="B2643" s="125"/>
      <c r="C2643" s="125"/>
      <c r="D2643" s="125"/>
      <c r="E2643" s="125"/>
      <c r="F2643" s="126"/>
      <c r="G2643" s="126"/>
      <c r="H2643" s="133"/>
      <c r="I2643" s="133"/>
      <c r="J2643" s="133"/>
      <c r="K2643" s="133"/>
      <c r="L2643" s="133"/>
      <c r="M2643" s="133"/>
      <c r="N2643" s="133"/>
    </row>
    <row r="2644" spans="1:14" ht="24.95" customHeight="1" x14ac:dyDescent="0.25">
      <c r="A2644" s="421"/>
      <c r="B2644" s="421"/>
      <c r="C2644" s="421"/>
      <c r="D2644" s="421"/>
      <c r="E2644" s="136"/>
      <c r="F2644" s="422"/>
      <c r="G2644" s="422"/>
      <c r="H2644" s="422"/>
      <c r="I2644" s="137"/>
      <c r="J2644" s="119"/>
      <c r="K2644" s="119"/>
      <c r="L2644" s="28"/>
      <c r="M2644" s="138"/>
      <c r="N2644" s="138"/>
    </row>
    <row r="2645" spans="1:14" ht="24.95" customHeight="1" x14ac:dyDescent="0.2">
      <c r="A2645" s="129"/>
      <c r="B2645" s="129"/>
      <c r="C2645" s="129"/>
      <c r="D2645" s="129"/>
      <c r="E2645" s="129"/>
      <c r="F2645" s="129"/>
      <c r="G2645" s="129"/>
      <c r="H2645" s="129"/>
      <c r="I2645" s="129"/>
      <c r="J2645" s="129"/>
      <c r="K2645" s="129"/>
      <c r="L2645" s="129"/>
      <c r="M2645" s="133"/>
      <c r="N2645" s="133"/>
    </row>
    <row r="2646" spans="1:14" ht="24.95" customHeight="1" x14ac:dyDescent="0.25">
      <c r="A2646" s="124"/>
      <c r="B2646" s="125"/>
      <c r="C2646" s="125"/>
      <c r="D2646" s="125"/>
      <c r="E2646" s="125"/>
      <c r="F2646" s="126"/>
      <c r="G2646" s="126"/>
      <c r="H2646" s="133"/>
      <c r="I2646" s="133"/>
      <c r="J2646" s="133"/>
      <c r="K2646" s="133"/>
      <c r="L2646" s="133"/>
      <c r="M2646" s="133"/>
      <c r="N2646" s="133"/>
    </row>
    <row r="2647" spans="1:14" ht="24.95" customHeight="1" x14ac:dyDescent="0.25">
      <c r="A2647" s="124"/>
      <c r="B2647" s="125"/>
      <c r="C2647" s="125"/>
      <c r="D2647" s="125"/>
      <c r="E2647" s="125"/>
      <c r="F2647" s="126"/>
      <c r="G2647" s="126"/>
      <c r="H2647" s="133"/>
      <c r="I2647" s="133"/>
      <c r="J2647" s="133"/>
      <c r="K2647" s="133"/>
      <c r="L2647" s="133"/>
      <c r="M2647" s="133"/>
      <c r="N2647" s="133"/>
    </row>
    <row r="2648" spans="1:14" ht="24.95" customHeight="1" x14ac:dyDescent="0.25">
      <c r="A2648" s="124"/>
      <c r="B2648" s="125"/>
      <c r="C2648" s="125"/>
      <c r="D2648" s="125"/>
      <c r="E2648" s="125"/>
      <c r="F2648" s="126"/>
      <c r="G2648" s="126"/>
      <c r="H2648" s="133"/>
      <c r="I2648" s="133"/>
      <c r="J2648" s="133"/>
      <c r="K2648" s="133"/>
      <c r="L2648" s="133"/>
      <c r="M2648" s="133"/>
      <c r="N2648" s="133"/>
    </row>
    <row r="2649" spans="1:14" ht="24.95" customHeight="1" x14ac:dyDescent="0.25">
      <c r="A2649" s="124"/>
      <c r="B2649" s="125"/>
      <c r="C2649" s="125"/>
      <c r="D2649" s="125"/>
      <c r="E2649" s="125"/>
      <c r="F2649" s="126"/>
      <c r="G2649" s="126"/>
      <c r="H2649" s="133"/>
      <c r="I2649" s="133"/>
      <c r="J2649" s="133"/>
      <c r="K2649" s="133"/>
      <c r="L2649" s="133"/>
      <c r="M2649" s="133"/>
      <c r="N2649" s="133"/>
    </row>
    <row r="2650" spans="1:14" ht="24.95" customHeight="1" x14ac:dyDescent="0.25">
      <c r="A2650" s="124"/>
      <c r="B2650" s="125"/>
      <c r="C2650" s="125"/>
      <c r="D2650" s="125"/>
      <c r="E2650" s="125"/>
      <c r="F2650" s="126"/>
      <c r="G2650" s="126"/>
      <c r="H2650" s="133"/>
      <c r="I2650" s="133"/>
      <c r="J2650" s="133"/>
      <c r="K2650" s="133"/>
      <c r="L2650" s="133"/>
      <c r="M2650" s="133"/>
      <c r="N2650" s="133"/>
    </row>
    <row r="2651" spans="1:14" ht="24.95" customHeight="1" x14ac:dyDescent="0.25">
      <c r="A2651" s="124"/>
      <c r="B2651" s="125"/>
      <c r="C2651" s="125"/>
      <c r="D2651" s="125"/>
      <c r="E2651" s="125"/>
      <c r="F2651" s="126"/>
      <c r="G2651" s="126"/>
      <c r="H2651" s="133"/>
      <c r="I2651" s="133"/>
      <c r="J2651" s="133"/>
      <c r="K2651" s="133"/>
      <c r="L2651" s="133"/>
      <c r="M2651" s="133"/>
      <c r="N2651" s="133"/>
    </row>
    <row r="2652" spans="1:14" ht="24.95" customHeight="1" x14ac:dyDescent="0.25">
      <c r="A2652" s="124"/>
      <c r="B2652" s="125"/>
      <c r="C2652" s="125"/>
      <c r="D2652" s="125"/>
      <c r="E2652" s="125"/>
      <c r="F2652" s="126"/>
      <c r="G2652" s="126"/>
      <c r="H2652" s="133"/>
      <c r="I2652" s="133"/>
      <c r="J2652" s="133"/>
      <c r="K2652" s="133"/>
      <c r="L2652" s="133"/>
      <c r="M2652" s="133"/>
      <c r="N2652" s="133"/>
    </row>
    <row r="2653" spans="1:14" ht="24.95" customHeight="1" x14ac:dyDescent="0.25">
      <c r="A2653" s="124"/>
      <c r="B2653" s="125"/>
      <c r="C2653" s="125"/>
      <c r="D2653" s="125"/>
      <c r="E2653" s="125"/>
      <c r="F2653" s="126"/>
      <c r="G2653" s="126"/>
      <c r="H2653" s="133"/>
      <c r="I2653" s="133"/>
      <c r="J2653" s="133"/>
      <c r="K2653" s="133"/>
      <c r="L2653" s="133"/>
      <c r="M2653" s="133"/>
      <c r="N2653" s="133"/>
    </row>
    <row r="2654" spans="1:14" ht="24.95" customHeight="1" x14ac:dyDescent="0.25">
      <c r="A2654" s="124"/>
      <c r="B2654" s="125"/>
      <c r="C2654" s="125"/>
      <c r="D2654" s="125"/>
      <c r="E2654" s="125"/>
      <c r="F2654" s="126"/>
      <c r="G2654" s="126"/>
      <c r="H2654" s="133"/>
      <c r="I2654" s="133"/>
      <c r="J2654" s="133"/>
      <c r="K2654" s="133"/>
      <c r="L2654" s="133"/>
      <c r="M2654" s="133"/>
      <c r="N2654" s="133"/>
    </row>
    <row r="2655" spans="1:14" ht="24.95" customHeight="1" x14ac:dyDescent="0.25">
      <c r="A2655" s="139"/>
      <c r="B2655" s="125"/>
      <c r="C2655" s="125"/>
      <c r="D2655" s="125"/>
      <c r="E2655" s="125"/>
      <c r="F2655" s="126"/>
      <c r="G2655" s="126"/>
      <c r="H2655" s="133"/>
      <c r="I2655" s="129"/>
      <c r="J2655" s="129"/>
      <c r="K2655" s="129"/>
      <c r="L2655" s="129"/>
      <c r="M2655" s="129"/>
      <c r="N2655" s="129"/>
    </row>
    <row r="2656" spans="1:14" ht="24.95" customHeight="1" x14ac:dyDescent="0.2">
      <c r="A2656" s="399" t="s">
        <v>95</v>
      </c>
      <c r="B2656" s="399"/>
      <c r="C2656" s="399"/>
      <c r="D2656" s="399"/>
      <c r="E2656" s="399"/>
      <c r="F2656" s="399"/>
      <c r="G2656" s="399"/>
      <c r="H2656" s="132"/>
      <c r="I2656" s="132"/>
      <c r="J2656" s="132"/>
      <c r="K2656" s="132"/>
      <c r="L2656" s="132"/>
      <c r="M2656" s="132"/>
      <c r="N2656" s="132"/>
    </row>
    <row r="2657" spans="1:14" ht="24.95" customHeight="1" x14ac:dyDescent="0.2">
      <c r="A2657" s="255" t="s">
        <v>94</v>
      </c>
      <c r="B2657" s="256"/>
      <c r="C2657" s="256" t="s">
        <v>136</v>
      </c>
      <c r="D2657" s="256"/>
      <c r="E2657" s="256" t="s">
        <v>264</v>
      </c>
      <c r="F2657" s="256"/>
      <c r="G2657" s="256" t="s">
        <v>29</v>
      </c>
      <c r="H2657" s="129"/>
      <c r="I2657" s="129"/>
      <c r="J2657" s="129"/>
      <c r="K2657" s="129"/>
      <c r="L2657" s="129"/>
      <c r="M2657" s="129"/>
      <c r="N2657" s="129"/>
    </row>
    <row r="2658" spans="1:14" ht="24.95" customHeight="1" x14ac:dyDescent="0.2">
      <c r="A2658" s="257" t="s">
        <v>336</v>
      </c>
      <c r="B2658" s="258"/>
      <c r="C2658" s="258">
        <v>2349</v>
      </c>
      <c r="D2658" s="258"/>
      <c r="E2658" s="258">
        <v>3175</v>
      </c>
      <c r="F2658" s="258"/>
      <c r="G2658" s="259">
        <f>(E2658-C2658)/C2658</f>
        <v>0.35163899531715626</v>
      </c>
      <c r="H2658" s="129"/>
      <c r="I2658" s="129"/>
      <c r="J2658" s="129"/>
      <c r="K2658" s="129"/>
      <c r="L2658" s="129"/>
      <c r="M2658" s="129"/>
      <c r="N2658" s="129"/>
    </row>
    <row r="2659" spans="1:14" ht="24.95" customHeight="1" x14ac:dyDescent="0.2">
      <c r="A2659" s="257" t="s">
        <v>5</v>
      </c>
      <c r="B2659" s="258"/>
      <c r="C2659" s="258">
        <v>558</v>
      </c>
      <c r="D2659" s="258"/>
      <c r="E2659" s="258">
        <v>999</v>
      </c>
      <c r="F2659" s="258"/>
      <c r="G2659" s="259">
        <f t="shared" ref="G2659:G2666" si="74">(E2659-C2659)/C2659</f>
        <v>0.79032258064516125</v>
      </c>
      <c r="H2659" s="129"/>
      <c r="I2659" s="129"/>
      <c r="J2659" s="129"/>
      <c r="K2659" s="129"/>
      <c r="L2659" s="129"/>
      <c r="M2659" s="129"/>
      <c r="N2659" s="129"/>
    </row>
    <row r="2660" spans="1:14" ht="24.95" customHeight="1" x14ac:dyDescent="0.2">
      <c r="A2660" s="257" t="s">
        <v>17</v>
      </c>
      <c r="B2660" s="258"/>
      <c r="C2660" s="258">
        <v>1055</v>
      </c>
      <c r="D2660" s="258"/>
      <c r="E2660" s="258">
        <v>1848</v>
      </c>
      <c r="F2660" s="258"/>
      <c r="G2660" s="259">
        <f t="shared" si="74"/>
        <v>0.75165876777251184</v>
      </c>
      <c r="H2660" s="129"/>
      <c r="I2660" s="129"/>
      <c r="J2660" s="129"/>
      <c r="K2660" s="129"/>
      <c r="L2660" s="129"/>
      <c r="M2660" s="129"/>
      <c r="N2660" s="129"/>
    </row>
    <row r="2661" spans="1:14" ht="24.95" customHeight="1" x14ac:dyDescent="0.2">
      <c r="A2661" s="257" t="s">
        <v>6</v>
      </c>
      <c r="B2661" s="258"/>
      <c r="C2661" s="258">
        <v>64</v>
      </c>
      <c r="D2661" s="258"/>
      <c r="E2661" s="258">
        <v>204</v>
      </c>
      <c r="F2661" s="258"/>
      <c r="G2661" s="259">
        <f t="shared" si="74"/>
        <v>2.1875</v>
      </c>
      <c r="H2661" s="129"/>
      <c r="I2661" s="129"/>
      <c r="J2661" s="129"/>
      <c r="K2661" s="129"/>
      <c r="L2661" s="129"/>
      <c r="M2661" s="129"/>
      <c r="N2661" s="129"/>
    </row>
    <row r="2662" spans="1:14" ht="24.95" customHeight="1" x14ac:dyDescent="0.2">
      <c r="A2662" s="257" t="s">
        <v>7</v>
      </c>
      <c r="B2662" s="258"/>
      <c r="C2662" s="258">
        <v>1402</v>
      </c>
      <c r="D2662" s="258"/>
      <c r="E2662" s="258">
        <v>2031</v>
      </c>
      <c r="F2662" s="258"/>
      <c r="G2662" s="259">
        <f t="shared" si="74"/>
        <v>0.44864479315263911</v>
      </c>
      <c r="H2662" s="129"/>
      <c r="I2662" s="129"/>
      <c r="J2662" s="129"/>
      <c r="K2662" s="129"/>
      <c r="L2662" s="129"/>
      <c r="M2662" s="129"/>
      <c r="N2662" s="129"/>
    </row>
    <row r="2663" spans="1:14" ht="24.95" customHeight="1" x14ac:dyDescent="0.2">
      <c r="A2663" s="257" t="s">
        <v>8</v>
      </c>
      <c r="B2663" s="258"/>
      <c r="C2663" s="258">
        <v>2304</v>
      </c>
      <c r="D2663" s="258"/>
      <c r="E2663" s="258">
        <v>2767</v>
      </c>
      <c r="F2663" s="258"/>
      <c r="G2663" s="259">
        <f t="shared" si="74"/>
        <v>0.2009548611111111</v>
      </c>
      <c r="H2663" s="129"/>
      <c r="I2663" s="129"/>
      <c r="J2663" s="129"/>
      <c r="K2663" s="129"/>
      <c r="L2663" s="129"/>
      <c r="M2663" s="129"/>
      <c r="N2663" s="129"/>
    </row>
    <row r="2664" spans="1:14" ht="24.95" customHeight="1" x14ac:dyDescent="0.2">
      <c r="A2664" s="257" t="s">
        <v>9</v>
      </c>
      <c r="B2664" s="258"/>
      <c r="C2664" s="258">
        <v>308</v>
      </c>
      <c r="D2664" s="258"/>
      <c r="E2664" s="258">
        <v>536</v>
      </c>
      <c r="F2664" s="258"/>
      <c r="G2664" s="259">
        <f t="shared" si="74"/>
        <v>0.74025974025974028</v>
      </c>
      <c r="H2664" s="129"/>
      <c r="I2664" s="129"/>
      <c r="J2664" s="129"/>
      <c r="K2664" s="129"/>
      <c r="L2664" s="129"/>
      <c r="M2664" s="129"/>
      <c r="N2664" s="129"/>
    </row>
    <row r="2665" spans="1:14" ht="24.95" customHeight="1" x14ac:dyDescent="0.2">
      <c r="A2665" s="257" t="s">
        <v>10</v>
      </c>
      <c r="B2665" s="258"/>
      <c r="C2665" s="258">
        <v>738</v>
      </c>
      <c r="D2665" s="258"/>
      <c r="E2665" s="258">
        <v>1188</v>
      </c>
      <c r="F2665" s="258"/>
      <c r="G2665" s="259">
        <f t="shared" si="74"/>
        <v>0.6097560975609756</v>
      </c>
      <c r="H2665" s="129"/>
      <c r="I2665" s="129"/>
      <c r="J2665" s="129"/>
      <c r="K2665" s="129"/>
      <c r="L2665" s="129"/>
      <c r="M2665" s="129"/>
      <c r="N2665" s="129"/>
    </row>
    <row r="2666" spans="1:14" ht="24.95" customHeight="1" x14ac:dyDescent="0.2">
      <c r="A2666" s="257" t="s">
        <v>11</v>
      </c>
      <c r="B2666" s="258"/>
      <c r="C2666" s="258">
        <v>872</v>
      </c>
      <c r="D2666" s="258"/>
      <c r="E2666" s="258">
        <v>1385</v>
      </c>
      <c r="F2666" s="258"/>
      <c r="G2666" s="259">
        <f t="shared" si="74"/>
        <v>0.58830275229357798</v>
      </c>
      <c r="H2666" s="129"/>
      <c r="I2666" s="129"/>
      <c r="J2666" s="129"/>
      <c r="K2666" s="129"/>
      <c r="L2666" s="129"/>
      <c r="M2666" s="129"/>
      <c r="N2666" s="129"/>
    </row>
    <row r="2667" spans="1:14" ht="24.95" customHeight="1" x14ac:dyDescent="0.2">
      <c r="A2667" s="199" t="s">
        <v>12</v>
      </c>
      <c r="B2667" s="263"/>
      <c r="C2667" s="263">
        <v>9650</v>
      </c>
      <c r="D2667" s="263"/>
      <c r="E2667" s="263">
        <v>14133</v>
      </c>
      <c r="F2667" s="263"/>
      <c r="G2667" s="265">
        <f>(E2667-C2667)/C2667</f>
        <v>0.46455958549222798</v>
      </c>
      <c r="H2667" s="129"/>
      <c r="I2667" s="129"/>
      <c r="J2667" s="129"/>
      <c r="K2667" s="129"/>
      <c r="L2667" s="129"/>
      <c r="M2667" s="129"/>
      <c r="N2667" s="129"/>
    </row>
    <row r="2668" spans="1:14" ht="24.95" customHeight="1" x14ac:dyDescent="0.25">
      <c r="A2668" s="124"/>
      <c r="B2668" s="125"/>
      <c r="C2668" s="125"/>
      <c r="D2668" s="125"/>
      <c r="E2668" s="125"/>
      <c r="F2668" s="126"/>
      <c r="G2668" s="126"/>
      <c r="H2668" s="133"/>
      <c r="I2668" s="133"/>
      <c r="J2668" s="133"/>
      <c r="K2668" s="133"/>
      <c r="L2668" s="133"/>
      <c r="M2668" s="133"/>
      <c r="N2668" s="133"/>
    </row>
    <row r="2669" spans="1:14" ht="24.95" customHeight="1" x14ac:dyDescent="0.25">
      <c r="A2669" s="124"/>
      <c r="B2669" s="125"/>
      <c r="C2669" s="125"/>
      <c r="D2669" s="125"/>
      <c r="E2669" s="125"/>
      <c r="F2669" s="126"/>
      <c r="G2669" s="126"/>
      <c r="H2669" s="133"/>
      <c r="I2669" s="133"/>
      <c r="J2669" s="133"/>
      <c r="K2669" s="133"/>
      <c r="L2669" s="133"/>
      <c r="M2669" s="133"/>
      <c r="N2669" s="133"/>
    </row>
    <row r="2670" spans="1:14" ht="24.95" customHeight="1" x14ac:dyDescent="0.25">
      <c r="A2670" s="421"/>
      <c r="B2670" s="421"/>
      <c r="C2670" s="421"/>
      <c r="D2670" s="421"/>
      <c r="E2670" s="136"/>
      <c r="F2670" s="422"/>
      <c r="G2670" s="422"/>
      <c r="H2670" s="422"/>
      <c r="I2670" s="137"/>
      <c r="J2670" s="119"/>
      <c r="K2670" s="138"/>
      <c r="L2670" s="138"/>
      <c r="M2670" s="138"/>
      <c r="N2670" s="138"/>
    </row>
    <row r="2671" spans="1:14" ht="24.95" customHeight="1" x14ac:dyDescent="0.2">
      <c r="A2671" s="140"/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</row>
    <row r="2672" spans="1:14" ht="24.95" customHeight="1" x14ac:dyDescent="0.2">
      <c r="A2672" s="140"/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</row>
    <row r="2673" spans="1:14" ht="24.95" customHeight="1" x14ac:dyDescent="0.2">
      <c r="A2673" s="140"/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</row>
    <row r="2674" spans="1:14" ht="24.95" customHeight="1" x14ac:dyDescent="0.2">
      <c r="A2674" s="140"/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</row>
    <row r="2675" spans="1:14" ht="24.95" customHeight="1" x14ac:dyDescent="0.2">
      <c r="A2675" s="140"/>
      <c r="B2675" s="140"/>
      <c r="C2675" s="140"/>
      <c r="D2675" s="140"/>
      <c r="E2675" s="140"/>
      <c r="F2675" s="140"/>
      <c r="G2675" s="140"/>
      <c r="H2675" s="140"/>
      <c r="I2675" s="140"/>
      <c r="J2675" s="140"/>
      <c r="K2675" s="140"/>
      <c r="L2675" s="140"/>
      <c r="M2675" s="140"/>
      <c r="N2675" s="140"/>
    </row>
    <row r="2676" spans="1:14" ht="24.95" customHeight="1" x14ac:dyDescent="0.2">
      <c r="A2676" s="140"/>
      <c r="B2676" s="140"/>
      <c r="C2676" s="140"/>
      <c r="D2676" s="140"/>
      <c r="E2676" s="140"/>
      <c r="F2676" s="140"/>
      <c r="G2676" s="140"/>
      <c r="H2676" s="140"/>
      <c r="I2676" s="140"/>
      <c r="J2676" s="140"/>
      <c r="K2676" s="140"/>
      <c r="L2676" s="140"/>
      <c r="M2676" s="140"/>
      <c r="N2676" s="140"/>
    </row>
    <row r="2677" spans="1:14" ht="24.95" customHeight="1" x14ac:dyDescent="0.2">
      <c r="A2677" s="140"/>
      <c r="B2677" s="140"/>
      <c r="C2677" s="140"/>
      <c r="D2677" s="140"/>
      <c r="E2677" s="140"/>
      <c r="F2677" s="140"/>
      <c r="G2677" s="140"/>
      <c r="H2677" s="140"/>
      <c r="I2677" s="140"/>
      <c r="J2677" s="140"/>
      <c r="K2677" s="140"/>
      <c r="L2677" s="140"/>
      <c r="M2677" s="140"/>
      <c r="N2677" s="140"/>
    </row>
    <row r="2678" spans="1:14" ht="24.95" customHeight="1" x14ac:dyDescent="0.2">
      <c r="A2678" s="140"/>
      <c r="B2678" s="140"/>
      <c r="C2678" s="140"/>
      <c r="D2678" s="140"/>
      <c r="E2678" s="140"/>
      <c r="F2678" s="140"/>
      <c r="G2678" s="140"/>
      <c r="H2678" s="140"/>
      <c r="I2678" s="140"/>
      <c r="J2678" s="140"/>
      <c r="K2678" s="140"/>
      <c r="L2678" s="140"/>
      <c r="M2678" s="140"/>
      <c r="N2678" s="140"/>
    </row>
    <row r="2679" spans="1:14" ht="24.95" customHeight="1" x14ac:dyDescent="0.2">
      <c r="A2679" s="140"/>
      <c r="B2679" s="140"/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</row>
    <row r="2680" spans="1:14" ht="24.95" customHeight="1" x14ac:dyDescent="0.2">
      <c r="A2680" s="140"/>
      <c r="B2680" s="140"/>
      <c r="C2680" s="140"/>
      <c r="D2680" s="140"/>
      <c r="E2680" s="140"/>
      <c r="F2680" s="140"/>
      <c r="G2680" s="140"/>
      <c r="H2680" s="140"/>
      <c r="I2680" s="140"/>
      <c r="J2680" s="140"/>
      <c r="K2680" s="140"/>
      <c r="L2680" s="140"/>
      <c r="M2680" s="140"/>
      <c r="N2680" s="140"/>
    </row>
    <row r="2681" spans="1:14" ht="24.95" customHeight="1" x14ac:dyDescent="0.2">
      <c r="A2681" s="140"/>
      <c r="B2681" s="140"/>
      <c r="C2681" s="140"/>
      <c r="D2681" s="140"/>
      <c r="E2681" s="140"/>
      <c r="F2681" s="140"/>
      <c r="G2681" s="140"/>
      <c r="H2681" s="140"/>
      <c r="I2681" s="140"/>
      <c r="J2681" s="140"/>
      <c r="K2681" s="140"/>
      <c r="L2681" s="140"/>
      <c r="M2681" s="140"/>
      <c r="N2681" s="140"/>
    </row>
    <row r="2682" spans="1:14" ht="24.95" customHeight="1" x14ac:dyDescent="0.2">
      <c r="A2682" s="140"/>
      <c r="B2682" s="140"/>
      <c r="C2682" s="140"/>
      <c r="D2682" s="140"/>
      <c r="E2682" s="140"/>
      <c r="F2682" s="140"/>
      <c r="G2682" s="140"/>
      <c r="H2682" s="140"/>
      <c r="I2682" s="140"/>
      <c r="J2682" s="140"/>
      <c r="K2682" s="140"/>
      <c r="L2682" s="140"/>
      <c r="M2682" s="140"/>
      <c r="N2682" s="140"/>
    </row>
    <row r="2683" spans="1:14" ht="24.95" customHeight="1" x14ac:dyDescent="0.2">
      <c r="A2683" s="140"/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</row>
    <row r="2684" spans="1:14" ht="24.95" customHeight="1" x14ac:dyDescent="0.2">
      <c r="A2684" s="140"/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</row>
    <row r="2685" spans="1:14" ht="24.95" customHeight="1" x14ac:dyDescent="0.2">
      <c r="A2685" s="140"/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</row>
    <row r="2686" spans="1:14" ht="24.95" customHeight="1" x14ac:dyDescent="0.2">
      <c r="A2686" s="140"/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</row>
    <row r="2687" spans="1:14" ht="24.95" customHeight="1" x14ac:dyDescent="0.2">
      <c r="A2687" s="140"/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</row>
    <row r="2688" spans="1:14" ht="24.95" customHeight="1" x14ac:dyDescent="0.2">
      <c r="A2688" s="140"/>
      <c r="B2688" s="140"/>
      <c r="C2688" s="140"/>
      <c r="D2688" s="140"/>
      <c r="E2688" s="140"/>
      <c r="F2688" s="140"/>
      <c r="G2688" s="140"/>
      <c r="H2688" s="140"/>
      <c r="I2688" s="140"/>
      <c r="J2688" s="140"/>
      <c r="K2688" s="140"/>
      <c r="L2688" s="140"/>
      <c r="M2688" s="140"/>
      <c r="N2688" s="140"/>
    </row>
    <row r="2689" spans="1:14" ht="24.95" customHeight="1" x14ac:dyDescent="0.2">
      <c r="A2689" s="140"/>
      <c r="B2689" s="140"/>
      <c r="C2689" s="140"/>
      <c r="D2689" s="140"/>
      <c r="E2689" s="140"/>
      <c r="F2689" s="140"/>
      <c r="G2689" s="140"/>
      <c r="H2689" s="140"/>
      <c r="I2689" s="140"/>
      <c r="J2689" s="140"/>
      <c r="K2689" s="140"/>
      <c r="L2689" s="140"/>
      <c r="M2689" s="140"/>
      <c r="N2689" s="140"/>
    </row>
    <row r="2690" spans="1:14" ht="24.95" customHeight="1" x14ac:dyDescent="0.2">
      <c r="A2690" s="140"/>
      <c r="B2690" s="140"/>
      <c r="C2690" s="140"/>
      <c r="D2690" s="140"/>
      <c r="E2690" s="140"/>
      <c r="F2690" s="140"/>
      <c r="G2690" s="140"/>
      <c r="H2690" s="140"/>
      <c r="I2690" s="140"/>
      <c r="J2690" s="140"/>
      <c r="K2690" s="140"/>
      <c r="L2690" s="140"/>
      <c r="M2690" s="140"/>
      <c r="N2690" s="140"/>
    </row>
    <row r="2691" spans="1:14" ht="24.95" customHeight="1" x14ac:dyDescent="0.2">
      <c r="A2691" s="140"/>
      <c r="B2691" s="140"/>
      <c r="C2691" s="140"/>
      <c r="D2691" s="140"/>
      <c r="E2691" s="140"/>
      <c r="F2691" s="140"/>
      <c r="G2691" s="140"/>
      <c r="H2691" s="140"/>
      <c r="I2691" s="140"/>
      <c r="J2691" s="140"/>
      <c r="K2691" s="140"/>
      <c r="L2691" s="140"/>
      <c r="M2691" s="140"/>
      <c r="N2691" s="140"/>
    </row>
    <row r="2692" spans="1:14" ht="24.95" customHeight="1" x14ac:dyDescent="0.2">
      <c r="A2692" s="140"/>
      <c r="B2692" s="140"/>
      <c r="C2692" s="140"/>
      <c r="D2692" s="140"/>
      <c r="E2692" s="140"/>
      <c r="F2692" s="140"/>
      <c r="G2692" s="140"/>
      <c r="H2692" s="140"/>
      <c r="I2692" s="140"/>
      <c r="J2692" s="140"/>
      <c r="K2692" s="140"/>
      <c r="L2692" s="140"/>
      <c r="M2692" s="140"/>
      <c r="N2692" s="140"/>
    </row>
    <row r="2693" spans="1:14" ht="24.95" customHeight="1" x14ac:dyDescent="0.2">
      <c r="A2693" s="140"/>
      <c r="B2693" s="140"/>
      <c r="C2693" s="140"/>
      <c r="D2693" s="140"/>
      <c r="E2693" s="140"/>
      <c r="F2693" s="140"/>
      <c r="G2693" s="140"/>
      <c r="H2693" s="140"/>
      <c r="I2693" s="140"/>
      <c r="J2693" s="140"/>
      <c r="K2693" s="140"/>
      <c r="L2693" s="140"/>
      <c r="M2693" s="140"/>
      <c r="N2693" s="140"/>
    </row>
    <row r="2694" spans="1:14" ht="24.95" customHeight="1" x14ac:dyDescent="0.2">
      <c r="A2694" s="140"/>
      <c r="B2694" s="140"/>
      <c r="C2694" s="140"/>
      <c r="D2694" s="140"/>
      <c r="E2694" s="140"/>
      <c r="F2694" s="140"/>
      <c r="G2694" s="140"/>
      <c r="H2694" s="140"/>
      <c r="I2694" s="140"/>
      <c r="J2694" s="140"/>
      <c r="K2694" s="140"/>
      <c r="L2694" s="140"/>
      <c r="M2694" s="140"/>
      <c r="N2694" s="140"/>
    </row>
    <row r="2695" spans="1:14" ht="24.95" customHeight="1" x14ac:dyDescent="0.2">
      <c r="A2695" s="140"/>
      <c r="B2695" s="140"/>
      <c r="C2695" s="140"/>
      <c r="D2695" s="140"/>
      <c r="E2695" s="140"/>
      <c r="F2695" s="140"/>
      <c r="G2695" s="140"/>
      <c r="H2695" s="140"/>
      <c r="I2695" s="140"/>
      <c r="J2695" s="140"/>
      <c r="K2695" s="140"/>
      <c r="L2695" s="140"/>
      <c r="M2695" s="140"/>
      <c r="N2695" s="140"/>
    </row>
    <row r="2696" spans="1:14" ht="24.95" customHeight="1" x14ac:dyDescent="0.2">
      <c r="A2696" s="140"/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</row>
    <row r="2697" spans="1:14" ht="24.95" customHeight="1" x14ac:dyDescent="0.2">
      <c r="A2697" s="140"/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</row>
    <row r="2698" spans="1:14" ht="24.95" customHeight="1" x14ac:dyDescent="0.2">
      <c r="A2698" s="140"/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</row>
    <row r="2699" spans="1:14" ht="24.95" customHeight="1" x14ac:dyDescent="0.2">
      <c r="A2699" s="140"/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</row>
    <row r="2700" spans="1:14" ht="24.95" customHeight="1" x14ac:dyDescent="0.2">
      <c r="A2700" s="140"/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</row>
    <row r="2701" spans="1:14" ht="24.95" customHeight="1" x14ac:dyDescent="0.2">
      <c r="A2701" s="140"/>
      <c r="B2701" s="140"/>
      <c r="C2701" s="140"/>
      <c r="D2701" s="140"/>
      <c r="E2701" s="140"/>
      <c r="F2701" s="140"/>
      <c r="G2701" s="140"/>
      <c r="H2701" s="140"/>
      <c r="I2701" s="140"/>
      <c r="J2701" s="140"/>
      <c r="K2701" s="140"/>
      <c r="L2701" s="140"/>
      <c r="M2701" s="140"/>
      <c r="N2701" s="140"/>
    </row>
    <row r="2702" spans="1:14" ht="24.95" customHeight="1" x14ac:dyDescent="0.2">
      <c r="A2702" s="140"/>
      <c r="B2702" s="140"/>
      <c r="C2702" s="140"/>
      <c r="D2702" s="140"/>
      <c r="E2702" s="140"/>
      <c r="F2702" s="140"/>
      <c r="G2702" s="140"/>
      <c r="H2702" s="140"/>
      <c r="I2702" s="140"/>
      <c r="J2702" s="140"/>
      <c r="K2702" s="140"/>
      <c r="L2702" s="140"/>
      <c r="M2702" s="140"/>
      <c r="N2702" s="140"/>
    </row>
    <row r="2703" spans="1:14" ht="24.95" customHeight="1" x14ac:dyDescent="0.2">
      <c r="A2703" s="140"/>
      <c r="B2703" s="140"/>
      <c r="C2703" s="140"/>
      <c r="D2703" s="140"/>
      <c r="E2703" s="140"/>
      <c r="F2703" s="140"/>
      <c r="G2703" s="140"/>
      <c r="H2703" s="140"/>
      <c r="I2703" s="140"/>
      <c r="J2703" s="140"/>
      <c r="K2703" s="140"/>
      <c r="L2703" s="140"/>
      <c r="M2703" s="140"/>
      <c r="N2703" s="4">
        <v>29</v>
      </c>
    </row>
    <row r="2704" spans="1:14" ht="35.1" customHeight="1" x14ac:dyDescent="0.2">
      <c r="A2704" s="413" t="s">
        <v>210</v>
      </c>
      <c r="B2704" s="413"/>
      <c r="C2704" s="413"/>
      <c r="D2704" s="413"/>
      <c r="E2704" s="413"/>
      <c r="F2704" s="413"/>
      <c r="G2704" s="413"/>
      <c r="H2704" s="413"/>
      <c r="I2704" s="413"/>
      <c r="J2704" s="413"/>
      <c r="K2704" s="413"/>
      <c r="L2704" s="413"/>
      <c r="M2704" s="413"/>
      <c r="N2704" s="413"/>
    </row>
    <row r="2705" spans="1:14" ht="24.95" customHeight="1" x14ac:dyDescent="0.2">
      <c r="A2705" s="70"/>
      <c r="B2705" s="131"/>
      <c r="C2705" s="131"/>
      <c r="D2705" s="131"/>
      <c r="E2705" s="131"/>
      <c r="F2705" s="131"/>
      <c r="G2705" s="131"/>
      <c r="H2705" s="131"/>
      <c r="I2705" s="131"/>
      <c r="J2705" s="131"/>
      <c r="K2705" s="131"/>
      <c r="L2705" s="131"/>
      <c r="M2705" s="131"/>
      <c r="N2705" s="131"/>
    </row>
    <row r="2706" spans="1:14" ht="30" customHeight="1" x14ac:dyDescent="0.2">
      <c r="A2706" s="412" t="s">
        <v>110</v>
      </c>
      <c r="B2706" s="412"/>
      <c r="C2706" s="412"/>
      <c r="D2706" s="412"/>
      <c r="E2706" s="412"/>
      <c r="F2706" s="412"/>
      <c r="G2706" s="412"/>
      <c r="H2706" s="412"/>
      <c r="I2706" s="412"/>
      <c r="J2706" s="412"/>
      <c r="K2706" s="412"/>
      <c r="L2706" s="412"/>
      <c r="M2706" s="412"/>
      <c r="N2706" s="412"/>
    </row>
    <row r="2707" spans="1:14" ht="24.95" customHeight="1" x14ac:dyDescent="0.2">
      <c r="A2707" s="131"/>
      <c r="B2707" s="131"/>
      <c r="C2707" s="131"/>
      <c r="D2707" s="131"/>
      <c r="E2707" s="131"/>
      <c r="F2707" s="131"/>
      <c r="G2707" s="131"/>
      <c r="H2707" s="131"/>
      <c r="I2707" s="131"/>
      <c r="J2707" s="131"/>
      <c r="K2707" s="131"/>
      <c r="L2707" s="131"/>
      <c r="M2707" s="131"/>
      <c r="N2707" s="131"/>
    </row>
    <row r="2708" spans="1:14" ht="24.95" customHeight="1" x14ac:dyDescent="0.2">
      <c r="A2708" s="399" t="s">
        <v>93</v>
      </c>
      <c r="B2708" s="399"/>
      <c r="C2708" s="399"/>
      <c r="D2708" s="399"/>
      <c r="E2708" s="399"/>
      <c r="F2708" s="399"/>
      <c r="G2708" s="399"/>
      <c r="H2708" s="132"/>
      <c r="I2708" s="132"/>
      <c r="J2708" s="132"/>
      <c r="K2708" s="132"/>
      <c r="L2708" s="132"/>
      <c r="M2708" s="132"/>
      <c r="N2708" s="132"/>
    </row>
    <row r="2709" spans="1:14" ht="24.95" customHeight="1" x14ac:dyDescent="0.25">
      <c r="A2709" s="255" t="s">
        <v>94</v>
      </c>
      <c r="B2709" s="256"/>
      <c r="C2709" s="256" t="s">
        <v>136</v>
      </c>
      <c r="D2709" s="256"/>
      <c r="E2709" s="256" t="s">
        <v>264</v>
      </c>
      <c r="F2709" s="256"/>
      <c r="G2709" s="256" t="s">
        <v>29</v>
      </c>
      <c r="H2709" s="133"/>
      <c r="I2709" s="29"/>
      <c r="J2709" s="423"/>
      <c r="K2709" s="423"/>
      <c r="L2709" s="423"/>
      <c r="M2709" s="423"/>
      <c r="N2709" s="124"/>
    </row>
    <row r="2710" spans="1:14" ht="24.95" customHeight="1" x14ac:dyDescent="0.2">
      <c r="A2710" s="257" t="s">
        <v>336</v>
      </c>
      <c r="B2710" s="258"/>
      <c r="C2710" s="258">
        <v>64</v>
      </c>
      <c r="D2710" s="258"/>
      <c r="E2710" s="258">
        <v>67</v>
      </c>
      <c r="F2710" s="258"/>
      <c r="G2710" s="259">
        <f>(E2710-C2710)/C2710</f>
        <v>4.6875E-2</v>
      </c>
      <c r="H2710" s="129"/>
      <c r="I2710" s="133"/>
      <c r="J2710" s="133"/>
      <c r="K2710" s="133"/>
      <c r="L2710" s="133"/>
      <c r="M2710" s="133"/>
      <c r="N2710" s="133"/>
    </row>
    <row r="2711" spans="1:14" ht="24.95" customHeight="1" x14ac:dyDescent="0.2">
      <c r="A2711" s="257" t="s">
        <v>5</v>
      </c>
      <c r="B2711" s="258"/>
      <c r="C2711" s="258">
        <v>31</v>
      </c>
      <c r="D2711" s="258"/>
      <c r="E2711" s="258">
        <v>35</v>
      </c>
      <c r="F2711" s="258"/>
      <c r="G2711" s="259">
        <f t="shared" ref="G2711:G2718" si="75">(E2711-C2711)/C2711</f>
        <v>0.12903225806451613</v>
      </c>
      <c r="H2711" s="129"/>
      <c r="I2711" s="133"/>
      <c r="J2711" s="133"/>
      <c r="K2711" s="133"/>
      <c r="L2711" s="133"/>
      <c r="M2711" s="133"/>
      <c r="N2711" s="133"/>
    </row>
    <row r="2712" spans="1:14" ht="24.95" customHeight="1" x14ac:dyDescent="0.2">
      <c r="A2712" s="257" t="s">
        <v>17</v>
      </c>
      <c r="B2712" s="258"/>
      <c r="C2712" s="258">
        <v>52</v>
      </c>
      <c r="D2712" s="258"/>
      <c r="E2712" s="258">
        <v>52</v>
      </c>
      <c r="F2712" s="258"/>
      <c r="G2712" s="259">
        <f t="shared" si="75"/>
        <v>0</v>
      </c>
      <c r="H2712" s="129"/>
      <c r="I2712" s="133"/>
      <c r="J2712" s="133"/>
      <c r="K2712" s="133"/>
      <c r="L2712" s="133"/>
      <c r="M2712" s="133"/>
      <c r="N2712" s="133"/>
    </row>
    <row r="2713" spans="1:14" ht="24.95" customHeight="1" x14ac:dyDescent="0.2">
      <c r="A2713" s="257" t="s">
        <v>6</v>
      </c>
      <c r="B2713" s="258"/>
      <c r="C2713" s="258">
        <v>11</v>
      </c>
      <c r="D2713" s="258"/>
      <c r="E2713" s="258">
        <v>10</v>
      </c>
      <c r="F2713" s="258"/>
      <c r="G2713" s="259">
        <f t="shared" si="75"/>
        <v>-9.0909090909090912E-2</v>
      </c>
      <c r="H2713" s="129"/>
      <c r="I2713" s="133"/>
      <c r="J2713" s="133"/>
      <c r="K2713" s="133"/>
      <c r="L2713" s="133"/>
      <c r="M2713" s="133"/>
      <c r="N2713" s="133"/>
    </row>
    <row r="2714" spans="1:14" ht="24.95" customHeight="1" x14ac:dyDescent="0.2">
      <c r="A2714" s="257" t="s">
        <v>7</v>
      </c>
      <c r="B2714" s="258"/>
      <c r="C2714" s="258">
        <v>85</v>
      </c>
      <c r="D2714" s="258"/>
      <c r="E2714" s="258">
        <v>86</v>
      </c>
      <c r="F2714" s="258"/>
      <c r="G2714" s="259">
        <f t="shared" si="75"/>
        <v>1.1764705882352941E-2</v>
      </c>
      <c r="H2714" s="129"/>
      <c r="I2714" s="133"/>
      <c r="J2714" s="133"/>
      <c r="K2714" s="133"/>
      <c r="L2714" s="133"/>
      <c r="M2714" s="133"/>
      <c r="N2714" s="133"/>
    </row>
    <row r="2715" spans="1:14" ht="24.95" customHeight="1" x14ac:dyDescent="0.2">
      <c r="A2715" s="257" t="s">
        <v>8</v>
      </c>
      <c r="B2715" s="258"/>
      <c r="C2715" s="258">
        <v>54</v>
      </c>
      <c r="D2715" s="258"/>
      <c r="E2715" s="258">
        <v>53</v>
      </c>
      <c r="F2715" s="258"/>
      <c r="G2715" s="259">
        <f t="shared" si="75"/>
        <v>-1.8518518518518517E-2</v>
      </c>
      <c r="H2715" s="129"/>
      <c r="I2715" s="133"/>
      <c r="J2715" s="133"/>
      <c r="K2715" s="133"/>
      <c r="L2715" s="133"/>
      <c r="M2715" s="133"/>
      <c r="N2715" s="133"/>
    </row>
    <row r="2716" spans="1:14" ht="24.95" customHeight="1" x14ac:dyDescent="0.2">
      <c r="A2716" s="257" t="s">
        <v>9</v>
      </c>
      <c r="B2716" s="258"/>
      <c r="C2716" s="258">
        <v>24</v>
      </c>
      <c r="D2716" s="258"/>
      <c r="E2716" s="258">
        <v>24</v>
      </c>
      <c r="F2716" s="258"/>
      <c r="G2716" s="259">
        <f t="shared" si="75"/>
        <v>0</v>
      </c>
      <c r="H2716" s="129"/>
      <c r="I2716" s="133"/>
      <c r="J2716" s="133"/>
      <c r="K2716" s="133"/>
      <c r="L2716" s="133"/>
      <c r="M2716" s="133"/>
      <c r="N2716" s="133"/>
    </row>
    <row r="2717" spans="1:14" ht="24.95" customHeight="1" x14ac:dyDescent="0.2">
      <c r="A2717" s="257" t="s">
        <v>10</v>
      </c>
      <c r="B2717" s="258"/>
      <c r="C2717" s="258">
        <v>21</v>
      </c>
      <c r="D2717" s="258"/>
      <c r="E2717" s="258">
        <v>24</v>
      </c>
      <c r="F2717" s="258"/>
      <c r="G2717" s="259">
        <f t="shared" si="75"/>
        <v>0.14285714285714285</v>
      </c>
      <c r="H2717" s="129"/>
      <c r="I2717" s="133"/>
      <c r="J2717" s="133"/>
      <c r="K2717" s="133"/>
      <c r="L2717" s="133"/>
      <c r="M2717" s="133"/>
      <c r="N2717" s="133"/>
    </row>
    <row r="2718" spans="1:14" ht="24.95" customHeight="1" x14ac:dyDescent="0.2">
      <c r="A2718" s="257" t="s">
        <v>11</v>
      </c>
      <c r="B2718" s="258"/>
      <c r="C2718" s="258">
        <v>20</v>
      </c>
      <c r="D2718" s="258"/>
      <c r="E2718" s="258">
        <v>22</v>
      </c>
      <c r="F2718" s="258"/>
      <c r="G2718" s="259">
        <f t="shared" si="75"/>
        <v>0.1</v>
      </c>
      <c r="H2718" s="129"/>
      <c r="I2718" s="133"/>
      <c r="J2718" s="133"/>
      <c r="K2718" s="133"/>
      <c r="L2718" s="133"/>
      <c r="M2718" s="133"/>
      <c r="N2718" s="133"/>
    </row>
    <row r="2719" spans="1:14" ht="24.95" customHeight="1" x14ac:dyDescent="0.2">
      <c r="A2719" s="199" t="s">
        <v>12</v>
      </c>
      <c r="B2719" s="263"/>
      <c r="C2719" s="263">
        <v>362</v>
      </c>
      <c r="D2719" s="263"/>
      <c r="E2719" s="263">
        <v>373</v>
      </c>
      <c r="F2719" s="263"/>
      <c r="G2719" s="265">
        <f>(E2719-C2719)/C2719</f>
        <v>3.0386740331491711E-2</v>
      </c>
      <c r="H2719" s="129"/>
      <c r="I2719" s="133"/>
      <c r="J2719" s="133"/>
      <c r="K2719" s="133"/>
      <c r="L2719" s="133"/>
      <c r="M2719" s="133"/>
      <c r="N2719" s="133"/>
    </row>
    <row r="2720" spans="1:14" ht="24.95" customHeight="1" x14ac:dyDescent="0.25">
      <c r="A2720" s="124"/>
      <c r="B2720" s="125"/>
      <c r="C2720" s="125"/>
      <c r="D2720" s="125"/>
      <c r="E2720" s="125"/>
      <c r="F2720" s="126"/>
      <c r="G2720" s="126"/>
      <c r="H2720" s="133"/>
      <c r="I2720" s="133"/>
      <c r="J2720" s="133"/>
      <c r="K2720" s="133"/>
      <c r="L2720" s="133"/>
      <c r="M2720" s="133"/>
      <c r="N2720" s="133"/>
    </row>
    <row r="2721" spans="1:14" ht="24.95" customHeight="1" x14ac:dyDescent="0.25">
      <c r="A2721" s="124"/>
      <c r="B2721" s="125"/>
      <c r="C2721" s="125"/>
      <c r="D2721" s="125"/>
      <c r="E2721" s="125"/>
      <c r="F2721" s="126"/>
      <c r="G2721" s="126"/>
      <c r="H2721" s="133"/>
      <c r="I2721" s="133"/>
      <c r="J2721" s="133"/>
      <c r="K2721" s="133"/>
      <c r="L2721" s="133"/>
      <c r="M2721" s="133"/>
      <c r="N2721" s="133"/>
    </row>
    <row r="2722" spans="1:14" ht="24.95" customHeight="1" x14ac:dyDescent="0.25">
      <c r="A2722" s="421"/>
      <c r="B2722" s="421"/>
      <c r="C2722" s="421"/>
      <c r="D2722" s="421"/>
      <c r="E2722" s="136"/>
      <c r="F2722" s="422"/>
      <c r="G2722" s="422"/>
      <c r="H2722" s="422"/>
      <c r="I2722" s="137"/>
      <c r="J2722" s="119"/>
      <c r="K2722" s="119"/>
      <c r="L2722" s="28"/>
      <c r="M2722" s="138"/>
      <c r="N2722" s="138"/>
    </row>
    <row r="2723" spans="1:14" ht="24.95" customHeight="1" x14ac:dyDescent="0.2">
      <c r="A2723" s="129"/>
      <c r="B2723" s="129"/>
      <c r="C2723" s="129"/>
      <c r="D2723" s="129"/>
      <c r="E2723" s="129"/>
      <c r="F2723" s="129"/>
      <c r="G2723" s="129"/>
      <c r="H2723" s="129"/>
      <c r="I2723" s="129"/>
      <c r="J2723" s="129"/>
      <c r="K2723" s="129"/>
      <c r="L2723" s="129"/>
      <c r="M2723" s="133"/>
      <c r="N2723" s="133"/>
    </row>
    <row r="2724" spans="1:14" ht="24.95" customHeight="1" x14ac:dyDescent="0.25">
      <c r="A2724" s="124"/>
      <c r="B2724" s="125"/>
      <c r="C2724" s="125"/>
      <c r="D2724" s="125"/>
      <c r="E2724" s="125"/>
      <c r="F2724" s="126"/>
      <c r="G2724" s="126"/>
      <c r="H2724" s="133"/>
      <c r="I2724" s="133"/>
      <c r="J2724" s="133"/>
      <c r="K2724" s="133"/>
      <c r="L2724" s="133"/>
      <c r="M2724" s="133"/>
      <c r="N2724" s="133"/>
    </row>
    <row r="2725" spans="1:14" ht="24.95" customHeight="1" x14ac:dyDescent="0.25">
      <c r="A2725" s="124"/>
      <c r="B2725" s="125"/>
      <c r="C2725" s="125"/>
      <c r="D2725" s="125"/>
      <c r="E2725" s="125"/>
      <c r="F2725" s="126"/>
      <c r="G2725" s="126"/>
      <c r="H2725" s="133"/>
      <c r="I2725" s="133"/>
      <c r="J2725" s="133"/>
      <c r="K2725" s="133"/>
      <c r="L2725" s="133"/>
      <c r="M2725" s="133"/>
      <c r="N2725" s="133"/>
    </row>
    <row r="2726" spans="1:14" ht="24.95" customHeight="1" x14ac:dyDescent="0.25">
      <c r="A2726" s="124"/>
      <c r="B2726" s="125"/>
      <c r="C2726" s="125"/>
      <c r="D2726" s="125"/>
      <c r="E2726" s="125"/>
      <c r="F2726" s="126"/>
      <c r="G2726" s="126"/>
      <c r="H2726" s="133"/>
      <c r="I2726" s="133"/>
      <c r="J2726" s="133"/>
      <c r="K2726" s="133"/>
      <c r="L2726" s="133"/>
      <c r="M2726" s="133"/>
      <c r="N2726" s="133"/>
    </row>
    <row r="2727" spans="1:14" ht="24.95" customHeight="1" x14ac:dyDescent="0.25">
      <c r="A2727" s="124"/>
      <c r="B2727" s="125"/>
      <c r="C2727" s="125"/>
      <c r="D2727" s="125"/>
      <c r="E2727" s="125"/>
      <c r="F2727" s="126"/>
      <c r="G2727" s="126"/>
      <c r="H2727" s="133"/>
      <c r="I2727" s="133"/>
      <c r="J2727" s="133"/>
      <c r="K2727" s="133"/>
      <c r="L2727" s="133"/>
      <c r="M2727" s="133"/>
      <c r="N2727" s="133"/>
    </row>
    <row r="2728" spans="1:14" ht="24.95" customHeight="1" x14ac:dyDescent="0.25">
      <c r="A2728" s="124"/>
      <c r="B2728" s="125"/>
      <c r="C2728" s="125"/>
      <c r="D2728" s="125"/>
      <c r="E2728" s="125"/>
      <c r="F2728" s="126"/>
      <c r="G2728" s="126"/>
      <c r="H2728" s="133"/>
      <c r="I2728" s="133"/>
      <c r="J2728" s="133"/>
      <c r="K2728" s="133"/>
      <c r="L2728" s="133"/>
      <c r="M2728" s="133"/>
      <c r="N2728" s="133"/>
    </row>
    <row r="2729" spans="1:14" ht="24.95" customHeight="1" x14ac:dyDescent="0.25">
      <c r="A2729" s="124"/>
      <c r="B2729" s="125"/>
      <c r="C2729" s="125"/>
      <c r="D2729" s="125"/>
      <c r="E2729" s="125"/>
      <c r="F2729" s="126"/>
      <c r="G2729" s="126"/>
      <c r="H2729" s="133"/>
      <c r="I2729" s="133"/>
      <c r="J2729" s="133"/>
      <c r="K2729" s="133"/>
      <c r="L2729" s="133"/>
      <c r="M2729" s="133"/>
      <c r="N2729" s="133"/>
    </row>
    <row r="2730" spans="1:14" ht="24.95" customHeight="1" x14ac:dyDescent="0.25">
      <c r="A2730" s="124"/>
      <c r="B2730" s="125"/>
      <c r="C2730" s="125"/>
      <c r="D2730" s="125"/>
      <c r="E2730" s="125"/>
      <c r="F2730" s="126"/>
      <c r="G2730" s="126"/>
      <c r="H2730" s="133"/>
      <c r="I2730" s="133"/>
      <c r="J2730" s="133"/>
      <c r="K2730" s="133"/>
      <c r="L2730" s="133"/>
      <c r="M2730" s="133"/>
      <c r="N2730" s="133"/>
    </row>
    <row r="2731" spans="1:14" ht="24.95" customHeight="1" x14ac:dyDescent="0.25">
      <c r="A2731" s="124"/>
      <c r="B2731" s="125"/>
      <c r="C2731" s="125"/>
      <c r="D2731" s="125"/>
      <c r="E2731" s="125"/>
      <c r="F2731" s="126"/>
      <c r="G2731" s="126"/>
      <c r="H2731" s="133"/>
      <c r="I2731" s="133"/>
      <c r="J2731" s="133"/>
      <c r="K2731" s="133"/>
      <c r="L2731" s="133"/>
      <c r="M2731" s="133"/>
      <c r="N2731" s="133"/>
    </row>
    <row r="2732" spans="1:14" ht="24.95" customHeight="1" x14ac:dyDescent="0.25">
      <c r="A2732" s="124"/>
      <c r="B2732" s="125"/>
      <c r="C2732" s="125"/>
      <c r="D2732" s="125"/>
      <c r="E2732" s="125"/>
      <c r="F2732" s="126"/>
      <c r="G2732" s="126"/>
      <c r="H2732" s="133"/>
      <c r="I2732" s="133"/>
      <c r="J2732" s="133"/>
      <c r="K2732" s="133"/>
      <c r="L2732" s="133"/>
      <c r="M2732" s="133"/>
      <c r="N2732" s="133"/>
    </row>
    <row r="2733" spans="1:14" ht="24.95" customHeight="1" x14ac:dyDescent="0.25">
      <c r="A2733" s="139"/>
      <c r="B2733" s="125"/>
      <c r="C2733" s="125"/>
      <c r="D2733" s="125"/>
      <c r="E2733" s="125"/>
      <c r="F2733" s="126"/>
      <c r="G2733" s="126"/>
      <c r="H2733" s="133"/>
      <c r="I2733" s="129"/>
      <c r="J2733" s="129"/>
      <c r="K2733" s="129"/>
      <c r="L2733" s="129"/>
      <c r="M2733" s="129"/>
      <c r="N2733" s="129"/>
    </row>
    <row r="2734" spans="1:14" ht="24.95" customHeight="1" x14ac:dyDescent="0.2">
      <c r="A2734" s="399" t="s">
        <v>95</v>
      </c>
      <c r="B2734" s="399"/>
      <c r="C2734" s="399"/>
      <c r="D2734" s="399"/>
      <c r="E2734" s="399"/>
      <c r="F2734" s="399"/>
      <c r="G2734" s="399"/>
      <c r="H2734" s="132"/>
      <c r="I2734" s="132"/>
      <c r="J2734" s="132"/>
      <c r="K2734" s="132"/>
      <c r="L2734" s="132"/>
      <c r="M2734" s="132"/>
      <c r="N2734" s="132"/>
    </row>
    <row r="2735" spans="1:14" ht="24.95" customHeight="1" x14ac:dyDescent="0.2">
      <c r="A2735" s="255" t="s">
        <v>94</v>
      </c>
      <c r="B2735" s="256"/>
      <c r="C2735" s="256" t="s">
        <v>136</v>
      </c>
      <c r="D2735" s="256"/>
      <c r="E2735" s="256" t="s">
        <v>264</v>
      </c>
      <c r="F2735" s="256"/>
      <c r="G2735" s="256" t="s">
        <v>29</v>
      </c>
      <c r="H2735" s="129"/>
      <c r="I2735" s="129"/>
      <c r="J2735" s="129"/>
      <c r="K2735" s="129"/>
      <c r="L2735" s="129"/>
      <c r="M2735" s="129"/>
      <c r="N2735" s="129"/>
    </row>
    <row r="2736" spans="1:14" ht="24.95" customHeight="1" x14ac:dyDescent="0.2">
      <c r="A2736" s="257" t="s">
        <v>336</v>
      </c>
      <c r="B2736" s="258"/>
      <c r="C2736" s="258">
        <v>894</v>
      </c>
      <c r="D2736" s="258"/>
      <c r="E2736" s="258">
        <v>949</v>
      </c>
      <c r="F2736" s="258"/>
      <c r="G2736" s="259">
        <f>(E2736-C2736)/C2736</f>
        <v>6.1521252796420581E-2</v>
      </c>
      <c r="H2736" s="129"/>
      <c r="I2736" s="129"/>
      <c r="J2736" s="129"/>
      <c r="K2736" s="129"/>
      <c r="L2736" s="129"/>
      <c r="M2736" s="129"/>
      <c r="N2736" s="129"/>
    </row>
    <row r="2737" spans="1:14" ht="24.95" customHeight="1" x14ac:dyDescent="0.2">
      <c r="A2737" s="257" t="s">
        <v>5</v>
      </c>
      <c r="B2737" s="258"/>
      <c r="C2737" s="258">
        <v>564</v>
      </c>
      <c r="D2737" s="258"/>
      <c r="E2737" s="258">
        <v>708</v>
      </c>
      <c r="F2737" s="258"/>
      <c r="G2737" s="259">
        <f t="shared" ref="G2737:G2744" si="76">(E2737-C2737)/C2737</f>
        <v>0.25531914893617019</v>
      </c>
      <c r="H2737" s="129"/>
      <c r="I2737" s="129"/>
      <c r="J2737" s="129"/>
      <c r="K2737" s="129"/>
      <c r="L2737" s="129"/>
      <c r="M2737" s="129"/>
      <c r="N2737" s="129"/>
    </row>
    <row r="2738" spans="1:14" ht="24.95" customHeight="1" x14ac:dyDescent="0.2">
      <c r="A2738" s="257" t="s">
        <v>17</v>
      </c>
      <c r="B2738" s="258"/>
      <c r="C2738" s="258">
        <v>993</v>
      </c>
      <c r="D2738" s="258"/>
      <c r="E2738" s="258">
        <v>1024</v>
      </c>
      <c r="F2738" s="258"/>
      <c r="G2738" s="259">
        <f t="shared" si="76"/>
        <v>3.1218529707955689E-2</v>
      </c>
      <c r="H2738" s="129"/>
      <c r="I2738" s="129"/>
      <c r="J2738" s="129"/>
      <c r="K2738" s="129"/>
      <c r="L2738" s="129"/>
      <c r="M2738" s="129"/>
      <c r="N2738" s="129"/>
    </row>
    <row r="2739" spans="1:14" ht="24.95" customHeight="1" x14ac:dyDescent="0.2">
      <c r="A2739" s="257" t="s">
        <v>6</v>
      </c>
      <c r="B2739" s="258"/>
      <c r="C2739" s="258">
        <v>209</v>
      </c>
      <c r="D2739" s="258"/>
      <c r="E2739" s="258">
        <v>205</v>
      </c>
      <c r="F2739" s="258"/>
      <c r="G2739" s="259">
        <f t="shared" si="76"/>
        <v>-1.9138755980861243E-2</v>
      </c>
      <c r="H2739" s="129"/>
      <c r="I2739" s="129"/>
      <c r="J2739" s="129"/>
      <c r="K2739" s="129"/>
      <c r="L2739" s="129"/>
      <c r="M2739" s="129"/>
      <c r="N2739" s="129"/>
    </row>
    <row r="2740" spans="1:14" ht="24.95" customHeight="1" x14ac:dyDescent="0.2">
      <c r="A2740" s="257" t="s">
        <v>7</v>
      </c>
      <c r="B2740" s="258"/>
      <c r="C2740" s="258">
        <v>1521</v>
      </c>
      <c r="D2740" s="258"/>
      <c r="E2740" s="258">
        <v>1836</v>
      </c>
      <c r="F2740" s="258"/>
      <c r="G2740" s="259">
        <f t="shared" si="76"/>
        <v>0.20710059171597633</v>
      </c>
      <c r="H2740" s="129"/>
      <c r="I2740" s="129"/>
      <c r="J2740" s="129"/>
      <c r="K2740" s="129"/>
      <c r="L2740" s="129"/>
      <c r="M2740" s="129"/>
      <c r="N2740" s="129"/>
    </row>
    <row r="2741" spans="1:14" ht="24.95" customHeight="1" x14ac:dyDescent="0.2">
      <c r="A2741" s="257" t="s">
        <v>8</v>
      </c>
      <c r="B2741" s="258"/>
      <c r="C2741" s="258">
        <v>1055</v>
      </c>
      <c r="D2741" s="258"/>
      <c r="E2741" s="258">
        <v>902</v>
      </c>
      <c r="F2741" s="258"/>
      <c r="G2741" s="259">
        <f t="shared" si="76"/>
        <v>-0.14502369668246445</v>
      </c>
      <c r="H2741" s="129"/>
      <c r="I2741" s="129"/>
      <c r="J2741" s="129"/>
      <c r="K2741" s="129"/>
      <c r="L2741" s="129"/>
      <c r="M2741" s="129"/>
      <c r="N2741" s="129"/>
    </row>
    <row r="2742" spans="1:14" ht="24.95" customHeight="1" x14ac:dyDescent="0.2">
      <c r="A2742" s="257" t="s">
        <v>9</v>
      </c>
      <c r="B2742" s="258"/>
      <c r="C2742" s="258">
        <v>405</v>
      </c>
      <c r="D2742" s="258"/>
      <c r="E2742" s="258">
        <v>421</v>
      </c>
      <c r="F2742" s="258"/>
      <c r="G2742" s="259">
        <f t="shared" si="76"/>
        <v>3.9506172839506172E-2</v>
      </c>
      <c r="H2742" s="129"/>
      <c r="I2742" s="129"/>
      <c r="J2742" s="129"/>
      <c r="K2742" s="129"/>
      <c r="L2742" s="129"/>
      <c r="M2742" s="129"/>
      <c r="N2742" s="129"/>
    </row>
    <row r="2743" spans="1:14" ht="24.95" customHeight="1" x14ac:dyDescent="0.2">
      <c r="A2743" s="257" t="s">
        <v>10</v>
      </c>
      <c r="B2743" s="258"/>
      <c r="C2743" s="258">
        <v>352</v>
      </c>
      <c r="D2743" s="258"/>
      <c r="E2743" s="258">
        <v>400</v>
      </c>
      <c r="F2743" s="258"/>
      <c r="G2743" s="259">
        <f t="shared" si="76"/>
        <v>0.13636363636363635</v>
      </c>
      <c r="H2743" s="129"/>
      <c r="I2743" s="129"/>
      <c r="J2743" s="129"/>
      <c r="K2743" s="129"/>
      <c r="L2743" s="129"/>
      <c r="M2743" s="129"/>
      <c r="N2743" s="129"/>
    </row>
    <row r="2744" spans="1:14" ht="24.95" customHeight="1" x14ac:dyDescent="0.2">
      <c r="A2744" s="257" t="s">
        <v>11</v>
      </c>
      <c r="B2744" s="258"/>
      <c r="C2744" s="258">
        <v>316</v>
      </c>
      <c r="D2744" s="258"/>
      <c r="E2744" s="258">
        <v>360</v>
      </c>
      <c r="F2744" s="258"/>
      <c r="G2744" s="259">
        <f t="shared" si="76"/>
        <v>0.13924050632911392</v>
      </c>
      <c r="H2744" s="129"/>
      <c r="I2744" s="129"/>
      <c r="J2744" s="129"/>
      <c r="K2744" s="129"/>
      <c r="L2744" s="129"/>
      <c r="M2744" s="129"/>
      <c r="N2744" s="129"/>
    </row>
    <row r="2745" spans="1:14" ht="24.95" customHeight="1" x14ac:dyDescent="0.2">
      <c r="A2745" s="199" t="s">
        <v>12</v>
      </c>
      <c r="B2745" s="263"/>
      <c r="C2745" s="263">
        <v>6309</v>
      </c>
      <c r="D2745" s="263"/>
      <c r="E2745" s="263">
        <v>6805</v>
      </c>
      <c r="F2745" s="263"/>
      <c r="G2745" s="265">
        <f>(E2745-C2745)/C2745</f>
        <v>7.8617847519416709E-2</v>
      </c>
      <c r="H2745" s="129"/>
      <c r="I2745" s="129"/>
      <c r="J2745" s="129"/>
      <c r="K2745" s="129"/>
      <c r="L2745" s="129"/>
      <c r="M2745" s="129"/>
      <c r="N2745" s="129"/>
    </row>
    <row r="2746" spans="1:14" ht="24.95" customHeight="1" x14ac:dyDescent="0.25">
      <c r="A2746" s="124"/>
      <c r="B2746" s="125"/>
      <c r="C2746" s="125"/>
      <c r="D2746" s="125"/>
      <c r="E2746" s="125"/>
      <c r="F2746" s="126"/>
      <c r="G2746" s="126"/>
      <c r="H2746" s="133"/>
      <c r="I2746" s="133"/>
      <c r="J2746" s="133"/>
      <c r="K2746" s="133"/>
      <c r="L2746" s="133"/>
      <c r="M2746" s="133"/>
      <c r="N2746" s="133"/>
    </row>
    <row r="2747" spans="1:14" ht="24.95" customHeight="1" x14ac:dyDescent="0.25">
      <c r="A2747" s="124"/>
      <c r="B2747" s="125"/>
      <c r="C2747" s="125"/>
      <c r="D2747" s="125"/>
      <c r="E2747" s="125"/>
      <c r="F2747" s="126"/>
      <c r="G2747" s="126"/>
      <c r="H2747" s="133"/>
      <c r="I2747" s="133"/>
      <c r="J2747" s="133"/>
      <c r="K2747" s="133"/>
      <c r="L2747" s="133"/>
      <c r="M2747" s="133"/>
      <c r="N2747" s="133"/>
    </row>
    <row r="2748" spans="1:14" ht="24.95" customHeight="1" x14ac:dyDescent="0.25">
      <c r="A2748" s="421"/>
      <c r="B2748" s="421"/>
      <c r="C2748" s="421"/>
      <c r="D2748" s="421"/>
      <c r="E2748" s="136"/>
      <c r="F2748" s="422"/>
      <c r="G2748" s="422"/>
      <c r="H2748" s="422"/>
      <c r="I2748" s="137"/>
      <c r="J2748" s="119"/>
      <c r="K2748" s="138"/>
      <c r="L2748" s="138"/>
      <c r="M2748" s="138"/>
      <c r="N2748" s="138"/>
    </row>
    <row r="2749" spans="1:14" ht="24.95" customHeight="1" x14ac:dyDescent="0.2">
      <c r="A2749" s="140"/>
      <c r="B2749" s="140"/>
      <c r="C2749" s="140"/>
      <c r="D2749" s="140"/>
      <c r="E2749" s="140"/>
      <c r="F2749" s="140"/>
      <c r="G2749" s="140"/>
      <c r="H2749" s="140"/>
      <c r="I2749" s="140"/>
      <c r="J2749" s="140"/>
      <c r="K2749" s="140"/>
      <c r="L2749" s="140"/>
      <c r="M2749" s="140"/>
      <c r="N2749" s="140"/>
    </row>
    <row r="2750" spans="1:14" ht="24.95" customHeight="1" x14ac:dyDescent="0.2">
      <c r="A2750" s="140"/>
      <c r="B2750" s="140"/>
      <c r="C2750" s="140"/>
      <c r="D2750" s="140"/>
      <c r="E2750" s="140"/>
      <c r="F2750" s="140"/>
      <c r="G2750" s="140"/>
      <c r="H2750" s="140"/>
      <c r="I2750" s="140"/>
      <c r="J2750" s="140"/>
      <c r="K2750" s="140"/>
      <c r="L2750" s="140"/>
      <c r="M2750" s="140"/>
      <c r="N2750" s="140"/>
    </row>
    <row r="2751" spans="1:14" ht="24.95" customHeight="1" x14ac:dyDescent="0.2">
      <c r="A2751" s="140"/>
      <c r="B2751" s="140"/>
      <c r="C2751" s="140"/>
      <c r="D2751" s="140"/>
      <c r="E2751" s="140"/>
      <c r="F2751" s="140"/>
      <c r="G2751" s="140"/>
      <c r="H2751" s="140"/>
      <c r="I2751" s="140"/>
      <c r="J2751" s="140"/>
      <c r="K2751" s="140"/>
      <c r="L2751" s="140"/>
      <c r="M2751" s="140"/>
      <c r="N2751" s="140"/>
    </row>
    <row r="2752" spans="1:14" ht="24.95" customHeight="1" x14ac:dyDescent="0.2">
      <c r="A2752" s="140"/>
      <c r="B2752" s="140"/>
      <c r="C2752" s="140"/>
      <c r="D2752" s="140"/>
      <c r="E2752" s="140"/>
      <c r="F2752" s="140"/>
      <c r="G2752" s="140"/>
      <c r="H2752" s="140"/>
      <c r="I2752" s="140"/>
      <c r="J2752" s="140"/>
      <c r="K2752" s="140"/>
      <c r="L2752" s="140"/>
      <c r="M2752" s="140"/>
      <c r="N2752" s="140"/>
    </row>
    <row r="2753" spans="1:14" ht="24.95" customHeight="1" x14ac:dyDescent="0.2">
      <c r="A2753" s="140"/>
      <c r="B2753" s="140"/>
      <c r="C2753" s="140"/>
      <c r="D2753" s="140"/>
      <c r="E2753" s="140"/>
      <c r="F2753" s="140"/>
      <c r="G2753" s="140"/>
      <c r="H2753" s="140"/>
      <c r="I2753" s="140"/>
      <c r="J2753" s="140"/>
      <c r="K2753" s="140"/>
      <c r="L2753" s="140"/>
      <c r="M2753" s="140"/>
      <c r="N2753" s="140"/>
    </row>
    <row r="2754" spans="1:14" ht="24.95" customHeight="1" x14ac:dyDescent="0.2">
      <c r="A2754" s="140"/>
      <c r="B2754" s="140"/>
      <c r="C2754" s="140"/>
      <c r="D2754" s="140"/>
      <c r="E2754" s="140"/>
      <c r="F2754" s="140"/>
      <c r="G2754" s="140"/>
      <c r="H2754" s="140"/>
      <c r="I2754" s="140"/>
      <c r="J2754" s="140"/>
      <c r="K2754" s="140"/>
      <c r="L2754" s="140"/>
      <c r="M2754" s="140"/>
      <c r="N2754" s="140"/>
    </row>
    <row r="2755" spans="1:14" ht="24.95" customHeight="1" x14ac:dyDescent="0.2">
      <c r="A2755" s="140"/>
      <c r="B2755" s="140"/>
      <c r="C2755" s="140"/>
      <c r="D2755" s="140"/>
      <c r="E2755" s="140"/>
      <c r="F2755" s="140"/>
      <c r="G2755" s="140"/>
      <c r="H2755" s="140"/>
      <c r="I2755" s="140"/>
      <c r="J2755" s="140"/>
      <c r="K2755" s="140"/>
      <c r="L2755" s="140"/>
      <c r="M2755" s="140"/>
      <c r="N2755" s="140"/>
    </row>
    <row r="2756" spans="1:14" ht="24.95" customHeight="1" x14ac:dyDescent="0.2">
      <c r="A2756" s="140"/>
      <c r="B2756" s="140"/>
      <c r="C2756" s="140"/>
      <c r="D2756" s="140"/>
      <c r="E2756" s="140"/>
      <c r="F2756" s="140"/>
      <c r="G2756" s="140"/>
      <c r="H2756" s="140"/>
      <c r="I2756" s="140"/>
      <c r="J2756" s="140"/>
      <c r="K2756" s="140"/>
      <c r="L2756" s="140"/>
      <c r="M2756" s="140"/>
      <c r="N2756" s="140"/>
    </row>
    <row r="2757" spans="1:14" ht="24.95" customHeight="1" x14ac:dyDescent="0.2">
      <c r="A2757" s="140"/>
      <c r="B2757" s="140"/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</row>
    <row r="2758" spans="1:14" ht="24.95" customHeight="1" x14ac:dyDescent="0.2">
      <c r="A2758" s="140"/>
      <c r="B2758" s="140"/>
      <c r="C2758" s="140"/>
      <c r="D2758" s="140"/>
      <c r="E2758" s="140"/>
      <c r="F2758" s="140"/>
      <c r="G2758" s="140"/>
      <c r="H2758" s="140"/>
      <c r="I2758" s="140"/>
      <c r="J2758" s="140"/>
      <c r="K2758" s="140"/>
      <c r="L2758" s="140"/>
      <c r="M2758" s="140"/>
      <c r="N2758" s="140"/>
    </row>
    <row r="2759" spans="1:14" ht="24.95" customHeight="1" x14ac:dyDescent="0.2">
      <c r="A2759" s="140"/>
      <c r="B2759" s="140"/>
      <c r="C2759" s="140"/>
      <c r="D2759" s="140"/>
      <c r="E2759" s="140"/>
      <c r="F2759" s="140"/>
      <c r="G2759" s="140"/>
      <c r="H2759" s="140"/>
      <c r="I2759" s="140"/>
      <c r="J2759" s="140"/>
      <c r="K2759" s="140"/>
      <c r="L2759" s="140"/>
      <c r="M2759" s="140"/>
      <c r="N2759" s="140"/>
    </row>
    <row r="2760" spans="1:14" ht="24.95" customHeight="1" x14ac:dyDescent="0.2">
      <c r="A2760" s="140"/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</row>
    <row r="2761" spans="1:14" ht="24.95" customHeight="1" x14ac:dyDescent="0.2">
      <c r="A2761" s="140"/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</row>
    <row r="2762" spans="1:14" ht="24.95" customHeight="1" x14ac:dyDescent="0.2">
      <c r="A2762" s="140"/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</row>
    <row r="2763" spans="1:14" ht="24.95" customHeight="1" x14ac:dyDescent="0.2">
      <c r="A2763" s="140"/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</row>
    <row r="2764" spans="1:14" ht="24.95" customHeight="1" x14ac:dyDescent="0.2">
      <c r="A2764" s="140"/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</row>
    <row r="2765" spans="1:14" ht="24.95" customHeight="1" x14ac:dyDescent="0.2">
      <c r="A2765" s="140"/>
      <c r="B2765" s="140"/>
      <c r="C2765" s="140"/>
      <c r="D2765" s="140"/>
      <c r="E2765" s="140"/>
      <c r="F2765" s="140"/>
      <c r="G2765" s="140"/>
      <c r="H2765" s="140"/>
      <c r="I2765" s="140"/>
      <c r="J2765" s="140"/>
      <c r="K2765" s="140"/>
      <c r="L2765" s="140"/>
      <c r="M2765" s="140"/>
      <c r="N2765" s="140"/>
    </row>
    <row r="2766" spans="1:14" ht="24.95" customHeight="1" x14ac:dyDescent="0.2">
      <c r="A2766" s="140"/>
      <c r="B2766" s="140"/>
      <c r="C2766" s="140"/>
      <c r="D2766" s="140"/>
      <c r="E2766" s="140"/>
      <c r="F2766" s="140"/>
      <c r="G2766" s="140"/>
      <c r="H2766" s="140"/>
      <c r="I2766" s="140"/>
      <c r="J2766" s="140"/>
      <c r="K2766" s="140"/>
      <c r="L2766" s="140"/>
      <c r="M2766" s="140"/>
      <c r="N2766" s="140"/>
    </row>
    <row r="2767" spans="1:14" ht="24.95" customHeight="1" x14ac:dyDescent="0.2">
      <c r="A2767" s="140"/>
      <c r="B2767" s="140"/>
      <c r="C2767" s="140"/>
      <c r="D2767" s="140"/>
      <c r="E2767" s="140"/>
      <c r="F2767" s="140"/>
      <c r="G2767" s="140"/>
      <c r="H2767" s="140"/>
      <c r="I2767" s="140"/>
      <c r="J2767" s="140"/>
      <c r="K2767" s="140"/>
      <c r="L2767" s="140"/>
      <c r="M2767" s="140"/>
      <c r="N2767" s="140"/>
    </row>
    <row r="2768" spans="1:14" ht="24.95" customHeight="1" x14ac:dyDescent="0.2">
      <c r="A2768" s="140"/>
      <c r="B2768" s="140"/>
      <c r="C2768" s="140"/>
      <c r="D2768" s="140"/>
      <c r="E2768" s="140"/>
      <c r="F2768" s="140"/>
      <c r="G2768" s="140"/>
      <c r="H2768" s="140"/>
      <c r="I2768" s="140"/>
      <c r="J2768" s="140"/>
      <c r="K2768" s="140"/>
      <c r="L2768" s="140"/>
      <c r="M2768" s="140"/>
      <c r="N2768" s="140"/>
    </row>
    <row r="2769" spans="1:14" ht="24.95" customHeight="1" x14ac:dyDescent="0.2">
      <c r="A2769" s="140"/>
      <c r="B2769" s="140"/>
      <c r="C2769" s="140"/>
      <c r="D2769" s="140"/>
      <c r="E2769" s="140"/>
      <c r="F2769" s="140"/>
      <c r="G2769" s="140"/>
      <c r="H2769" s="140"/>
      <c r="I2769" s="140"/>
      <c r="J2769" s="140"/>
      <c r="K2769" s="140"/>
      <c r="L2769" s="140"/>
      <c r="M2769" s="140"/>
      <c r="N2769" s="140"/>
    </row>
    <row r="2770" spans="1:14" ht="24.95" customHeight="1" x14ac:dyDescent="0.2">
      <c r="A2770" s="140"/>
      <c r="B2770" s="140"/>
      <c r="C2770" s="140"/>
      <c r="D2770" s="140"/>
      <c r="E2770" s="140"/>
      <c r="F2770" s="140"/>
      <c r="G2770" s="140"/>
      <c r="H2770" s="140"/>
      <c r="I2770" s="140"/>
      <c r="J2770" s="140"/>
      <c r="K2770" s="140"/>
      <c r="L2770" s="140"/>
      <c r="M2770" s="140"/>
      <c r="N2770" s="140"/>
    </row>
    <row r="2771" spans="1:14" ht="24.95" customHeight="1" x14ac:dyDescent="0.2">
      <c r="A2771" s="140"/>
      <c r="B2771" s="140"/>
      <c r="C2771" s="140"/>
      <c r="D2771" s="140"/>
      <c r="E2771" s="140"/>
      <c r="F2771" s="140"/>
      <c r="G2771" s="140"/>
      <c r="H2771" s="140"/>
      <c r="I2771" s="140"/>
      <c r="J2771" s="140"/>
      <c r="K2771" s="140"/>
      <c r="L2771" s="140"/>
      <c r="M2771" s="140"/>
      <c r="N2771" s="140"/>
    </row>
    <row r="2772" spans="1:14" ht="24.95" customHeight="1" x14ac:dyDescent="0.2">
      <c r="A2772" s="140"/>
      <c r="B2772" s="140"/>
      <c r="C2772" s="140"/>
      <c r="D2772" s="140"/>
      <c r="E2772" s="140"/>
      <c r="F2772" s="140"/>
      <c r="G2772" s="140"/>
      <c r="H2772" s="140"/>
      <c r="I2772" s="140"/>
      <c r="J2772" s="140"/>
      <c r="K2772" s="140"/>
      <c r="L2772" s="140"/>
      <c r="M2772" s="140"/>
      <c r="N2772" s="140"/>
    </row>
    <row r="2773" spans="1:14" ht="24.95" customHeight="1" x14ac:dyDescent="0.2">
      <c r="A2773" s="140"/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</row>
    <row r="2774" spans="1:14" ht="24.95" customHeight="1" x14ac:dyDescent="0.2">
      <c r="A2774" s="140"/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</row>
    <row r="2775" spans="1:14" ht="24.95" customHeight="1" x14ac:dyDescent="0.2">
      <c r="A2775" s="140"/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</row>
    <row r="2776" spans="1:14" ht="24.95" customHeight="1" x14ac:dyDescent="0.2">
      <c r="A2776" s="140"/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</row>
    <row r="2777" spans="1:14" ht="24.95" customHeight="1" x14ac:dyDescent="0.2">
      <c r="A2777" s="140"/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</row>
    <row r="2778" spans="1:14" ht="24.95" customHeight="1" x14ac:dyDescent="0.2">
      <c r="A2778" s="140"/>
      <c r="B2778" s="140"/>
      <c r="C2778" s="140"/>
      <c r="D2778" s="140"/>
      <c r="E2778" s="140"/>
      <c r="F2778" s="140"/>
      <c r="G2778" s="140"/>
      <c r="H2778" s="140"/>
      <c r="I2778" s="140"/>
      <c r="J2778" s="140"/>
      <c r="K2778" s="140"/>
      <c r="L2778" s="140"/>
      <c r="M2778" s="140"/>
      <c r="N2778" s="140"/>
    </row>
    <row r="2779" spans="1:14" ht="24.95" customHeight="1" x14ac:dyDescent="0.2">
      <c r="A2779" s="140"/>
      <c r="B2779" s="140"/>
      <c r="C2779" s="140"/>
      <c r="D2779" s="140"/>
      <c r="E2779" s="140"/>
      <c r="F2779" s="140"/>
      <c r="G2779" s="140"/>
      <c r="H2779" s="140"/>
      <c r="I2779" s="140"/>
      <c r="J2779" s="140"/>
      <c r="K2779" s="140"/>
      <c r="L2779" s="140"/>
      <c r="M2779" s="140"/>
      <c r="N2779" s="140"/>
    </row>
    <row r="2780" spans="1:14" ht="24.95" customHeight="1" x14ac:dyDescent="0.2">
      <c r="A2780" s="140"/>
      <c r="B2780" s="140"/>
      <c r="C2780" s="140"/>
      <c r="D2780" s="140"/>
      <c r="E2780" s="140"/>
      <c r="F2780" s="140"/>
      <c r="G2780" s="140"/>
      <c r="H2780" s="140"/>
      <c r="I2780" s="140"/>
      <c r="J2780" s="140"/>
      <c r="K2780" s="140"/>
      <c r="L2780" s="140"/>
      <c r="M2780" s="140"/>
      <c r="N2780" s="140"/>
    </row>
    <row r="2781" spans="1:14" ht="24.95" customHeight="1" x14ac:dyDescent="0.2">
      <c r="A2781" s="140"/>
      <c r="B2781" s="140"/>
      <c r="C2781" s="140"/>
      <c r="D2781" s="140"/>
      <c r="E2781" s="140"/>
      <c r="F2781" s="140"/>
      <c r="G2781" s="140"/>
      <c r="H2781" s="140"/>
      <c r="I2781" s="140"/>
      <c r="J2781" s="140"/>
      <c r="K2781" s="140"/>
      <c r="L2781" s="140"/>
      <c r="M2781" s="140"/>
      <c r="N2781" s="4">
        <v>30</v>
      </c>
    </row>
    <row r="2782" spans="1:14" ht="35.1" customHeight="1" x14ac:dyDescent="0.4">
      <c r="A2782" s="401" t="s">
        <v>200</v>
      </c>
      <c r="B2782" s="401"/>
      <c r="C2782" s="401"/>
      <c r="D2782" s="401"/>
      <c r="E2782" s="401"/>
      <c r="F2782" s="401"/>
      <c r="G2782" s="401"/>
      <c r="H2782" s="401"/>
      <c r="I2782" s="401"/>
      <c r="J2782" s="401"/>
      <c r="K2782" s="401"/>
      <c r="L2782" s="401"/>
      <c r="M2782" s="401"/>
      <c r="N2782" s="401"/>
    </row>
    <row r="2783" spans="1:14" ht="24.95" customHeight="1" x14ac:dyDescent="0.2">
      <c r="A2783" s="129"/>
      <c r="B2783" s="129"/>
      <c r="C2783" s="129"/>
      <c r="D2783" s="129"/>
      <c r="E2783" s="129"/>
      <c r="F2783" s="129"/>
      <c r="G2783" s="129"/>
      <c r="H2783" s="129"/>
      <c r="I2783" s="129"/>
      <c r="J2783" s="129"/>
      <c r="K2783" s="129"/>
      <c r="L2783" s="129"/>
      <c r="M2783" s="129"/>
      <c r="N2783" s="129"/>
    </row>
    <row r="2784" spans="1:14" ht="24.95" customHeight="1" x14ac:dyDescent="0.2">
      <c r="A2784" s="399" t="s">
        <v>93</v>
      </c>
      <c r="B2784" s="399"/>
      <c r="C2784" s="399"/>
      <c r="D2784" s="399"/>
      <c r="E2784" s="399"/>
      <c r="F2784" s="399"/>
      <c r="G2784" s="399"/>
      <c r="H2784" s="132"/>
      <c r="I2784" s="132"/>
      <c r="J2784" s="132"/>
      <c r="K2784" s="132"/>
      <c r="L2784" s="132"/>
      <c r="M2784" s="132"/>
      <c r="N2784" s="132"/>
    </row>
    <row r="2785" spans="1:14" ht="24.95" customHeight="1" x14ac:dyDescent="0.2">
      <c r="A2785" s="255" t="s">
        <v>94</v>
      </c>
      <c r="B2785" s="256"/>
      <c r="C2785" s="256" t="s">
        <v>136</v>
      </c>
      <c r="D2785" s="256"/>
      <c r="E2785" s="256" t="s">
        <v>264</v>
      </c>
      <c r="F2785" s="256"/>
      <c r="G2785" s="256" t="s">
        <v>29</v>
      </c>
      <c r="H2785" s="129"/>
      <c r="I2785" s="129"/>
      <c r="J2785" s="129"/>
      <c r="K2785" s="129"/>
      <c r="L2785" s="129"/>
      <c r="M2785" s="129"/>
      <c r="N2785" s="129"/>
    </row>
    <row r="2786" spans="1:14" ht="24.95" customHeight="1" x14ac:dyDescent="0.2">
      <c r="A2786" s="257" t="s">
        <v>336</v>
      </c>
      <c r="B2786" s="258"/>
      <c r="C2786" s="258">
        <v>602</v>
      </c>
      <c r="D2786" s="258"/>
      <c r="E2786" s="258">
        <v>610</v>
      </c>
      <c r="F2786" s="258"/>
      <c r="G2786" s="259">
        <f>(E2786-C2786)/C2786</f>
        <v>1.3289036544850499E-2</v>
      </c>
      <c r="H2786" s="129"/>
      <c r="I2786" s="129"/>
      <c r="J2786" s="129"/>
      <c r="K2786" s="129"/>
      <c r="L2786" s="129"/>
      <c r="M2786" s="129"/>
      <c r="N2786" s="129"/>
    </row>
    <row r="2787" spans="1:14" ht="24.95" customHeight="1" x14ac:dyDescent="0.2">
      <c r="A2787" s="257" t="s">
        <v>5</v>
      </c>
      <c r="B2787" s="258"/>
      <c r="C2787" s="258">
        <v>844</v>
      </c>
      <c r="D2787" s="258"/>
      <c r="E2787" s="258">
        <v>858</v>
      </c>
      <c r="F2787" s="258"/>
      <c r="G2787" s="259">
        <f t="shared" ref="G2787:G2794" si="77">(E2787-C2787)/C2787</f>
        <v>1.6587677725118485E-2</v>
      </c>
      <c r="H2787" s="129"/>
      <c r="I2787" s="129"/>
      <c r="J2787" s="129"/>
      <c r="K2787" s="129"/>
      <c r="L2787" s="129"/>
      <c r="M2787" s="129"/>
      <c r="N2787" s="129"/>
    </row>
    <row r="2788" spans="1:14" ht="24.95" customHeight="1" x14ac:dyDescent="0.2">
      <c r="A2788" s="257" t="s">
        <v>17</v>
      </c>
      <c r="B2788" s="258"/>
      <c r="C2788" s="258">
        <v>1242</v>
      </c>
      <c r="D2788" s="258"/>
      <c r="E2788" s="258">
        <v>1250</v>
      </c>
      <c r="F2788" s="258"/>
      <c r="G2788" s="259">
        <f t="shared" si="77"/>
        <v>6.4412238325281803E-3</v>
      </c>
      <c r="H2788" s="129"/>
      <c r="I2788" s="129"/>
      <c r="J2788" s="129"/>
      <c r="K2788" s="129"/>
      <c r="L2788" s="129"/>
      <c r="M2788" s="129"/>
      <c r="N2788" s="129"/>
    </row>
    <row r="2789" spans="1:14" ht="24.95" customHeight="1" x14ac:dyDescent="0.2">
      <c r="A2789" s="257" t="s">
        <v>6</v>
      </c>
      <c r="B2789" s="258"/>
      <c r="C2789" s="258">
        <v>342</v>
      </c>
      <c r="D2789" s="258"/>
      <c r="E2789" s="258">
        <v>343</v>
      </c>
      <c r="F2789" s="258"/>
      <c r="G2789" s="259">
        <f t="shared" si="77"/>
        <v>2.9239766081871343E-3</v>
      </c>
      <c r="H2789" s="129"/>
      <c r="I2789" s="129"/>
      <c r="J2789" s="129"/>
      <c r="K2789" s="129"/>
      <c r="L2789" s="129"/>
      <c r="M2789" s="129"/>
      <c r="N2789" s="129"/>
    </row>
    <row r="2790" spans="1:14" ht="24.95" customHeight="1" x14ac:dyDescent="0.2">
      <c r="A2790" s="257" t="s">
        <v>7</v>
      </c>
      <c r="B2790" s="258"/>
      <c r="C2790" s="258">
        <v>693</v>
      </c>
      <c r="D2790" s="258"/>
      <c r="E2790" s="258">
        <v>712</v>
      </c>
      <c r="F2790" s="258"/>
      <c r="G2790" s="259">
        <f t="shared" si="77"/>
        <v>2.7417027417027416E-2</v>
      </c>
      <c r="H2790" s="129"/>
      <c r="I2790" s="129"/>
      <c r="J2790" s="129"/>
      <c r="K2790" s="129"/>
      <c r="L2790" s="129"/>
      <c r="M2790" s="129"/>
      <c r="N2790" s="129"/>
    </row>
    <row r="2791" spans="1:14" ht="24.95" customHeight="1" x14ac:dyDescent="0.2">
      <c r="A2791" s="257" t="s">
        <v>8</v>
      </c>
      <c r="B2791" s="258"/>
      <c r="C2791" s="258">
        <v>524</v>
      </c>
      <c r="D2791" s="258"/>
      <c r="E2791" s="258">
        <v>526</v>
      </c>
      <c r="F2791" s="258"/>
      <c r="G2791" s="259">
        <f t="shared" si="77"/>
        <v>3.8167938931297708E-3</v>
      </c>
      <c r="H2791" s="129"/>
      <c r="I2791" s="129"/>
      <c r="J2791" s="129"/>
      <c r="K2791" s="129"/>
      <c r="L2791" s="129"/>
      <c r="M2791" s="129"/>
      <c r="N2791" s="129"/>
    </row>
    <row r="2792" spans="1:14" ht="24.95" customHeight="1" x14ac:dyDescent="0.2">
      <c r="A2792" s="257" t="s">
        <v>9</v>
      </c>
      <c r="B2792" s="258"/>
      <c r="C2792" s="258">
        <v>323</v>
      </c>
      <c r="D2792" s="258"/>
      <c r="E2792" s="258">
        <v>334</v>
      </c>
      <c r="F2792" s="258"/>
      <c r="G2792" s="259">
        <f t="shared" si="77"/>
        <v>3.4055727554179564E-2</v>
      </c>
      <c r="H2792" s="129"/>
      <c r="I2792" s="129"/>
      <c r="J2792" s="129"/>
      <c r="K2792" s="129"/>
      <c r="L2792" s="129"/>
      <c r="M2792" s="129"/>
      <c r="N2792" s="129"/>
    </row>
    <row r="2793" spans="1:14" ht="24.95" customHeight="1" x14ac:dyDescent="0.2">
      <c r="A2793" s="257" t="s">
        <v>10</v>
      </c>
      <c r="B2793" s="258"/>
      <c r="C2793" s="258">
        <v>860</v>
      </c>
      <c r="D2793" s="258"/>
      <c r="E2793" s="258">
        <v>871</v>
      </c>
      <c r="F2793" s="258"/>
      <c r="G2793" s="259">
        <f t="shared" si="77"/>
        <v>1.2790697674418604E-2</v>
      </c>
      <c r="H2793" s="129"/>
      <c r="I2793" s="129"/>
      <c r="J2793" s="129"/>
      <c r="K2793" s="129"/>
      <c r="L2793" s="129"/>
      <c r="M2793" s="129"/>
      <c r="N2793" s="129"/>
    </row>
    <row r="2794" spans="1:14" ht="24.95" customHeight="1" x14ac:dyDescent="0.2">
      <c r="A2794" s="257" t="s">
        <v>11</v>
      </c>
      <c r="B2794" s="258"/>
      <c r="C2794" s="258">
        <v>437</v>
      </c>
      <c r="D2794" s="258"/>
      <c r="E2794" s="258">
        <v>455</v>
      </c>
      <c r="F2794" s="258"/>
      <c r="G2794" s="259">
        <f t="shared" si="77"/>
        <v>4.1189931350114416E-2</v>
      </c>
      <c r="H2794" s="129"/>
      <c r="I2794" s="129"/>
      <c r="J2794" s="129"/>
      <c r="K2794" s="129"/>
      <c r="L2794" s="129"/>
      <c r="M2794" s="129"/>
      <c r="N2794" s="129"/>
    </row>
    <row r="2795" spans="1:14" ht="24.95" customHeight="1" x14ac:dyDescent="0.2">
      <c r="A2795" s="199" t="s">
        <v>12</v>
      </c>
      <c r="B2795" s="263"/>
      <c r="C2795" s="263">
        <v>5867</v>
      </c>
      <c r="D2795" s="263"/>
      <c r="E2795" s="263">
        <v>5959</v>
      </c>
      <c r="F2795" s="263"/>
      <c r="G2795" s="265">
        <f>(E2795-C2795)/C2795</f>
        <v>1.5680927220044317E-2</v>
      </c>
      <c r="H2795" s="129"/>
      <c r="I2795" s="129"/>
      <c r="J2795" s="129"/>
      <c r="K2795" s="129"/>
      <c r="L2795" s="129"/>
      <c r="M2795" s="129"/>
      <c r="N2795" s="129"/>
    </row>
    <row r="2796" spans="1:14" ht="24.95" customHeight="1" x14ac:dyDescent="0.2">
      <c r="A2796" s="129"/>
      <c r="B2796" s="129"/>
      <c r="C2796" s="129"/>
      <c r="D2796" s="129"/>
      <c r="E2796" s="129"/>
      <c r="F2796" s="129"/>
      <c r="G2796" s="129"/>
      <c r="H2796" s="129"/>
      <c r="I2796" s="129"/>
      <c r="J2796" s="129"/>
      <c r="K2796" s="129"/>
      <c r="L2796" s="129"/>
      <c r="M2796" s="129"/>
      <c r="N2796" s="129"/>
    </row>
    <row r="2797" spans="1:14" ht="24.95" customHeight="1" x14ac:dyDescent="0.2">
      <c r="A2797" s="129"/>
      <c r="B2797" s="129"/>
      <c r="C2797" s="129"/>
      <c r="D2797" s="129"/>
      <c r="E2797" s="129"/>
      <c r="F2797" s="129"/>
      <c r="G2797" s="129"/>
      <c r="H2797" s="129"/>
      <c r="I2797" s="129"/>
      <c r="J2797" s="129"/>
      <c r="K2797" s="129"/>
      <c r="L2797" s="129"/>
      <c r="M2797" s="129"/>
      <c r="N2797" s="129"/>
    </row>
    <row r="2798" spans="1:14" s="28" customFormat="1" ht="24.95" customHeight="1" x14ac:dyDescent="0.25">
      <c r="C2798" s="123"/>
      <c r="D2798" s="404"/>
      <c r="E2798" s="404"/>
      <c r="F2798" s="119"/>
      <c r="G2798" s="400"/>
      <c r="H2798" s="400"/>
      <c r="I2798" s="400"/>
      <c r="J2798" s="119"/>
      <c r="K2798" s="119"/>
      <c r="M2798" s="138"/>
      <c r="N2798" s="138"/>
    </row>
    <row r="2799" spans="1:14" ht="24.95" customHeight="1" x14ac:dyDescent="0.2">
      <c r="A2799" s="129"/>
      <c r="B2799" s="129"/>
      <c r="C2799" s="129"/>
      <c r="D2799" s="129"/>
      <c r="E2799" s="129"/>
      <c r="F2799" s="129"/>
      <c r="G2799" s="129"/>
      <c r="H2799" s="129"/>
      <c r="I2799" s="129"/>
      <c r="J2799" s="129"/>
      <c r="K2799" s="129"/>
      <c r="L2799" s="129"/>
      <c r="M2799" s="129"/>
      <c r="N2799" s="129"/>
    </row>
    <row r="2800" spans="1:14" ht="24.95" customHeight="1" x14ac:dyDescent="0.2">
      <c r="A2800" s="129"/>
      <c r="B2800" s="129"/>
      <c r="C2800" s="129"/>
      <c r="D2800" s="129"/>
      <c r="E2800" s="129"/>
      <c r="F2800" s="129"/>
      <c r="G2800" s="129"/>
      <c r="H2800" s="129"/>
      <c r="I2800" s="129"/>
      <c r="J2800" s="129"/>
      <c r="K2800" s="129"/>
      <c r="L2800" s="129"/>
      <c r="M2800" s="129"/>
      <c r="N2800" s="129"/>
    </row>
    <row r="2801" spans="1:14" ht="24.95" customHeight="1" x14ac:dyDescent="0.2">
      <c r="A2801" s="129"/>
      <c r="B2801" s="129"/>
      <c r="C2801" s="129"/>
      <c r="D2801" s="129"/>
      <c r="E2801" s="129"/>
      <c r="F2801" s="129"/>
      <c r="G2801" s="129"/>
      <c r="H2801" s="129"/>
      <c r="I2801" s="129"/>
      <c r="J2801" s="129"/>
      <c r="K2801" s="129"/>
      <c r="L2801" s="129"/>
      <c r="M2801" s="129"/>
      <c r="N2801" s="129"/>
    </row>
    <row r="2802" spans="1:14" ht="24.95" customHeight="1" x14ac:dyDescent="0.2">
      <c r="A2802" s="129"/>
      <c r="B2802" s="129"/>
      <c r="C2802" s="129"/>
      <c r="D2802" s="129"/>
      <c r="E2802" s="129"/>
      <c r="F2802" s="129"/>
      <c r="G2802" s="129"/>
      <c r="H2802" s="129"/>
      <c r="I2802" s="129"/>
      <c r="J2802" s="129"/>
      <c r="K2802" s="129"/>
      <c r="L2802" s="129"/>
      <c r="M2802" s="129"/>
      <c r="N2802" s="129"/>
    </row>
    <row r="2803" spans="1:14" ht="24.95" customHeight="1" x14ac:dyDescent="0.2">
      <c r="A2803" s="129"/>
      <c r="B2803" s="129"/>
      <c r="C2803" s="129"/>
      <c r="D2803" s="129"/>
      <c r="E2803" s="129"/>
      <c r="F2803" s="129"/>
      <c r="G2803" s="129"/>
      <c r="H2803" s="129"/>
      <c r="I2803" s="129"/>
      <c r="J2803" s="129"/>
      <c r="K2803" s="129"/>
      <c r="L2803" s="129"/>
      <c r="M2803" s="129"/>
      <c r="N2803" s="129"/>
    </row>
    <row r="2804" spans="1:14" ht="24.95" customHeight="1" x14ac:dyDescent="0.2">
      <c r="A2804" s="129"/>
      <c r="B2804" s="129"/>
      <c r="C2804" s="129"/>
      <c r="D2804" s="129"/>
      <c r="E2804" s="129"/>
      <c r="F2804" s="129"/>
      <c r="G2804" s="129"/>
      <c r="H2804" s="129"/>
      <c r="I2804" s="129"/>
      <c r="J2804" s="129"/>
      <c r="K2804" s="129"/>
      <c r="L2804" s="129"/>
      <c r="M2804" s="129"/>
      <c r="N2804" s="129"/>
    </row>
    <row r="2805" spans="1:14" ht="24.95" customHeight="1" x14ac:dyDescent="0.2">
      <c r="A2805" s="129"/>
      <c r="B2805" s="129"/>
      <c r="C2805" s="129"/>
      <c r="D2805" s="129"/>
      <c r="E2805" s="129"/>
      <c r="F2805" s="129"/>
      <c r="G2805" s="129"/>
      <c r="H2805" s="129"/>
      <c r="I2805" s="129"/>
      <c r="J2805" s="129"/>
      <c r="K2805" s="129"/>
      <c r="L2805" s="129"/>
      <c r="M2805" s="129"/>
      <c r="N2805" s="129"/>
    </row>
    <row r="2806" spans="1:14" ht="24.95" customHeight="1" x14ac:dyDescent="0.2">
      <c r="A2806" s="129"/>
      <c r="B2806" s="129"/>
      <c r="C2806" s="129"/>
      <c r="D2806" s="129"/>
      <c r="E2806" s="129"/>
      <c r="F2806" s="129"/>
      <c r="G2806" s="129"/>
      <c r="H2806" s="129"/>
      <c r="I2806" s="129"/>
      <c r="J2806" s="129"/>
      <c r="K2806" s="129"/>
      <c r="L2806" s="129"/>
      <c r="M2806" s="129"/>
      <c r="N2806" s="129"/>
    </row>
    <row r="2807" spans="1:14" ht="24.95" customHeight="1" x14ac:dyDescent="0.2">
      <c r="A2807" s="129"/>
      <c r="B2807" s="129"/>
      <c r="C2807" s="129"/>
      <c r="D2807" s="129"/>
      <c r="E2807" s="129"/>
      <c r="F2807" s="129"/>
      <c r="G2807" s="129"/>
      <c r="H2807" s="129"/>
      <c r="I2807" s="129"/>
      <c r="J2807" s="129"/>
      <c r="K2807" s="129"/>
      <c r="L2807" s="129"/>
      <c r="M2807" s="129"/>
      <c r="N2807" s="129"/>
    </row>
    <row r="2808" spans="1:14" ht="24.95" customHeight="1" x14ac:dyDescent="0.2">
      <c r="A2808" s="129"/>
      <c r="B2808" s="129"/>
      <c r="C2808" s="129"/>
      <c r="D2808" s="129"/>
      <c r="E2808" s="129"/>
      <c r="F2808" s="129"/>
      <c r="G2808" s="129"/>
      <c r="H2808" s="129"/>
      <c r="I2808" s="129"/>
      <c r="J2808" s="129"/>
      <c r="K2808" s="129"/>
      <c r="L2808" s="129"/>
      <c r="M2808" s="129"/>
      <c r="N2808" s="129"/>
    </row>
    <row r="2809" spans="1:14" ht="24.95" customHeight="1" x14ac:dyDescent="0.2">
      <c r="A2809" s="129"/>
      <c r="B2809" s="129"/>
      <c r="C2809" s="129"/>
      <c r="D2809" s="129"/>
      <c r="E2809" s="129"/>
      <c r="F2809" s="129"/>
      <c r="G2809" s="129"/>
      <c r="H2809" s="129"/>
      <c r="I2809" s="129"/>
      <c r="J2809" s="129"/>
      <c r="K2809" s="129"/>
      <c r="L2809" s="129"/>
      <c r="M2809" s="129"/>
      <c r="N2809" s="129"/>
    </row>
    <row r="2810" spans="1:14" ht="24.95" customHeight="1" x14ac:dyDescent="0.2">
      <c r="A2810" s="399" t="s">
        <v>95</v>
      </c>
      <c r="B2810" s="399"/>
      <c r="C2810" s="399"/>
      <c r="D2810" s="399"/>
      <c r="E2810" s="399"/>
      <c r="F2810" s="399"/>
      <c r="G2810" s="399"/>
      <c r="H2810" s="132"/>
      <c r="I2810" s="132"/>
      <c r="J2810" s="132"/>
      <c r="K2810" s="132"/>
      <c r="L2810" s="132"/>
      <c r="M2810" s="132"/>
      <c r="N2810" s="132"/>
    </row>
    <row r="2811" spans="1:14" ht="24.95" customHeight="1" x14ac:dyDescent="0.2">
      <c r="A2811" s="255" t="s">
        <v>94</v>
      </c>
      <c r="B2811" s="256"/>
      <c r="C2811" s="256" t="s">
        <v>136</v>
      </c>
      <c r="D2811" s="256"/>
      <c r="E2811" s="256" t="s">
        <v>264</v>
      </c>
      <c r="F2811" s="256"/>
      <c r="G2811" s="256" t="s">
        <v>29</v>
      </c>
      <c r="H2811" s="129"/>
      <c r="I2811" s="129"/>
      <c r="J2811" s="129"/>
      <c r="K2811" s="129"/>
      <c r="L2811" s="129"/>
      <c r="M2811" s="129"/>
      <c r="N2811" s="129"/>
    </row>
    <row r="2812" spans="1:14" ht="24.95" customHeight="1" x14ac:dyDescent="0.2">
      <c r="A2812" s="257" t="s">
        <v>336</v>
      </c>
      <c r="B2812" s="258"/>
      <c r="C2812" s="258">
        <v>58555</v>
      </c>
      <c r="D2812" s="258"/>
      <c r="E2812" s="258">
        <v>59182</v>
      </c>
      <c r="F2812" s="258"/>
      <c r="G2812" s="259">
        <f>(E2812-C2812)/C2812</f>
        <v>1.0707881478951414E-2</v>
      </c>
      <c r="H2812" s="129"/>
      <c r="I2812" s="129"/>
      <c r="J2812" s="129"/>
      <c r="K2812" s="129"/>
      <c r="L2812" s="129"/>
      <c r="M2812" s="129"/>
      <c r="N2812" s="129"/>
    </row>
    <row r="2813" spans="1:14" ht="24.95" customHeight="1" x14ac:dyDescent="0.2">
      <c r="A2813" s="257" t="s">
        <v>5</v>
      </c>
      <c r="B2813" s="258"/>
      <c r="C2813" s="258">
        <v>71269</v>
      </c>
      <c r="D2813" s="258"/>
      <c r="E2813" s="258">
        <v>72808</v>
      </c>
      <c r="F2813" s="258"/>
      <c r="G2813" s="259">
        <f t="shared" ref="G2813:G2820" si="78">(E2813-C2813)/C2813</f>
        <v>2.159424153559051E-2</v>
      </c>
      <c r="H2813" s="129"/>
      <c r="I2813" s="129"/>
      <c r="J2813" s="129"/>
      <c r="K2813" s="129"/>
      <c r="L2813" s="129"/>
      <c r="M2813" s="129"/>
      <c r="N2813" s="129"/>
    </row>
    <row r="2814" spans="1:14" ht="24.95" customHeight="1" x14ac:dyDescent="0.2">
      <c r="A2814" s="257" t="s">
        <v>17</v>
      </c>
      <c r="B2814" s="258"/>
      <c r="C2814" s="258">
        <v>75943</v>
      </c>
      <c r="D2814" s="258"/>
      <c r="E2814" s="258">
        <v>76312</v>
      </c>
      <c r="F2814" s="258"/>
      <c r="G2814" s="259">
        <f t="shared" si="78"/>
        <v>4.8589073383985357E-3</v>
      </c>
      <c r="H2814" s="129"/>
      <c r="I2814" s="129"/>
      <c r="J2814" s="129"/>
      <c r="K2814" s="129"/>
      <c r="L2814" s="129"/>
      <c r="M2814" s="129"/>
      <c r="N2814" s="129"/>
    </row>
    <row r="2815" spans="1:14" ht="24.95" customHeight="1" x14ac:dyDescent="0.2">
      <c r="A2815" s="257" t="s">
        <v>6</v>
      </c>
      <c r="B2815" s="258"/>
      <c r="C2815" s="258">
        <v>30530</v>
      </c>
      <c r="D2815" s="258"/>
      <c r="E2815" s="258">
        <v>30074</v>
      </c>
      <c r="F2815" s="258"/>
      <c r="G2815" s="259">
        <f t="shared" si="78"/>
        <v>-1.4936128398296757E-2</v>
      </c>
      <c r="H2815" s="129"/>
      <c r="I2815" s="129"/>
      <c r="J2815" s="129"/>
      <c r="K2815" s="129"/>
      <c r="L2815" s="129"/>
      <c r="M2815" s="129"/>
      <c r="N2815" s="129"/>
    </row>
    <row r="2816" spans="1:14" ht="24.95" customHeight="1" x14ac:dyDescent="0.2">
      <c r="A2816" s="257" t="s">
        <v>7</v>
      </c>
      <c r="B2816" s="258"/>
      <c r="C2816" s="258">
        <v>52478</v>
      </c>
      <c r="D2816" s="258"/>
      <c r="E2816" s="258">
        <v>54044</v>
      </c>
      <c r="F2816" s="258"/>
      <c r="G2816" s="259">
        <f t="shared" si="78"/>
        <v>2.9841076260528222E-2</v>
      </c>
      <c r="H2816" s="129"/>
      <c r="I2816" s="129"/>
      <c r="J2816" s="129"/>
      <c r="K2816" s="129"/>
      <c r="L2816" s="129"/>
      <c r="M2816" s="129"/>
      <c r="N2816" s="129"/>
    </row>
    <row r="2817" spans="1:14" ht="24.95" customHeight="1" x14ac:dyDescent="0.2">
      <c r="A2817" s="257" t="s">
        <v>8</v>
      </c>
      <c r="B2817" s="258"/>
      <c r="C2817" s="258">
        <v>58949</v>
      </c>
      <c r="D2817" s="258"/>
      <c r="E2817" s="258">
        <v>58719</v>
      </c>
      <c r="F2817" s="258"/>
      <c r="G2817" s="259">
        <f t="shared" si="78"/>
        <v>-3.9016777214202106E-3</v>
      </c>
      <c r="H2817" s="129"/>
      <c r="I2817" s="129"/>
      <c r="J2817" s="129"/>
      <c r="K2817" s="129"/>
      <c r="L2817" s="129"/>
      <c r="M2817" s="129"/>
      <c r="N2817" s="129"/>
    </row>
    <row r="2818" spans="1:14" ht="24.95" customHeight="1" x14ac:dyDescent="0.2">
      <c r="A2818" s="257" t="s">
        <v>9</v>
      </c>
      <c r="B2818" s="258"/>
      <c r="C2818" s="258">
        <v>26944</v>
      </c>
      <c r="D2818" s="258"/>
      <c r="E2818" s="258">
        <v>27884</v>
      </c>
      <c r="F2818" s="258"/>
      <c r="G2818" s="259">
        <f t="shared" si="78"/>
        <v>3.4887173396674583E-2</v>
      </c>
      <c r="H2818" s="129"/>
      <c r="I2818" s="129"/>
      <c r="J2818" s="129"/>
      <c r="K2818" s="129"/>
      <c r="L2818" s="129"/>
      <c r="M2818" s="129"/>
      <c r="N2818" s="129"/>
    </row>
    <row r="2819" spans="1:14" ht="24.95" customHeight="1" x14ac:dyDescent="0.2">
      <c r="A2819" s="257" t="s">
        <v>10</v>
      </c>
      <c r="B2819" s="258"/>
      <c r="C2819" s="258">
        <v>90674</v>
      </c>
      <c r="D2819" s="258"/>
      <c r="E2819" s="258">
        <v>92730</v>
      </c>
      <c r="F2819" s="258"/>
      <c r="G2819" s="259">
        <f t="shared" si="78"/>
        <v>2.2674636610274169E-2</v>
      </c>
      <c r="H2819" s="129"/>
      <c r="I2819" s="129"/>
      <c r="J2819" s="129"/>
      <c r="K2819" s="129"/>
      <c r="L2819" s="129"/>
      <c r="M2819" s="129"/>
      <c r="N2819" s="129"/>
    </row>
    <row r="2820" spans="1:14" ht="24.95" customHeight="1" x14ac:dyDescent="0.2">
      <c r="A2820" s="257" t="s">
        <v>11</v>
      </c>
      <c r="B2820" s="258"/>
      <c r="C2820" s="258">
        <v>36881</v>
      </c>
      <c r="D2820" s="258"/>
      <c r="E2820" s="258">
        <v>38277</v>
      </c>
      <c r="F2820" s="258"/>
      <c r="G2820" s="259">
        <f t="shared" si="78"/>
        <v>3.7851468235676908E-2</v>
      </c>
      <c r="H2820" s="129"/>
      <c r="I2820" s="129"/>
      <c r="J2820" s="129"/>
      <c r="K2820" s="129"/>
      <c r="L2820" s="146"/>
      <c r="M2820" s="129"/>
      <c r="N2820" s="129"/>
    </row>
    <row r="2821" spans="1:14" ht="24.95" customHeight="1" x14ac:dyDescent="0.2">
      <c r="A2821" s="199" t="s">
        <v>12</v>
      </c>
      <c r="B2821" s="263"/>
      <c r="C2821" s="263">
        <v>502223</v>
      </c>
      <c r="D2821" s="263"/>
      <c r="E2821" s="263">
        <v>510030</v>
      </c>
      <c r="F2821" s="263"/>
      <c r="G2821" s="265">
        <f>(E2821-C2821)/C2821</f>
        <v>1.5544887430484067E-2</v>
      </c>
      <c r="H2821" s="129"/>
      <c r="I2821" s="129"/>
      <c r="J2821" s="129"/>
      <c r="K2821" s="129"/>
      <c r="L2821" s="146"/>
      <c r="M2821" s="129"/>
      <c r="N2821" s="129"/>
    </row>
    <row r="2822" spans="1:14" ht="24.95" customHeight="1" x14ac:dyDescent="0.2">
      <c r="A2822" s="129"/>
      <c r="B2822" s="129"/>
      <c r="C2822" s="129"/>
      <c r="D2822" s="129"/>
      <c r="E2822" s="129"/>
      <c r="F2822" s="129"/>
      <c r="G2822" s="129"/>
      <c r="H2822" s="129"/>
      <c r="I2822" s="129"/>
      <c r="J2822" s="129"/>
      <c r="K2822" s="129"/>
      <c r="L2822" s="146"/>
      <c r="M2822" s="129"/>
      <c r="N2822" s="129"/>
    </row>
    <row r="2823" spans="1:14" ht="24.95" customHeight="1" x14ac:dyDescent="0.2">
      <c r="A2823" s="129"/>
      <c r="B2823" s="129"/>
      <c r="C2823" s="129"/>
      <c r="D2823" s="129"/>
      <c r="E2823" s="129"/>
      <c r="F2823" s="129"/>
      <c r="G2823" s="129"/>
      <c r="H2823" s="129"/>
      <c r="I2823" s="129"/>
      <c r="J2823" s="129"/>
      <c r="K2823" s="129"/>
      <c r="L2823" s="146"/>
      <c r="M2823" s="129"/>
      <c r="N2823" s="129"/>
    </row>
    <row r="2824" spans="1:14" ht="24.95" customHeight="1" x14ac:dyDescent="0.2">
      <c r="A2824" s="129"/>
      <c r="B2824" s="129"/>
      <c r="C2824" s="129"/>
      <c r="D2824" s="129"/>
      <c r="E2824" s="129"/>
      <c r="F2824" s="129"/>
      <c r="G2824" s="129"/>
      <c r="H2824" s="129"/>
      <c r="I2824" s="129"/>
      <c r="J2824" s="129"/>
      <c r="K2824" s="129"/>
      <c r="L2824" s="146"/>
      <c r="M2824" s="129"/>
      <c r="N2824" s="129"/>
    </row>
    <row r="2825" spans="1:14" ht="24.95" customHeight="1" x14ac:dyDescent="0.2">
      <c r="A2825" s="129"/>
      <c r="B2825" s="129"/>
      <c r="C2825" s="129"/>
      <c r="D2825" s="129"/>
      <c r="E2825" s="129"/>
      <c r="F2825" s="129"/>
      <c r="G2825" s="129"/>
      <c r="H2825" s="129"/>
      <c r="I2825" s="129"/>
      <c r="J2825" s="129"/>
      <c r="K2825" s="129"/>
      <c r="L2825" s="146"/>
      <c r="M2825" s="129"/>
      <c r="N2825" s="129"/>
    </row>
    <row r="2826" spans="1:14" ht="24.95" customHeight="1" x14ac:dyDescent="0.2">
      <c r="A2826" s="129"/>
      <c r="B2826" s="129"/>
      <c r="C2826" s="129"/>
      <c r="D2826" s="129"/>
      <c r="E2826" s="129"/>
      <c r="F2826" s="129"/>
      <c r="G2826" s="129"/>
      <c r="H2826" s="129"/>
      <c r="I2826" s="129"/>
      <c r="J2826" s="129"/>
      <c r="K2826" s="129"/>
      <c r="L2826" s="146"/>
      <c r="M2826" s="129"/>
      <c r="N2826" s="129"/>
    </row>
    <row r="2827" spans="1:14" ht="24.95" customHeight="1" x14ac:dyDescent="0.2">
      <c r="A2827" s="129"/>
      <c r="B2827" s="129"/>
      <c r="C2827" s="129"/>
      <c r="D2827" s="129"/>
      <c r="E2827" s="129"/>
      <c r="F2827" s="129"/>
      <c r="G2827" s="129"/>
      <c r="H2827" s="129"/>
      <c r="I2827" s="129"/>
      <c r="J2827" s="129"/>
      <c r="K2827" s="129"/>
      <c r="L2827" s="146"/>
      <c r="M2827" s="129"/>
      <c r="N2827" s="129"/>
    </row>
    <row r="2828" spans="1:14" ht="24.95" customHeight="1" x14ac:dyDescent="0.2">
      <c r="A2828" s="129"/>
      <c r="B2828" s="129"/>
      <c r="C2828" s="129"/>
      <c r="D2828" s="129"/>
      <c r="E2828" s="129"/>
      <c r="F2828" s="129"/>
      <c r="G2828" s="129"/>
      <c r="H2828" s="129"/>
      <c r="I2828" s="129"/>
      <c r="J2828" s="129"/>
      <c r="K2828" s="129"/>
      <c r="L2828" s="146"/>
      <c r="M2828" s="129"/>
      <c r="N2828" s="129"/>
    </row>
    <row r="2829" spans="1:14" ht="24.95" customHeight="1" x14ac:dyDescent="0.2">
      <c r="A2829" s="129"/>
      <c r="B2829" s="129"/>
      <c r="C2829" s="129"/>
      <c r="D2829" s="129"/>
      <c r="E2829" s="129"/>
      <c r="F2829" s="129"/>
      <c r="G2829" s="129"/>
      <c r="H2829" s="129"/>
      <c r="I2829" s="129"/>
      <c r="J2829" s="129"/>
      <c r="K2829" s="129"/>
      <c r="L2829" s="146"/>
      <c r="M2829" s="129"/>
      <c r="N2829" s="129"/>
    </row>
    <row r="2830" spans="1:14" ht="24.95" customHeight="1" x14ac:dyDescent="0.2">
      <c r="A2830" s="129"/>
      <c r="B2830" s="129"/>
      <c r="C2830" s="129"/>
      <c r="D2830" s="129"/>
      <c r="E2830" s="129"/>
      <c r="F2830" s="129"/>
      <c r="G2830" s="129"/>
      <c r="H2830" s="129"/>
      <c r="I2830" s="129"/>
      <c r="J2830" s="129"/>
      <c r="K2830" s="129"/>
      <c r="L2830" s="146"/>
      <c r="M2830" s="129"/>
      <c r="N2830" s="129"/>
    </row>
    <row r="2831" spans="1:14" ht="24.95" customHeight="1" x14ac:dyDescent="0.2">
      <c r="A2831" s="129"/>
      <c r="B2831" s="129"/>
      <c r="C2831" s="129"/>
      <c r="D2831" s="129"/>
      <c r="E2831" s="129"/>
      <c r="F2831" s="129"/>
      <c r="G2831" s="129"/>
      <c r="H2831" s="129"/>
      <c r="I2831" s="129"/>
      <c r="J2831" s="129"/>
      <c r="K2831" s="129"/>
      <c r="L2831" s="146"/>
      <c r="M2831" s="129"/>
      <c r="N2831" s="129"/>
    </row>
    <row r="2832" spans="1:14" ht="24.95" customHeight="1" x14ac:dyDescent="0.2">
      <c r="A2832" s="129"/>
      <c r="B2832" s="129"/>
      <c r="C2832" s="129"/>
      <c r="D2832" s="129"/>
      <c r="E2832" s="129"/>
      <c r="F2832" s="129"/>
      <c r="G2832" s="129"/>
      <c r="H2832" s="129"/>
      <c r="I2832" s="129"/>
      <c r="J2832" s="129"/>
      <c r="K2832" s="129"/>
      <c r="L2832" s="129"/>
      <c r="M2832" s="129"/>
      <c r="N2832" s="129"/>
    </row>
    <row r="2833" spans="1:14" ht="24.95" customHeight="1" x14ac:dyDescent="0.2">
      <c r="A2833" s="129"/>
      <c r="B2833" s="129"/>
      <c r="C2833" s="129"/>
      <c r="D2833" s="129"/>
      <c r="E2833" s="129"/>
      <c r="F2833" s="129"/>
      <c r="G2833" s="129"/>
      <c r="H2833" s="129"/>
      <c r="I2833" s="129"/>
      <c r="J2833" s="129"/>
      <c r="K2833" s="129"/>
      <c r="L2833" s="129"/>
      <c r="M2833" s="129"/>
      <c r="N2833" s="129"/>
    </row>
    <row r="2834" spans="1:14" ht="24.95" customHeight="1" x14ac:dyDescent="0.2">
      <c r="A2834" s="129"/>
      <c r="B2834" s="129"/>
      <c r="C2834" s="129"/>
      <c r="D2834" s="129"/>
      <c r="E2834" s="129"/>
      <c r="F2834" s="129"/>
      <c r="G2834" s="129"/>
      <c r="H2834" s="129"/>
      <c r="I2834" s="129"/>
      <c r="J2834" s="129"/>
      <c r="K2834" s="129"/>
      <c r="L2834" s="129"/>
      <c r="M2834" s="129"/>
      <c r="N2834" s="129"/>
    </row>
    <row r="2835" spans="1:14" ht="24.95" customHeight="1" x14ac:dyDescent="0.2">
      <c r="A2835" s="129"/>
      <c r="B2835" s="129"/>
      <c r="C2835" s="129"/>
      <c r="D2835" s="129"/>
      <c r="E2835" s="129"/>
      <c r="F2835" s="129"/>
      <c r="G2835" s="129"/>
      <c r="H2835" s="129"/>
      <c r="I2835" s="129"/>
      <c r="J2835" s="129"/>
      <c r="K2835" s="129"/>
      <c r="L2835" s="129"/>
      <c r="M2835" s="129"/>
      <c r="N2835" s="129"/>
    </row>
    <row r="2836" spans="1:14" ht="24.95" customHeight="1" x14ac:dyDescent="0.2">
      <c r="A2836" s="129"/>
      <c r="B2836" s="129"/>
      <c r="C2836" s="129"/>
      <c r="D2836" s="129"/>
      <c r="E2836" s="129"/>
      <c r="F2836" s="129"/>
      <c r="G2836" s="129"/>
      <c r="H2836" s="129"/>
      <c r="I2836" s="129"/>
      <c r="J2836" s="129"/>
      <c r="K2836" s="129"/>
      <c r="L2836" s="129"/>
      <c r="M2836" s="129"/>
      <c r="N2836" s="129"/>
    </row>
    <row r="2837" spans="1:14" ht="24.95" customHeight="1" x14ac:dyDescent="0.2">
      <c r="A2837" s="129"/>
      <c r="B2837" s="129"/>
      <c r="C2837" s="129"/>
      <c r="D2837" s="129"/>
      <c r="E2837" s="129"/>
      <c r="F2837" s="129"/>
      <c r="G2837" s="129"/>
      <c r="H2837" s="129"/>
      <c r="I2837" s="129"/>
      <c r="J2837" s="129"/>
      <c r="K2837" s="129"/>
      <c r="L2837" s="129"/>
      <c r="M2837" s="129"/>
      <c r="N2837" s="129"/>
    </row>
    <row r="2838" spans="1:14" ht="24.95" customHeight="1" x14ac:dyDescent="0.2">
      <c r="A2838" s="129"/>
      <c r="B2838" s="129"/>
      <c r="C2838" s="129"/>
      <c r="D2838" s="129"/>
      <c r="E2838" s="129"/>
      <c r="F2838" s="129"/>
      <c r="G2838" s="129"/>
      <c r="H2838" s="129"/>
      <c r="I2838" s="129"/>
      <c r="J2838" s="129"/>
      <c r="K2838" s="129"/>
      <c r="L2838" s="129"/>
      <c r="M2838" s="129"/>
      <c r="N2838" s="129"/>
    </row>
    <row r="2839" spans="1:14" ht="24.95" customHeight="1" x14ac:dyDescent="0.2">
      <c r="A2839" s="129"/>
      <c r="B2839" s="129"/>
      <c r="C2839" s="129"/>
      <c r="D2839" s="129"/>
      <c r="E2839" s="129"/>
      <c r="F2839" s="129"/>
      <c r="G2839" s="129"/>
      <c r="H2839" s="129"/>
      <c r="I2839" s="129"/>
      <c r="J2839" s="129"/>
      <c r="K2839" s="129"/>
      <c r="L2839" s="129"/>
      <c r="M2839" s="129"/>
      <c r="N2839" s="129"/>
    </row>
    <row r="2840" spans="1:14" ht="24.95" customHeight="1" x14ac:dyDescent="0.2">
      <c r="A2840" s="129"/>
      <c r="B2840" s="129"/>
      <c r="C2840" s="129"/>
      <c r="D2840" s="129"/>
      <c r="E2840" s="129"/>
      <c r="F2840" s="129"/>
      <c r="G2840" s="129"/>
      <c r="H2840" s="129"/>
      <c r="I2840" s="129"/>
      <c r="J2840" s="129"/>
      <c r="K2840" s="129"/>
      <c r="L2840" s="129"/>
      <c r="M2840" s="129"/>
      <c r="N2840" s="129"/>
    </row>
    <row r="2841" spans="1:14" ht="24.95" customHeight="1" x14ac:dyDescent="0.2">
      <c r="A2841" s="129"/>
      <c r="B2841" s="129"/>
      <c r="C2841" s="129"/>
      <c r="D2841" s="129"/>
      <c r="E2841" s="129"/>
      <c r="F2841" s="129"/>
      <c r="G2841" s="129"/>
      <c r="H2841" s="129"/>
      <c r="I2841" s="129"/>
      <c r="J2841" s="129"/>
      <c r="K2841" s="129"/>
      <c r="L2841" s="129"/>
      <c r="M2841" s="129"/>
      <c r="N2841" s="129"/>
    </row>
    <row r="2842" spans="1:14" ht="24.95" customHeight="1" x14ac:dyDescent="0.2">
      <c r="A2842" s="129"/>
      <c r="B2842" s="129"/>
      <c r="C2842" s="129"/>
      <c r="D2842" s="129"/>
      <c r="E2842" s="129"/>
      <c r="F2842" s="129"/>
      <c r="G2842" s="129"/>
      <c r="H2842" s="129"/>
      <c r="I2842" s="129"/>
      <c r="J2842" s="129"/>
      <c r="K2842" s="129"/>
      <c r="L2842" s="129"/>
      <c r="M2842" s="129"/>
      <c r="N2842" s="129"/>
    </row>
    <row r="2843" spans="1:14" ht="24.95" customHeight="1" x14ac:dyDescent="0.2">
      <c r="A2843" s="129"/>
      <c r="B2843" s="129"/>
      <c r="C2843" s="129"/>
      <c r="D2843" s="129"/>
      <c r="E2843" s="129"/>
      <c r="F2843" s="129"/>
      <c r="G2843" s="129"/>
      <c r="H2843" s="129"/>
      <c r="I2843" s="129"/>
      <c r="J2843" s="129"/>
      <c r="K2843" s="129"/>
      <c r="L2843" s="129"/>
      <c r="M2843" s="129"/>
      <c r="N2843" s="129"/>
    </row>
    <row r="2844" spans="1:14" ht="24.95" customHeight="1" x14ac:dyDescent="0.2">
      <c r="A2844" s="129"/>
      <c r="B2844" s="129"/>
      <c r="C2844" s="129"/>
      <c r="D2844" s="129"/>
      <c r="E2844" s="129"/>
      <c r="F2844" s="129"/>
      <c r="G2844" s="129"/>
      <c r="H2844" s="129"/>
      <c r="I2844" s="129"/>
      <c r="J2844" s="129"/>
      <c r="K2844" s="129"/>
      <c r="L2844" s="129"/>
      <c r="M2844" s="129"/>
      <c r="N2844" s="129"/>
    </row>
    <row r="2845" spans="1:14" ht="24.95" customHeight="1" x14ac:dyDescent="0.2">
      <c r="A2845" s="129"/>
      <c r="B2845" s="129"/>
      <c r="C2845" s="129"/>
      <c r="D2845" s="129"/>
      <c r="E2845" s="129"/>
      <c r="F2845" s="129"/>
      <c r="G2845" s="129"/>
      <c r="H2845" s="129"/>
      <c r="I2845" s="129"/>
      <c r="J2845" s="129"/>
      <c r="K2845" s="129"/>
      <c r="L2845" s="129"/>
      <c r="M2845" s="129"/>
      <c r="N2845" s="129"/>
    </row>
    <row r="2846" spans="1:14" ht="24.95" customHeight="1" x14ac:dyDescent="0.2">
      <c r="A2846" s="129"/>
      <c r="B2846" s="129"/>
      <c r="C2846" s="129"/>
      <c r="D2846" s="129"/>
      <c r="E2846" s="129"/>
      <c r="F2846" s="129"/>
      <c r="G2846" s="129"/>
      <c r="H2846" s="129"/>
      <c r="I2846" s="129"/>
      <c r="J2846" s="129"/>
      <c r="K2846" s="129"/>
      <c r="L2846" s="129"/>
      <c r="M2846" s="129"/>
      <c r="N2846" s="129"/>
    </row>
    <row r="2847" spans="1:14" ht="24.95" customHeight="1" x14ac:dyDescent="0.2">
      <c r="A2847" s="129"/>
      <c r="B2847" s="129"/>
      <c r="C2847" s="129"/>
      <c r="D2847" s="129"/>
      <c r="E2847" s="129"/>
      <c r="F2847" s="129"/>
      <c r="G2847" s="129"/>
      <c r="H2847" s="129"/>
      <c r="I2847" s="129"/>
      <c r="J2847" s="129"/>
      <c r="K2847" s="129"/>
      <c r="L2847" s="129"/>
      <c r="M2847" s="129"/>
      <c r="N2847" s="129"/>
    </row>
    <row r="2848" spans="1:14" ht="24.95" customHeight="1" x14ac:dyDescent="0.2">
      <c r="A2848" s="129"/>
      <c r="B2848" s="129"/>
      <c r="C2848" s="129"/>
      <c r="D2848" s="129"/>
      <c r="E2848" s="129"/>
      <c r="F2848" s="129"/>
      <c r="G2848" s="129"/>
      <c r="H2848" s="129"/>
      <c r="I2848" s="129"/>
      <c r="J2848" s="129"/>
      <c r="K2848" s="129"/>
      <c r="L2848" s="129"/>
      <c r="M2848" s="129"/>
      <c r="N2848" s="129"/>
    </row>
    <row r="2849" spans="1:14" ht="24.95" customHeight="1" x14ac:dyDescent="0.2">
      <c r="A2849" s="129"/>
      <c r="B2849" s="129"/>
      <c r="C2849" s="129"/>
      <c r="D2849" s="129"/>
      <c r="E2849" s="129"/>
      <c r="F2849" s="129"/>
      <c r="G2849" s="129"/>
      <c r="H2849" s="129"/>
      <c r="I2849" s="129"/>
      <c r="J2849" s="129"/>
      <c r="K2849" s="129"/>
      <c r="L2849" s="129"/>
      <c r="M2849" s="129"/>
      <c r="N2849" s="129"/>
    </row>
    <row r="2850" spans="1:14" ht="24.95" customHeight="1" x14ac:dyDescent="0.2">
      <c r="A2850" s="129"/>
      <c r="B2850" s="129"/>
      <c r="C2850" s="129"/>
      <c r="D2850" s="129"/>
      <c r="E2850" s="129"/>
      <c r="F2850" s="129"/>
      <c r="G2850" s="129"/>
      <c r="H2850" s="129"/>
      <c r="I2850" s="129"/>
      <c r="J2850" s="129"/>
      <c r="K2850" s="129"/>
      <c r="L2850" s="129"/>
      <c r="M2850" s="129"/>
      <c r="N2850" s="129"/>
    </row>
    <row r="2851" spans="1:14" ht="24.95" customHeight="1" x14ac:dyDescent="0.2">
      <c r="A2851" s="129"/>
      <c r="B2851" s="129"/>
      <c r="C2851" s="129"/>
      <c r="D2851" s="129"/>
      <c r="E2851" s="129"/>
      <c r="F2851" s="129"/>
      <c r="G2851" s="129"/>
      <c r="H2851" s="129"/>
      <c r="I2851" s="129"/>
      <c r="J2851" s="129"/>
      <c r="K2851" s="129"/>
      <c r="L2851" s="129"/>
      <c r="M2851" s="129"/>
      <c r="N2851" s="129"/>
    </row>
    <row r="2852" spans="1:14" ht="24.95" customHeight="1" x14ac:dyDescent="0.2">
      <c r="A2852" s="129"/>
      <c r="B2852" s="129"/>
      <c r="C2852" s="129"/>
      <c r="D2852" s="129"/>
      <c r="E2852" s="129"/>
      <c r="F2852" s="129"/>
      <c r="G2852" s="129"/>
      <c r="H2852" s="129"/>
      <c r="I2852" s="129"/>
      <c r="J2852" s="129"/>
      <c r="K2852" s="129"/>
      <c r="L2852" s="129"/>
      <c r="M2852" s="129"/>
      <c r="N2852" s="129"/>
    </row>
    <row r="2853" spans="1:14" ht="24.95" customHeight="1" x14ac:dyDescent="0.2">
      <c r="A2853" s="129"/>
      <c r="B2853" s="129"/>
      <c r="C2853" s="129"/>
      <c r="D2853" s="129"/>
      <c r="E2853" s="129"/>
      <c r="F2853" s="129"/>
      <c r="G2853" s="129"/>
      <c r="H2853" s="129"/>
      <c r="I2853" s="129"/>
      <c r="J2853" s="129"/>
      <c r="K2853" s="129"/>
      <c r="L2853" s="129"/>
      <c r="M2853" s="129"/>
      <c r="N2853" s="129"/>
    </row>
    <row r="2854" spans="1:14" ht="24.95" customHeight="1" x14ac:dyDescent="0.2">
      <c r="A2854" s="129"/>
      <c r="B2854" s="129"/>
      <c r="C2854" s="129"/>
      <c r="D2854" s="129"/>
      <c r="E2854" s="129"/>
      <c r="F2854" s="129"/>
      <c r="G2854" s="129"/>
      <c r="H2854" s="129"/>
      <c r="I2854" s="129"/>
      <c r="J2854" s="129"/>
      <c r="K2854" s="129"/>
      <c r="L2854" s="129"/>
      <c r="M2854" s="129"/>
      <c r="N2854" s="129"/>
    </row>
    <row r="2855" spans="1:14" ht="24.95" customHeight="1" x14ac:dyDescent="0.2">
      <c r="A2855" s="129"/>
      <c r="B2855" s="129"/>
      <c r="C2855" s="129"/>
      <c r="D2855" s="129"/>
      <c r="E2855" s="129"/>
      <c r="F2855" s="129"/>
      <c r="G2855" s="129"/>
      <c r="H2855" s="129"/>
      <c r="I2855" s="129"/>
      <c r="J2855" s="129"/>
      <c r="K2855" s="129"/>
      <c r="L2855" s="129"/>
      <c r="M2855" s="129"/>
      <c r="N2855" s="129"/>
    </row>
    <row r="2856" spans="1:14" ht="24.95" customHeight="1" x14ac:dyDescent="0.2">
      <c r="A2856" s="129"/>
      <c r="B2856" s="129"/>
      <c r="C2856" s="129"/>
      <c r="D2856" s="129"/>
      <c r="E2856" s="129"/>
      <c r="F2856" s="129"/>
      <c r="G2856" s="129"/>
      <c r="H2856" s="129"/>
      <c r="I2856" s="129"/>
      <c r="J2856" s="129"/>
      <c r="K2856" s="129"/>
      <c r="L2856" s="129"/>
      <c r="M2856" s="129"/>
      <c r="N2856" s="129"/>
    </row>
    <row r="2857" spans="1:14" ht="24.95" customHeight="1" x14ac:dyDescent="0.2">
      <c r="A2857" s="129"/>
      <c r="B2857" s="129"/>
      <c r="C2857" s="129"/>
      <c r="D2857" s="129"/>
      <c r="E2857" s="129"/>
      <c r="F2857" s="129"/>
      <c r="G2857" s="129"/>
      <c r="H2857" s="129"/>
      <c r="I2857" s="129"/>
      <c r="J2857" s="129"/>
      <c r="K2857" s="129"/>
      <c r="L2857" s="129"/>
      <c r="M2857" s="129"/>
      <c r="N2857" s="129"/>
    </row>
    <row r="2858" spans="1:14" ht="24.95" customHeight="1" x14ac:dyDescent="0.2">
      <c r="A2858" s="129"/>
      <c r="B2858" s="129"/>
      <c r="C2858" s="129"/>
      <c r="D2858" s="129"/>
      <c r="E2858" s="129"/>
      <c r="F2858" s="129"/>
      <c r="G2858" s="129"/>
      <c r="H2858" s="129"/>
      <c r="I2858" s="129"/>
      <c r="J2858" s="129"/>
      <c r="K2858" s="129"/>
      <c r="L2858" s="129"/>
      <c r="M2858" s="129"/>
      <c r="N2858" s="129"/>
    </row>
    <row r="2859" spans="1:14" ht="24.95" customHeight="1" x14ac:dyDescent="0.2">
      <c r="A2859" s="129"/>
      <c r="B2859" s="129"/>
      <c r="C2859" s="129"/>
      <c r="D2859" s="129"/>
      <c r="E2859" s="129"/>
      <c r="F2859" s="129"/>
      <c r="G2859" s="129"/>
      <c r="H2859" s="129"/>
      <c r="I2859" s="129"/>
      <c r="J2859" s="129"/>
      <c r="K2859" s="129"/>
      <c r="L2859" s="129"/>
      <c r="M2859" s="129"/>
      <c r="N2859" s="4">
        <v>31</v>
      </c>
    </row>
    <row r="2860" spans="1:14" ht="60" customHeight="1" x14ac:dyDescent="0.2">
      <c r="A2860" s="403" t="s">
        <v>382</v>
      </c>
      <c r="B2860" s="380"/>
      <c r="C2860" s="380"/>
      <c r="D2860" s="380"/>
      <c r="E2860" s="380"/>
      <c r="F2860" s="380"/>
      <c r="G2860" s="380"/>
      <c r="H2860" s="380"/>
      <c r="I2860" s="380"/>
      <c r="J2860" s="380"/>
      <c r="K2860" s="380"/>
      <c r="L2860" s="380"/>
      <c r="M2860" s="380"/>
      <c r="N2860" s="380"/>
    </row>
    <row r="2861" spans="1:14" ht="15" customHeight="1" x14ac:dyDescent="0.2"/>
    <row r="2862" spans="1:14" ht="35.1" customHeight="1" x14ac:dyDescent="0.2">
      <c r="A2862" s="380" t="s">
        <v>388</v>
      </c>
      <c r="B2862" s="380"/>
      <c r="C2862" s="380"/>
      <c r="D2862" s="380"/>
      <c r="E2862" s="380"/>
      <c r="F2862" s="380"/>
      <c r="G2862" s="380"/>
      <c r="H2862" s="380"/>
      <c r="I2862" s="380"/>
      <c r="J2862" s="380"/>
      <c r="K2862" s="380"/>
      <c r="L2862" s="380"/>
      <c r="M2862" s="380"/>
      <c r="N2862" s="380"/>
    </row>
    <row r="2863" spans="1:14" ht="24.95" customHeight="1" x14ac:dyDescent="0.2">
      <c r="N2863" s="9"/>
    </row>
    <row r="2864" spans="1:14" ht="24.95" customHeight="1" x14ac:dyDescent="0.2">
      <c r="A2864" s="29"/>
      <c r="B2864" s="399" t="s">
        <v>62</v>
      </c>
      <c r="C2864" s="399"/>
      <c r="D2864" s="399"/>
      <c r="E2864" s="399"/>
      <c r="F2864" s="399"/>
      <c r="G2864" s="399"/>
      <c r="H2864" s="399"/>
      <c r="I2864" s="399"/>
      <c r="J2864" s="399"/>
      <c r="K2864" s="399"/>
      <c r="L2864" s="399"/>
      <c r="M2864" s="399"/>
      <c r="N2864" s="399"/>
    </row>
    <row r="2865" spans="1:14" ht="24.95" customHeight="1" x14ac:dyDescent="0.2">
      <c r="A2865" s="21"/>
      <c r="B2865" s="264" t="s">
        <v>42</v>
      </c>
      <c r="C2865" s="264" t="s">
        <v>43</v>
      </c>
      <c r="D2865" s="264" t="s">
        <v>44</v>
      </c>
      <c r="E2865" s="264" t="s">
        <v>45</v>
      </c>
      <c r="F2865" s="264" t="s">
        <v>46</v>
      </c>
      <c r="G2865" s="264" t="s">
        <v>47</v>
      </c>
      <c r="H2865" s="264" t="s">
        <v>48</v>
      </c>
      <c r="I2865" s="264" t="s">
        <v>58</v>
      </c>
      <c r="J2865" s="264" t="s">
        <v>50</v>
      </c>
      <c r="K2865" s="264" t="s">
        <v>51</v>
      </c>
      <c r="L2865" s="264" t="s">
        <v>52</v>
      </c>
      <c r="M2865" s="264" t="s">
        <v>53</v>
      </c>
      <c r="N2865" s="264" t="s">
        <v>12</v>
      </c>
    </row>
    <row r="2866" spans="1:14" ht="24.95" customHeight="1" x14ac:dyDescent="0.2">
      <c r="A2866" s="21" t="s">
        <v>357</v>
      </c>
      <c r="B2866" s="343">
        <v>179021</v>
      </c>
      <c r="C2866" s="343">
        <v>212592</v>
      </c>
      <c r="D2866" s="343">
        <v>281420</v>
      </c>
      <c r="E2866" s="343">
        <v>341956</v>
      </c>
      <c r="F2866" s="343">
        <v>278386</v>
      </c>
      <c r="G2866" s="343">
        <v>313483</v>
      </c>
      <c r="H2866" s="343">
        <v>182267</v>
      </c>
      <c r="I2866" s="343">
        <v>248213</v>
      </c>
      <c r="J2866" s="343">
        <v>169771</v>
      </c>
      <c r="K2866" s="343">
        <v>240134</v>
      </c>
      <c r="L2866" s="343">
        <v>219425</v>
      </c>
      <c r="M2866" s="343">
        <v>203509</v>
      </c>
      <c r="N2866" s="344">
        <f>SUM(B2866:M2866)</f>
        <v>2870177</v>
      </c>
    </row>
    <row r="2867" spans="1:14" ht="24.95" customHeight="1" x14ac:dyDescent="0.2">
      <c r="A2867" s="21" t="s">
        <v>358</v>
      </c>
      <c r="B2867" s="343">
        <v>6790</v>
      </c>
      <c r="C2867" s="343">
        <v>6954</v>
      </c>
      <c r="D2867" s="343">
        <v>9510</v>
      </c>
      <c r="E2867" s="343">
        <v>15613</v>
      </c>
      <c r="F2867" s="343">
        <v>33698</v>
      </c>
      <c r="G2867" s="343">
        <v>32613</v>
      </c>
      <c r="H2867" s="343">
        <v>50956</v>
      </c>
      <c r="I2867" s="343">
        <v>64660</v>
      </c>
      <c r="J2867" s="343">
        <v>64072</v>
      </c>
      <c r="K2867" s="343">
        <v>54825</v>
      </c>
      <c r="L2867" s="343">
        <v>27549</v>
      </c>
      <c r="M2867" s="343">
        <v>31999</v>
      </c>
      <c r="N2867" s="344">
        <f>SUM(B2867:M2867)</f>
        <v>399239</v>
      </c>
    </row>
    <row r="2868" spans="1:14" ht="24.95" customHeight="1" x14ac:dyDescent="0.2">
      <c r="A2868" s="243" t="s">
        <v>355</v>
      </c>
      <c r="B2868" s="345">
        <f>SUM(B2866:B2867)</f>
        <v>185811</v>
      </c>
      <c r="C2868" s="345">
        <f t="shared" ref="C2868:N2868" si="79">SUM(C2866:C2867)</f>
        <v>219546</v>
      </c>
      <c r="D2868" s="345">
        <f t="shared" si="79"/>
        <v>290930</v>
      </c>
      <c r="E2868" s="345">
        <f t="shared" si="79"/>
        <v>357569</v>
      </c>
      <c r="F2868" s="345">
        <f t="shared" si="79"/>
        <v>312084</v>
      </c>
      <c r="G2868" s="345">
        <f t="shared" si="79"/>
        <v>346096</v>
      </c>
      <c r="H2868" s="345">
        <f t="shared" si="79"/>
        <v>233223</v>
      </c>
      <c r="I2868" s="345">
        <f t="shared" si="79"/>
        <v>312873</v>
      </c>
      <c r="J2868" s="345">
        <f t="shared" si="79"/>
        <v>233843</v>
      </c>
      <c r="K2868" s="345">
        <f t="shared" si="79"/>
        <v>294959</v>
      </c>
      <c r="L2868" s="345">
        <f t="shared" si="79"/>
        <v>246974</v>
      </c>
      <c r="M2868" s="345">
        <f t="shared" si="79"/>
        <v>235508</v>
      </c>
      <c r="N2868" s="345">
        <f t="shared" si="79"/>
        <v>3269416</v>
      </c>
    </row>
    <row r="2869" spans="1:14" ht="24.95" customHeight="1" x14ac:dyDescent="0.2">
      <c r="N2869" s="9"/>
    </row>
    <row r="2870" spans="1:14" ht="24.95" customHeight="1" x14ac:dyDescent="0.2">
      <c r="N2870" s="9"/>
    </row>
    <row r="2871" spans="1:14" ht="24.95" customHeight="1" x14ac:dyDescent="0.2">
      <c r="N2871" s="9"/>
    </row>
    <row r="2872" spans="1:14" ht="24.95" customHeight="1" x14ac:dyDescent="0.2">
      <c r="N2872" s="9"/>
    </row>
    <row r="2873" spans="1:14" ht="24.95" customHeight="1" x14ac:dyDescent="0.2">
      <c r="N2873" s="9"/>
    </row>
    <row r="2874" spans="1:14" ht="24.95" customHeight="1" x14ac:dyDescent="0.2">
      <c r="N2874" s="9"/>
    </row>
    <row r="2875" spans="1:14" ht="24.95" customHeight="1" x14ac:dyDescent="0.2">
      <c r="N2875" s="9"/>
    </row>
    <row r="2876" spans="1:14" ht="24.95" customHeight="1" x14ac:dyDescent="0.2">
      <c r="N2876" s="9"/>
    </row>
    <row r="2877" spans="1:14" ht="24.95" customHeight="1" x14ac:dyDescent="0.2">
      <c r="N2877" s="9"/>
    </row>
    <row r="2878" spans="1:14" ht="24.95" customHeight="1" x14ac:dyDescent="0.2">
      <c r="N2878" s="9"/>
    </row>
    <row r="2879" spans="1:14" ht="24.95" customHeight="1" x14ac:dyDescent="0.2">
      <c r="N2879" s="9"/>
    </row>
    <row r="2880" spans="1:14" ht="24.95" customHeight="1" x14ac:dyDescent="0.2">
      <c r="N2880" s="9"/>
    </row>
    <row r="2881" spans="1:14" ht="24.95" customHeight="1" x14ac:dyDescent="0.2">
      <c r="N2881" s="9"/>
    </row>
    <row r="2882" spans="1:14" ht="24.95" customHeight="1" x14ac:dyDescent="0.2">
      <c r="N2882" s="4"/>
    </row>
    <row r="2883" spans="1:14" ht="24.95" customHeight="1" x14ac:dyDescent="0.25">
      <c r="A2883" s="82"/>
      <c r="B2883" s="399" t="s">
        <v>64</v>
      </c>
      <c r="C2883" s="399"/>
      <c r="D2883" s="399"/>
      <c r="E2883" s="399"/>
      <c r="F2883" s="399"/>
      <c r="G2883" s="399"/>
      <c r="H2883" s="399"/>
      <c r="I2883" s="399"/>
      <c r="J2883" s="399"/>
      <c r="K2883" s="399"/>
      <c r="N2883" s="4"/>
    </row>
    <row r="2884" spans="1:14" ht="24.95" customHeight="1" x14ac:dyDescent="0.2">
      <c r="A2884" s="21"/>
      <c r="B2884" s="264" t="s">
        <v>336</v>
      </c>
      <c r="C2884" s="264" t="s">
        <v>5</v>
      </c>
      <c r="D2884" s="264" t="s">
        <v>65</v>
      </c>
      <c r="E2884" s="264" t="s">
        <v>6</v>
      </c>
      <c r="F2884" s="264" t="s">
        <v>7</v>
      </c>
      <c r="G2884" s="264" t="s">
        <v>8</v>
      </c>
      <c r="H2884" s="264" t="s">
        <v>9</v>
      </c>
      <c r="I2884" s="264" t="s">
        <v>10</v>
      </c>
      <c r="J2884" s="264" t="s">
        <v>11</v>
      </c>
      <c r="K2884" s="264" t="s">
        <v>12</v>
      </c>
      <c r="N2884" s="4"/>
    </row>
    <row r="2885" spans="1:14" ht="24.95" customHeight="1" x14ac:dyDescent="0.2">
      <c r="A2885" s="243" t="s">
        <v>355</v>
      </c>
      <c r="B2885" s="217">
        <v>438247</v>
      </c>
      <c r="C2885" s="217">
        <v>633450</v>
      </c>
      <c r="D2885" s="217">
        <v>523619</v>
      </c>
      <c r="E2885" s="217">
        <v>147093</v>
      </c>
      <c r="F2885" s="217">
        <v>438621</v>
      </c>
      <c r="G2885" s="217">
        <v>649581</v>
      </c>
      <c r="H2885" s="217">
        <v>74120</v>
      </c>
      <c r="I2885" s="217">
        <v>287352</v>
      </c>
      <c r="J2885" s="305">
        <v>77333</v>
      </c>
      <c r="K2885" s="305">
        <f>SUM(B2885:J2885)</f>
        <v>3269416</v>
      </c>
      <c r="N2885" s="4"/>
    </row>
    <row r="2886" spans="1:14" ht="24.95" customHeight="1" x14ac:dyDescent="0.2">
      <c r="N2886" s="4"/>
    </row>
    <row r="2887" spans="1:14" ht="24.95" customHeight="1" x14ac:dyDescent="0.2">
      <c r="N2887" s="4"/>
    </row>
    <row r="2888" spans="1:14" ht="24.95" customHeight="1" x14ac:dyDescent="0.2">
      <c r="N2888" s="4"/>
    </row>
    <row r="2889" spans="1:14" ht="24.95" customHeight="1" x14ac:dyDescent="0.2">
      <c r="N2889" s="4"/>
    </row>
    <row r="2890" spans="1:14" ht="24.95" customHeight="1" x14ac:dyDescent="0.2">
      <c r="N2890" s="4"/>
    </row>
    <row r="2891" spans="1:14" ht="24.95" customHeight="1" x14ac:dyDescent="0.2">
      <c r="N2891" s="4"/>
    </row>
    <row r="2892" spans="1:14" ht="24.95" customHeight="1" x14ac:dyDescent="0.2">
      <c r="N2892" s="4"/>
    </row>
    <row r="2893" spans="1:14" ht="24.95" customHeight="1" x14ac:dyDescent="0.2">
      <c r="N2893" s="4"/>
    </row>
    <row r="2894" spans="1:14" ht="24.95" customHeight="1" x14ac:dyDescent="0.2">
      <c r="N2894" s="4"/>
    </row>
    <row r="2895" spans="1:14" ht="24.95" customHeight="1" x14ac:dyDescent="0.2">
      <c r="N2895" s="4"/>
    </row>
    <row r="2896" spans="1:14" ht="24.95" customHeight="1" x14ac:dyDescent="0.2">
      <c r="N2896" s="4"/>
    </row>
    <row r="2897" spans="1:14" ht="24" customHeight="1" x14ac:dyDescent="0.2">
      <c r="N2897" s="4"/>
    </row>
    <row r="2898" spans="1:14" ht="24" customHeight="1" x14ac:dyDescent="0.2">
      <c r="N2898" s="4"/>
    </row>
    <row r="2899" spans="1:14" ht="24" customHeight="1" x14ac:dyDescent="0.2">
      <c r="N2899" s="4"/>
    </row>
    <row r="2900" spans="1:14" ht="35.1" customHeight="1" x14ac:dyDescent="0.2">
      <c r="A2900" s="380" t="s">
        <v>389</v>
      </c>
      <c r="B2900" s="380"/>
      <c r="C2900" s="380"/>
      <c r="D2900" s="380"/>
      <c r="E2900" s="380"/>
      <c r="F2900" s="380"/>
      <c r="G2900" s="380"/>
      <c r="H2900" s="380"/>
      <c r="I2900" s="380"/>
      <c r="J2900" s="380"/>
      <c r="K2900" s="380"/>
      <c r="L2900" s="380"/>
      <c r="M2900" s="380"/>
      <c r="N2900" s="380"/>
    </row>
    <row r="2901" spans="1:14" ht="24.95" customHeight="1" x14ac:dyDescent="0.2">
      <c r="N2901" s="4"/>
    </row>
    <row r="2902" spans="1:14" ht="24.95" customHeight="1" x14ac:dyDescent="0.2">
      <c r="A2902" s="29"/>
      <c r="B2902" s="399" t="s">
        <v>62</v>
      </c>
      <c r="C2902" s="399"/>
      <c r="D2902" s="399"/>
      <c r="E2902" s="399"/>
      <c r="F2902" s="399"/>
      <c r="G2902" s="399"/>
      <c r="H2902" s="399"/>
      <c r="I2902" s="399"/>
      <c r="J2902" s="399"/>
      <c r="K2902" s="399"/>
      <c r="L2902" s="399"/>
      <c r="M2902" s="399"/>
      <c r="N2902" s="399"/>
    </row>
    <row r="2903" spans="1:14" ht="24.95" customHeight="1" x14ac:dyDescent="0.2">
      <c r="A2903" s="21"/>
      <c r="B2903" s="264" t="s">
        <v>42</v>
      </c>
      <c r="C2903" s="264" t="s">
        <v>43</v>
      </c>
      <c r="D2903" s="264" t="s">
        <v>44</v>
      </c>
      <c r="E2903" s="264" t="s">
        <v>45</v>
      </c>
      <c r="F2903" s="264" t="s">
        <v>46</v>
      </c>
      <c r="G2903" s="264" t="s">
        <v>47</v>
      </c>
      <c r="H2903" s="264" t="s">
        <v>48</v>
      </c>
      <c r="I2903" s="264" t="s">
        <v>58</v>
      </c>
      <c r="J2903" s="264" t="s">
        <v>50</v>
      </c>
      <c r="K2903" s="264" t="s">
        <v>51</v>
      </c>
      <c r="L2903" s="264" t="s">
        <v>52</v>
      </c>
      <c r="M2903" s="264" t="s">
        <v>53</v>
      </c>
      <c r="N2903" s="264" t="s">
        <v>12</v>
      </c>
    </row>
    <row r="2904" spans="1:14" ht="24.95" customHeight="1" x14ac:dyDescent="0.2">
      <c r="A2904" s="21" t="s">
        <v>124</v>
      </c>
      <c r="B2904" s="343">
        <v>59150</v>
      </c>
      <c r="C2904" s="343">
        <v>69177</v>
      </c>
      <c r="D2904" s="343">
        <v>89043</v>
      </c>
      <c r="E2904" s="343">
        <v>110125</v>
      </c>
      <c r="F2904" s="343">
        <v>70636</v>
      </c>
      <c r="G2904" s="343">
        <v>77553</v>
      </c>
      <c r="H2904" s="343">
        <v>249452</v>
      </c>
      <c r="I2904" s="343">
        <v>346702</v>
      </c>
      <c r="J2904" s="343">
        <v>230290</v>
      </c>
      <c r="K2904" s="343">
        <v>168812</v>
      </c>
      <c r="L2904" s="343">
        <v>150343</v>
      </c>
      <c r="M2904" s="343">
        <v>138070</v>
      </c>
      <c r="N2904" s="344">
        <f>SUM(B2904:M2904)</f>
        <v>1759353</v>
      </c>
    </row>
    <row r="2905" spans="1:14" ht="24.95" customHeight="1" x14ac:dyDescent="0.2">
      <c r="A2905" s="21" t="s">
        <v>125</v>
      </c>
      <c r="B2905" s="343">
        <v>3762</v>
      </c>
      <c r="C2905" s="343">
        <v>3956</v>
      </c>
      <c r="D2905" s="343">
        <v>5078</v>
      </c>
      <c r="E2905" s="343">
        <v>8823</v>
      </c>
      <c r="F2905" s="343">
        <v>16483</v>
      </c>
      <c r="G2905" s="343">
        <v>17254</v>
      </c>
      <c r="H2905" s="343">
        <v>39480</v>
      </c>
      <c r="I2905" s="343">
        <v>52320</v>
      </c>
      <c r="J2905" s="343">
        <v>46057</v>
      </c>
      <c r="K2905" s="343">
        <v>10954</v>
      </c>
      <c r="L2905" s="343">
        <v>5720</v>
      </c>
      <c r="M2905" s="343">
        <v>6822</v>
      </c>
      <c r="N2905" s="344">
        <f>SUM(B2905:M2905)</f>
        <v>216709</v>
      </c>
    </row>
    <row r="2906" spans="1:14" ht="24.95" customHeight="1" x14ac:dyDescent="0.2">
      <c r="A2906" s="348" t="s">
        <v>356</v>
      </c>
      <c r="B2906" s="345">
        <f>SUM(B2904:B2905)</f>
        <v>62912</v>
      </c>
      <c r="C2906" s="345">
        <f t="shared" ref="C2906" si="80">SUM(C2904:C2905)</f>
        <v>73133</v>
      </c>
      <c r="D2906" s="345">
        <f t="shared" ref="D2906" si="81">SUM(D2904:D2905)</f>
        <v>94121</v>
      </c>
      <c r="E2906" s="345">
        <f t="shared" ref="E2906" si="82">SUM(E2904:E2905)</f>
        <v>118948</v>
      </c>
      <c r="F2906" s="345">
        <f t="shared" ref="F2906" si="83">SUM(F2904:F2905)</f>
        <v>87119</v>
      </c>
      <c r="G2906" s="345">
        <f t="shared" ref="G2906" si="84">SUM(G2904:G2905)</f>
        <v>94807</v>
      </c>
      <c r="H2906" s="345">
        <f t="shared" ref="H2906" si="85">SUM(H2904:H2905)</f>
        <v>288932</v>
      </c>
      <c r="I2906" s="345">
        <f t="shared" ref="I2906" si="86">SUM(I2904:I2905)</f>
        <v>399022</v>
      </c>
      <c r="J2906" s="345">
        <f t="shared" ref="J2906" si="87">SUM(J2904:J2905)</f>
        <v>276347</v>
      </c>
      <c r="K2906" s="345">
        <f t="shared" ref="K2906" si="88">SUM(K2904:K2905)</f>
        <v>179766</v>
      </c>
      <c r="L2906" s="345">
        <f t="shared" ref="L2906" si="89">SUM(L2904:L2905)</f>
        <v>156063</v>
      </c>
      <c r="M2906" s="345">
        <f t="shared" ref="M2906" si="90">SUM(M2904:M2905)</f>
        <v>144892</v>
      </c>
      <c r="N2906" s="345">
        <f t="shared" ref="N2906" si="91">SUM(N2904:N2905)</f>
        <v>1976062</v>
      </c>
    </row>
    <row r="2907" spans="1:14" ht="24.95" customHeight="1" x14ac:dyDescent="0.2">
      <c r="N2907" s="4"/>
    </row>
    <row r="2908" spans="1:14" ht="24.95" customHeight="1" x14ac:dyDescent="0.2">
      <c r="N2908" s="4"/>
    </row>
    <row r="2909" spans="1:14" ht="24.95" customHeight="1" x14ac:dyDescent="0.2">
      <c r="N2909" s="4"/>
    </row>
    <row r="2910" spans="1:14" ht="24.95" customHeight="1" x14ac:dyDescent="0.2">
      <c r="N2910" s="4"/>
    </row>
    <row r="2911" spans="1:14" ht="24.95" customHeight="1" x14ac:dyDescent="0.2">
      <c r="N2911" s="4"/>
    </row>
    <row r="2912" spans="1:14" ht="24.95" customHeight="1" x14ac:dyDescent="0.2">
      <c r="N2912" s="4"/>
    </row>
    <row r="2913" spans="1:14" ht="24.95" customHeight="1" x14ac:dyDescent="0.2">
      <c r="N2913" s="4"/>
    </row>
    <row r="2914" spans="1:14" ht="24.95" customHeight="1" x14ac:dyDescent="0.2">
      <c r="N2914" s="4"/>
    </row>
    <row r="2915" spans="1:14" ht="24.95" customHeight="1" x14ac:dyDescent="0.2">
      <c r="N2915" s="4"/>
    </row>
    <row r="2916" spans="1:14" ht="24.95" customHeight="1" x14ac:dyDescent="0.2">
      <c r="N2916" s="4"/>
    </row>
    <row r="2917" spans="1:14" ht="24.95" customHeight="1" x14ac:dyDescent="0.2">
      <c r="N2917" s="4"/>
    </row>
    <row r="2918" spans="1:14" ht="24.95" customHeight="1" x14ac:dyDescent="0.2">
      <c r="N2918" s="4"/>
    </row>
    <row r="2919" spans="1:14" ht="24.95" customHeight="1" x14ac:dyDescent="0.2">
      <c r="N2919" s="4"/>
    </row>
    <row r="2920" spans="1:14" ht="24.95" customHeight="1" x14ac:dyDescent="0.2">
      <c r="N2920" s="4"/>
    </row>
    <row r="2921" spans="1:14" ht="24.95" customHeight="1" x14ac:dyDescent="0.25">
      <c r="A2921" s="82"/>
      <c r="B2921" s="399" t="s">
        <v>64</v>
      </c>
      <c r="C2921" s="399"/>
      <c r="D2921" s="399"/>
      <c r="E2921" s="399"/>
      <c r="F2921" s="399"/>
      <c r="G2921" s="399"/>
      <c r="H2921" s="399"/>
      <c r="I2921" s="399"/>
      <c r="J2921" s="399"/>
      <c r="K2921" s="399"/>
      <c r="N2921" s="4"/>
    </row>
    <row r="2922" spans="1:14" ht="24.95" customHeight="1" x14ac:dyDescent="0.2">
      <c r="A2922" s="21"/>
      <c r="B2922" s="264" t="s">
        <v>336</v>
      </c>
      <c r="C2922" s="264" t="s">
        <v>5</v>
      </c>
      <c r="D2922" s="264" t="s">
        <v>65</v>
      </c>
      <c r="E2922" s="264" t="s">
        <v>6</v>
      </c>
      <c r="F2922" s="264" t="s">
        <v>7</v>
      </c>
      <c r="G2922" s="264" t="s">
        <v>8</v>
      </c>
      <c r="H2922" s="264" t="s">
        <v>9</v>
      </c>
      <c r="I2922" s="264" t="s">
        <v>10</v>
      </c>
      <c r="J2922" s="264" t="s">
        <v>11</v>
      </c>
      <c r="K2922" s="264" t="s">
        <v>12</v>
      </c>
      <c r="N2922" s="4"/>
    </row>
    <row r="2923" spans="1:14" ht="24.95" customHeight="1" x14ac:dyDescent="0.2">
      <c r="A2923" s="348" t="s">
        <v>356</v>
      </c>
      <c r="B2923" s="217">
        <v>219421</v>
      </c>
      <c r="C2923" s="217">
        <v>319561</v>
      </c>
      <c r="D2923" s="217">
        <v>318837</v>
      </c>
      <c r="E2923" s="217">
        <v>95385</v>
      </c>
      <c r="F2923" s="217">
        <v>273705</v>
      </c>
      <c r="G2923" s="217">
        <v>202660</v>
      </c>
      <c r="H2923" s="217">
        <v>174197</v>
      </c>
      <c r="I2923" s="217">
        <v>241490</v>
      </c>
      <c r="J2923" s="305">
        <v>130806</v>
      </c>
      <c r="K2923" s="305">
        <f>SUM(B2923:J2923)</f>
        <v>1976062</v>
      </c>
      <c r="N2923" s="4"/>
    </row>
    <row r="2924" spans="1:14" ht="24.95" customHeight="1" x14ac:dyDescent="0.2">
      <c r="A2924" s="129"/>
      <c r="B2924" s="129"/>
      <c r="C2924" s="129"/>
      <c r="D2924" s="129"/>
      <c r="E2924" s="129"/>
      <c r="F2924" s="129"/>
      <c r="G2924" s="129"/>
      <c r="H2924" s="129"/>
      <c r="I2924" s="129"/>
      <c r="J2924" s="129"/>
      <c r="K2924" s="129"/>
      <c r="L2924" s="129"/>
      <c r="M2924" s="129"/>
      <c r="N2924" s="129"/>
    </row>
    <row r="2925" spans="1:14" ht="24.95" customHeight="1" x14ac:dyDescent="0.2">
      <c r="A2925" s="129"/>
      <c r="B2925" s="129"/>
      <c r="C2925" s="129"/>
      <c r="D2925" s="129"/>
      <c r="E2925" s="129"/>
      <c r="F2925" s="129"/>
      <c r="G2925" s="129"/>
      <c r="H2925" s="129"/>
      <c r="I2925" s="129"/>
      <c r="J2925" s="129"/>
      <c r="K2925" s="129"/>
      <c r="L2925" s="129"/>
      <c r="M2925" s="129"/>
      <c r="N2925" s="129"/>
    </row>
    <row r="2926" spans="1:14" ht="24.95" customHeight="1" x14ac:dyDescent="0.2">
      <c r="A2926" s="129"/>
      <c r="B2926" s="129"/>
      <c r="C2926" s="129"/>
      <c r="D2926" s="129"/>
      <c r="E2926" s="129"/>
      <c r="F2926" s="129"/>
      <c r="G2926" s="129"/>
      <c r="H2926" s="129"/>
      <c r="I2926" s="129"/>
      <c r="J2926" s="129"/>
      <c r="K2926" s="129"/>
      <c r="L2926" s="129"/>
      <c r="M2926" s="129"/>
      <c r="N2926" s="129"/>
    </row>
    <row r="2927" spans="1:14" ht="24.95" customHeight="1" x14ac:dyDescent="0.2">
      <c r="A2927" s="129"/>
      <c r="B2927" s="129"/>
      <c r="C2927" s="129"/>
      <c r="D2927" s="129"/>
      <c r="E2927" s="129"/>
      <c r="F2927" s="129"/>
      <c r="G2927" s="129"/>
      <c r="H2927" s="129"/>
      <c r="I2927" s="129"/>
      <c r="J2927" s="129"/>
      <c r="K2927" s="129"/>
      <c r="L2927" s="129"/>
      <c r="M2927" s="129"/>
      <c r="N2927" s="129"/>
    </row>
    <row r="2928" spans="1:14" ht="24.95" customHeight="1" x14ac:dyDescent="0.2">
      <c r="A2928" s="129"/>
      <c r="B2928" s="129"/>
      <c r="C2928" s="129"/>
      <c r="D2928" s="129"/>
      <c r="E2928" s="129"/>
      <c r="F2928" s="129"/>
      <c r="G2928" s="129"/>
      <c r="H2928" s="129"/>
      <c r="I2928" s="129"/>
      <c r="J2928" s="129"/>
      <c r="K2928" s="129"/>
      <c r="L2928" s="129"/>
      <c r="M2928" s="129"/>
      <c r="N2928" s="129"/>
    </row>
    <row r="2929" spans="1:14" ht="24.95" customHeight="1" x14ac:dyDescent="0.2">
      <c r="A2929" s="129"/>
      <c r="B2929" s="129"/>
      <c r="C2929" s="129"/>
      <c r="D2929" s="129"/>
      <c r="E2929" s="129"/>
      <c r="F2929" s="129"/>
      <c r="G2929" s="129"/>
      <c r="H2929" s="129"/>
      <c r="I2929" s="129"/>
      <c r="J2929" s="129"/>
      <c r="K2929" s="129"/>
      <c r="L2929" s="129"/>
      <c r="M2929" s="129"/>
      <c r="N2929" s="129"/>
    </row>
    <row r="2930" spans="1:14" ht="24.95" customHeight="1" x14ac:dyDescent="0.2">
      <c r="A2930" s="129"/>
      <c r="B2930" s="129"/>
      <c r="C2930" s="129"/>
      <c r="D2930" s="129"/>
      <c r="E2930" s="129"/>
      <c r="F2930" s="129"/>
      <c r="G2930" s="129"/>
      <c r="H2930" s="129"/>
      <c r="I2930" s="129"/>
      <c r="J2930" s="129"/>
      <c r="K2930" s="129"/>
      <c r="L2930" s="129"/>
      <c r="M2930" s="129"/>
      <c r="N2930" s="129"/>
    </row>
    <row r="2931" spans="1:14" ht="24.95" customHeight="1" x14ac:dyDescent="0.2">
      <c r="A2931" s="129"/>
      <c r="B2931" s="129"/>
      <c r="C2931" s="129"/>
      <c r="D2931" s="129"/>
      <c r="E2931" s="129"/>
      <c r="F2931" s="129"/>
      <c r="G2931" s="129"/>
      <c r="H2931" s="129"/>
      <c r="I2931" s="129"/>
      <c r="J2931" s="129"/>
      <c r="K2931" s="129"/>
      <c r="L2931" s="129"/>
      <c r="M2931" s="129"/>
      <c r="N2931" s="129"/>
    </row>
    <row r="2932" spans="1:14" ht="24.95" customHeight="1" x14ac:dyDescent="0.2">
      <c r="A2932" s="129"/>
      <c r="B2932" s="129"/>
      <c r="C2932" s="129"/>
      <c r="D2932" s="129"/>
      <c r="E2932" s="129"/>
      <c r="F2932" s="129"/>
      <c r="G2932" s="129"/>
      <c r="H2932" s="129"/>
      <c r="I2932" s="129"/>
      <c r="J2932" s="129"/>
      <c r="K2932" s="129"/>
      <c r="L2932" s="129"/>
      <c r="M2932" s="129"/>
      <c r="N2932" s="129"/>
    </row>
    <row r="2933" spans="1:14" ht="24.95" customHeight="1" x14ac:dyDescent="0.2">
      <c r="A2933" s="129"/>
      <c r="B2933" s="129"/>
      <c r="C2933" s="129"/>
      <c r="D2933" s="129"/>
      <c r="E2933" s="129"/>
      <c r="F2933" s="129"/>
      <c r="G2933" s="129"/>
      <c r="H2933" s="129"/>
      <c r="I2933" s="129"/>
      <c r="J2933" s="129"/>
      <c r="K2933" s="129"/>
      <c r="L2933" s="129"/>
      <c r="M2933" s="129"/>
      <c r="N2933" s="129"/>
    </row>
    <row r="2934" spans="1:14" ht="24.95" customHeight="1" x14ac:dyDescent="0.2">
      <c r="A2934" s="129"/>
      <c r="B2934" s="129"/>
      <c r="C2934" s="129"/>
      <c r="D2934" s="129"/>
      <c r="E2934" s="129"/>
      <c r="F2934" s="129"/>
      <c r="G2934" s="129"/>
      <c r="H2934" s="129"/>
      <c r="I2934" s="129"/>
      <c r="J2934" s="129"/>
      <c r="K2934" s="129"/>
      <c r="L2934" s="129"/>
      <c r="M2934" s="129"/>
      <c r="N2934" s="129"/>
    </row>
    <row r="2935" spans="1:14" ht="24.95" customHeight="1" x14ac:dyDescent="0.2">
      <c r="A2935" s="129"/>
      <c r="B2935" s="129"/>
      <c r="C2935" s="129"/>
      <c r="D2935" s="129"/>
      <c r="E2935" s="129"/>
      <c r="F2935" s="129"/>
      <c r="G2935" s="129"/>
      <c r="H2935" s="129"/>
      <c r="I2935" s="129"/>
      <c r="J2935" s="129"/>
      <c r="K2935" s="129"/>
      <c r="L2935" s="129"/>
      <c r="M2935" s="129"/>
      <c r="N2935" s="129"/>
    </row>
    <row r="2936" spans="1:14" ht="24.95" customHeight="1" x14ac:dyDescent="0.2">
      <c r="A2936" s="129"/>
      <c r="B2936" s="129"/>
      <c r="C2936" s="129"/>
      <c r="D2936" s="129"/>
      <c r="E2936" s="129"/>
      <c r="F2936" s="129"/>
      <c r="G2936" s="129"/>
      <c r="H2936" s="129"/>
      <c r="I2936" s="129"/>
      <c r="J2936" s="129"/>
      <c r="K2936" s="129"/>
      <c r="L2936" s="129"/>
      <c r="M2936" s="129"/>
      <c r="N2936" s="4">
        <v>32</v>
      </c>
    </row>
    <row r="2937" spans="1:14" ht="60" customHeight="1" x14ac:dyDescent="0.2">
      <c r="A2937" s="403" t="s">
        <v>383</v>
      </c>
      <c r="B2937" s="403"/>
      <c r="C2937" s="403"/>
      <c r="D2937" s="403"/>
      <c r="E2937" s="403"/>
      <c r="F2937" s="403"/>
      <c r="G2937" s="403"/>
      <c r="H2937" s="403"/>
      <c r="I2937" s="403"/>
      <c r="J2937" s="403"/>
      <c r="K2937" s="403"/>
      <c r="L2937" s="403"/>
      <c r="M2937" s="403"/>
      <c r="N2937" s="403"/>
    </row>
    <row r="2938" spans="1:14" ht="15" customHeight="1" x14ac:dyDescent="0.2">
      <c r="A2938" s="129"/>
      <c r="B2938" s="129"/>
      <c r="C2938" s="129"/>
      <c r="D2938" s="129"/>
      <c r="E2938" s="129"/>
      <c r="F2938" s="129"/>
      <c r="G2938" s="129"/>
      <c r="H2938" s="129"/>
      <c r="I2938" s="129"/>
      <c r="J2938" s="129"/>
      <c r="K2938" s="129"/>
      <c r="L2938" s="129"/>
      <c r="M2938" s="129"/>
      <c r="N2938" s="129"/>
    </row>
    <row r="2939" spans="1:14" ht="35.1" customHeight="1" x14ac:dyDescent="0.2">
      <c r="A2939" s="380" t="s">
        <v>359</v>
      </c>
      <c r="B2939" s="380"/>
      <c r="C2939" s="380"/>
      <c r="D2939" s="380"/>
      <c r="E2939" s="380"/>
      <c r="F2939" s="380"/>
      <c r="G2939" s="380"/>
      <c r="H2939" s="380"/>
      <c r="I2939" s="380"/>
      <c r="J2939" s="380"/>
      <c r="K2939" s="380"/>
      <c r="L2939" s="380"/>
      <c r="M2939" s="380"/>
      <c r="N2939" s="380"/>
    </row>
    <row r="2940" spans="1:14" ht="24.95" customHeight="1" x14ac:dyDescent="0.2">
      <c r="A2940" s="129"/>
      <c r="B2940" s="129"/>
      <c r="C2940" s="129"/>
      <c r="D2940" s="129"/>
      <c r="E2940" s="129"/>
      <c r="F2940" s="129"/>
      <c r="G2940" s="129"/>
      <c r="H2940" s="129"/>
      <c r="I2940" s="129"/>
      <c r="J2940" s="129"/>
      <c r="K2940" s="129"/>
      <c r="L2940" s="129"/>
      <c r="M2940" s="129"/>
      <c r="N2940" s="129"/>
    </row>
    <row r="2941" spans="1:14" ht="24.95" customHeight="1" x14ac:dyDescent="0.2">
      <c r="A2941" s="255" t="s">
        <v>305</v>
      </c>
      <c r="B2941" s="256"/>
      <c r="C2941" s="256"/>
      <c r="D2941" s="312" t="s">
        <v>306</v>
      </c>
      <c r="E2941" s="349"/>
      <c r="F2941" s="129"/>
      <c r="G2941" s="129"/>
      <c r="H2941" s="129"/>
      <c r="I2941" s="129"/>
      <c r="J2941" s="129"/>
      <c r="K2941" s="129"/>
      <c r="L2941" s="129"/>
      <c r="M2941" s="129"/>
      <c r="N2941" s="129"/>
    </row>
    <row r="2942" spans="1:14" ht="24.95" customHeight="1" x14ac:dyDescent="0.2">
      <c r="A2942" s="284" t="s">
        <v>308</v>
      </c>
      <c r="B2942" s="347"/>
      <c r="C2942" s="347"/>
      <c r="D2942" s="347">
        <v>566090106.40999997</v>
      </c>
      <c r="E2942" s="346"/>
      <c r="F2942" s="129"/>
      <c r="G2942" s="129"/>
      <c r="H2942" s="129"/>
      <c r="I2942" s="129"/>
      <c r="J2942" s="129"/>
      <c r="K2942" s="129"/>
      <c r="L2942" s="129"/>
      <c r="M2942" s="129"/>
      <c r="N2942" s="129"/>
    </row>
    <row r="2943" spans="1:14" ht="24.95" customHeight="1" x14ac:dyDescent="0.2">
      <c r="A2943" s="284" t="s">
        <v>309</v>
      </c>
      <c r="B2943" s="347"/>
      <c r="C2943" s="347"/>
      <c r="D2943" s="347">
        <v>629831716.75</v>
      </c>
      <c r="E2943" s="346"/>
      <c r="F2943" s="129"/>
      <c r="G2943" s="129"/>
      <c r="H2943" s="129"/>
      <c r="I2943" s="129"/>
      <c r="J2943" s="129"/>
      <c r="K2943" s="129"/>
      <c r="L2943" s="129"/>
      <c r="M2943" s="129"/>
      <c r="N2943" s="129"/>
    </row>
    <row r="2944" spans="1:14" ht="24.95" customHeight="1" x14ac:dyDescent="0.2">
      <c r="A2944" s="284" t="s">
        <v>310</v>
      </c>
      <c r="B2944" s="347"/>
      <c r="C2944" s="347"/>
      <c r="D2944" s="347">
        <v>185368556.62</v>
      </c>
      <c r="E2944" s="346"/>
      <c r="F2944" s="129"/>
      <c r="G2944" s="129"/>
      <c r="H2944" s="129"/>
      <c r="I2944" s="129"/>
      <c r="J2944" s="129"/>
      <c r="K2944" s="129"/>
      <c r="L2944" s="129"/>
      <c r="M2944" s="129"/>
      <c r="N2944" s="129"/>
    </row>
    <row r="2945" spans="1:14" ht="24.95" customHeight="1" x14ac:dyDescent="0.2">
      <c r="A2945" s="284" t="s">
        <v>311</v>
      </c>
      <c r="B2945" s="347"/>
      <c r="C2945" s="347"/>
      <c r="D2945" s="347">
        <v>377549421.25999999</v>
      </c>
      <c r="E2945" s="346"/>
      <c r="F2945" s="129"/>
      <c r="G2945" s="129"/>
      <c r="H2945" s="129"/>
      <c r="I2945" s="129"/>
      <c r="J2945" s="129"/>
      <c r="K2945" s="129"/>
      <c r="L2945" s="129"/>
      <c r="M2945" s="129"/>
      <c r="N2945" s="129"/>
    </row>
    <row r="2946" spans="1:14" ht="24.95" customHeight="1" x14ac:dyDescent="0.2">
      <c r="A2946" s="284" t="s">
        <v>312</v>
      </c>
      <c r="B2946" s="347"/>
      <c r="C2946" s="347"/>
      <c r="D2946" s="347">
        <v>177405196.44999999</v>
      </c>
      <c r="E2946" s="346"/>
      <c r="F2946" s="129"/>
      <c r="G2946" s="129"/>
      <c r="H2946" s="129"/>
      <c r="I2946" s="129"/>
      <c r="J2946" s="129"/>
      <c r="K2946" s="129"/>
      <c r="L2946" s="129"/>
      <c r="M2946" s="129"/>
      <c r="N2946" s="129"/>
    </row>
    <row r="2947" spans="1:14" ht="24.95" customHeight="1" x14ac:dyDescent="0.2">
      <c r="A2947" s="284" t="s">
        <v>313</v>
      </c>
      <c r="B2947" s="347"/>
      <c r="C2947" s="347"/>
      <c r="D2947" s="347">
        <v>173248315.25</v>
      </c>
      <c r="E2947" s="346"/>
      <c r="F2947" s="129"/>
      <c r="G2947" s="129"/>
      <c r="H2947" s="129"/>
      <c r="I2947" s="129"/>
      <c r="J2947" s="129"/>
      <c r="K2947" s="129"/>
      <c r="L2947" s="129"/>
      <c r="M2947" s="129"/>
      <c r="N2947" s="129"/>
    </row>
    <row r="2948" spans="1:14" ht="24.95" customHeight="1" x14ac:dyDescent="0.2">
      <c r="A2948" s="284" t="s">
        <v>314</v>
      </c>
      <c r="B2948" s="347"/>
      <c r="C2948" s="347"/>
      <c r="D2948" s="347">
        <v>48279056.409999996</v>
      </c>
      <c r="E2948" s="346"/>
      <c r="F2948" s="129"/>
      <c r="G2948" s="129"/>
      <c r="H2948" s="129"/>
      <c r="I2948" s="129"/>
      <c r="J2948" s="129"/>
      <c r="K2948" s="129"/>
      <c r="L2948" s="129"/>
      <c r="M2948" s="129"/>
      <c r="N2948" s="129"/>
    </row>
    <row r="2949" spans="1:14" ht="24.95" customHeight="1" x14ac:dyDescent="0.2">
      <c r="A2949" s="199" t="s">
        <v>306</v>
      </c>
      <c r="B2949" s="263"/>
      <c r="C2949" s="263"/>
      <c r="D2949" s="263">
        <f>SUM(D2942:D2948)</f>
        <v>2157772369.1499996</v>
      </c>
      <c r="E2949" s="350"/>
      <c r="F2949" s="129"/>
      <c r="G2949" s="129"/>
      <c r="H2949" s="129"/>
      <c r="I2949" s="129"/>
      <c r="J2949" s="129"/>
      <c r="K2949" s="129"/>
      <c r="L2949" s="129"/>
      <c r="M2949" s="129"/>
      <c r="N2949" s="129"/>
    </row>
    <row r="2950" spans="1:14" ht="24.95" customHeight="1" x14ac:dyDescent="0.2">
      <c r="A2950" s="129"/>
      <c r="B2950" s="129"/>
      <c r="C2950" s="129"/>
      <c r="D2950" s="129"/>
      <c r="E2950" s="129"/>
      <c r="F2950" s="129"/>
      <c r="G2950" s="129"/>
      <c r="H2950" s="129"/>
      <c r="I2950" s="129"/>
      <c r="J2950" s="129"/>
      <c r="K2950" s="129"/>
      <c r="L2950" s="129"/>
      <c r="M2950" s="129"/>
      <c r="N2950" s="129"/>
    </row>
    <row r="2951" spans="1:14" ht="24.95" customHeight="1" x14ac:dyDescent="0.2">
      <c r="A2951" s="129"/>
      <c r="B2951" s="129"/>
      <c r="C2951" s="129"/>
      <c r="D2951" s="129"/>
      <c r="E2951" s="129"/>
      <c r="F2951" s="129"/>
      <c r="G2951" s="129"/>
      <c r="H2951" s="129"/>
      <c r="I2951" s="129"/>
      <c r="J2951" s="129"/>
      <c r="K2951" s="129"/>
      <c r="L2951" s="129"/>
      <c r="M2951" s="129"/>
      <c r="N2951" s="129"/>
    </row>
    <row r="2952" spans="1:14" ht="24.95" customHeight="1" x14ac:dyDescent="0.2">
      <c r="A2952" s="129"/>
      <c r="B2952" s="129"/>
      <c r="C2952" s="129"/>
      <c r="D2952" s="129"/>
      <c r="E2952" s="129"/>
      <c r="F2952" s="129"/>
      <c r="G2952" s="129"/>
      <c r="H2952" s="129"/>
      <c r="I2952" s="129"/>
      <c r="J2952" s="129"/>
      <c r="K2952" s="129"/>
      <c r="L2952" s="129"/>
      <c r="M2952" s="129"/>
      <c r="N2952" s="129"/>
    </row>
    <row r="2953" spans="1:14" ht="24.95" customHeight="1" x14ac:dyDescent="0.2">
      <c r="A2953" s="129"/>
      <c r="B2953" s="129"/>
      <c r="C2953" s="129"/>
      <c r="D2953" s="129"/>
      <c r="E2953" s="129"/>
      <c r="F2953" s="129"/>
      <c r="G2953" s="129"/>
      <c r="H2953" s="129"/>
      <c r="I2953" s="129"/>
      <c r="J2953" s="129"/>
      <c r="K2953" s="129"/>
      <c r="L2953" s="129"/>
      <c r="M2953" s="129"/>
      <c r="N2953" s="129"/>
    </row>
    <row r="2954" spans="1:14" ht="24.95" customHeight="1" x14ac:dyDescent="0.2">
      <c r="A2954" s="129"/>
      <c r="B2954" s="129"/>
      <c r="C2954" s="129"/>
      <c r="D2954" s="129"/>
      <c r="E2954" s="129"/>
      <c r="F2954" s="129"/>
      <c r="G2954" s="129"/>
      <c r="H2954" s="129"/>
      <c r="I2954" s="129"/>
      <c r="J2954" s="129"/>
      <c r="K2954" s="129"/>
      <c r="L2954" s="129"/>
      <c r="M2954" s="129"/>
      <c r="N2954" s="129"/>
    </row>
    <row r="2955" spans="1:14" ht="24.95" customHeight="1" x14ac:dyDescent="0.2">
      <c r="A2955" s="129"/>
      <c r="B2955" s="129"/>
      <c r="C2955" s="129"/>
      <c r="D2955" s="129"/>
      <c r="E2955" s="129"/>
      <c r="F2955" s="129"/>
      <c r="G2955" s="129"/>
      <c r="H2955" s="129"/>
      <c r="I2955" s="129"/>
      <c r="J2955" s="129"/>
      <c r="K2955" s="129"/>
      <c r="L2955" s="129"/>
      <c r="M2955" s="129"/>
      <c r="N2955" s="129"/>
    </row>
    <row r="2956" spans="1:14" ht="24.95" customHeight="1" x14ac:dyDescent="0.2">
      <c r="A2956" s="129"/>
      <c r="B2956" s="129"/>
      <c r="C2956" s="129"/>
      <c r="D2956" s="129"/>
      <c r="E2956" s="129"/>
      <c r="F2956" s="129"/>
      <c r="G2956" s="129"/>
      <c r="H2956" s="129"/>
      <c r="I2956" s="129"/>
      <c r="J2956" s="129"/>
      <c r="K2956" s="129"/>
      <c r="L2956" s="129"/>
      <c r="M2956" s="129"/>
      <c r="N2956" s="129"/>
    </row>
    <row r="2957" spans="1:14" ht="24.95" customHeight="1" x14ac:dyDescent="0.2">
      <c r="A2957" s="129"/>
      <c r="B2957" s="129"/>
      <c r="C2957" s="129"/>
      <c r="D2957" s="129"/>
      <c r="E2957" s="129"/>
      <c r="F2957" s="129"/>
      <c r="G2957" s="129"/>
      <c r="H2957" s="129"/>
      <c r="I2957" s="129"/>
      <c r="J2957" s="129"/>
      <c r="K2957" s="129"/>
      <c r="L2957" s="129"/>
      <c r="M2957" s="129"/>
      <c r="N2957" s="129"/>
    </row>
    <row r="2958" spans="1:14" ht="24.95" customHeight="1" x14ac:dyDescent="0.2">
      <c r="A2958" s="129"/>
      <c r="B2958" s="129"/>
      <c r="C2958" s="129"/>
      <c r="D2958" s="129"/>
      <c r="E2958" s="129"/>
      <c r="F2958" s="129"/>
      <c r="G2958" s="129"/>
      <c r="H2958" s="129"/>
      <c r="I2958" s="129"/>
      <c r="J2958" s="129"/>
      <c r="K2958" s="129"/>
      <c r="L2958" s="129"/>
      <c r="M2958" s="129"/>
      <c r="N2958" s="129"/>
    </row>
    <row r="2959" spans="1:14" ht="24.95" customHeight="1" x14ac:dyDescent="0.2">
      <c r="A2959" s="129"/>
      <c r="B2959" s="129"/>
      <c r="C2959" s="129"/>
      <c r="D2959" s="129"/>
      <c r="E2959" s="129"/>
      <c r="F2959" s="129"/>
      <c r="G2959" s="129"/>
      <c r="H2959" s="129"/>
      <c r="I2959" s="129"/>
      <c r="J2959" s="129"/>
      <c r="K2959" s="129"/>
      <c r="L2959" s="129"/>
      <c r="M2959" s="129"/>
      <c r="N2959" s="129"/>
    </row>
    <row r="2960" spans="1:14" ht="24.95" customHeight="1" x14ac:dyDescent="0.2">
      <c r="A2960" s="129"/>
      <c r="B2960" s="129"/>
      <c r="C2960" s="129"/>
      <c r="D2960" s="129"/>
      <c r="E2960" s="129"/>
      <c r="F2960" s="129"/>
      <c r="G2960" s="129"/>
      <c r="H2960" s="129"/>
      <c r="I2960" s="129"/>
      <c r="J2960" s="129"/>
      <c r="K2960" s="129"/>
      <c r="L2960" s="129"/>
      <c r="M2960" s="129"/>
      <c r="N2960" s="129"/>
    </row>
    <row r="2961" spans="1:14" ht="24.95" customHeight="1" x14ac:dyDescent="0.2">
      <c r="A2961" s="129"/>
      <c r="B2961" s="129"/>
      <c r="C2961" s="129"/>
      <c r="D2961" s="129"/>
      <c r="E2961" s="129"/>
      <c r="F2961" s="129"/>
      <c r="G2961" s="129"/>
      <c r="H2961" s="129"/>
      <c r="I2961" s="129"/>
      <c r="J2961" s="129"/>
      <c r="K2961" s="129"/>
      <c r="L2961" s="129"/>
      <c r="M2961" s="129"/>
      <c r="N2961" s="129"/>
    </row>
    <row r="2962" spans="1:14" ht="24.95" customHeight="1" x14ac:dyDescent="0.2">
      <c r="A2962" s="129"/>
      <c r="B2962" s="129"/>
      <c r="C2962" s="129"/>
      <c r="D2962" s="129"/>
      <c r="E2962" s="129"/>
      <c r="F2962" s="129"/>
      <c r="G2962" s="129"/>
      <c r="H2962" s="129"/>
      <c r="I2962" s="129"/>
      <c r="J2962" s="129"/>
      <c r="K2962" s="129"/>
      <c r="L2962" s="129"/>
      <c r="M2962" s="129"/>
      <c r="N2962" s="129"/>
    </row>
    <row r="2963" spans="1:14" ht="24.95" customHeight="1" x14ac:dyDescent="0.2">
      <c r="A2963" s="129"/>
      <c r="B2963" s="129"/>
      <c r="C2963" s="129"/>
      <c r="D2963" s="129"/>
      <c r="E2963" s="129"/>
      <c r="F2963" s="129"/>
      <c r="G2963" s="129"/>
      <c r="H2963" s="129"/>
      <c r="I2963" s="129"/>
      <c r="J2963" s="129"/>
      <c r="K2963" s="129"/>
      <c r="L2963" s="129"/>
      <c r="M2963" s="129"/>
      <c r="N2963" s="129"/>
    </row>
    <row r="2964" spans="1:14" ht="24.95" customHeight="1" x14ac:dyDescent="0.2">
      <c r="A2964" s="129"/>
      <c r="B2964" s="129"/>
      <c r="C2964" s="129"/>
      <c r="D2964" s="129"/>
      <c r="E2964" s="129"/>
      <c r="F2964" s="129"/>
      <c r="G2964" s="129"/>
      <c r="H2964" s="129"/>
      <c r="I2964" s="129"/>
      <c r="J2964" s="129"/>
      <c r="K2964" s="129"/>
      <c r="L2964" s="129"/>
      <c r="M2964" s="129"/>
      <c r="N2964" s="129"/>
    </row>
    <row r="2965" spans="1:14" ht="24.95" customHeight="1" x14ac:dyDescent="0.2">
      <c r="A2965" s="129"/>
      <c r="B2965" s="129"/>
      <c r="C2965" s="129"/>
      <c r="D2965" s="129"/>
      <c r="E2965" s="129"/>
      <c r="F2965" s="129"/>
      <c r="G2965" s="129"/>
      <c r="H2965" s="129"/>
      <c r="I2965" s="129"/>
      <c r="J2965" s="129"/>
      <c r="K2965" s="129"/>
      <c r="L2965" s="129"/>
      <c r="M2965" s="129"/>
      <c r="N2965" s="129"/>
    </row>
    <row r="2966" spans="1:14" ht="24.95" customHeight="1" x14ac:dyDescent="0.2">
      <c r="A2966" s="129"/>
      <c r="B2966" s="129"/>
      <c r="C2966" s="129"/>
      <c r="D2966" s="129"/>
      <c r="E2966" s="129"/>
      <c r="F2966" s="129"/>
      <c r="G2966" s="129"/>
      <c r="H2966" s="129"/>
      <c r="I2966" s="129"/>
      <c r="J2966" s="129"/>
      <c r="K2966" s="129"/>
      <c r="L2966" s="129"/>
      <c r="M2966" s="129"/>
      <c r="N2966" s="129"/>
    </row>
    <row r="2967" spans="1:14" ht="24.95" customHeight="1" x14ac:dyDescent="0.2">
      <c r="A2967" s="129"/>
      <c r="B2967" s="129"/>
      <c r="C2967" s="129"/>
      <c r="D2967" s="129"/>
      <c r="E2967" s="129"/>
      <c r="F2967" s="129"/>
      <c r="G2967" s="129"/>
      <c r="H2967" s="129"/>
      <c r="I2967" s="129"/>
      <c r="J2967" s="129"/>
      <c r="K2967" s="129"/>
      <c r="L2967" s="129"/>
      <c r="M2967" s="129"/>
      <c r="N2967" s="129"/>
    </row>
    <row r="2968" spans="1:14" ht="24.95" customHeight="1" x14ac:dyDescent="0.2">
      <c r="A2968" s="129"/>
      <c r="B2968" s="129"/>
      <c r="C2968" s="129"/>
      <c r="D2968" s="129"/>
      <c r="E2968" s="129"/>
      <c r="F2968" s="129"/>
      <c r="G2968" s="129"/>
      <c r="H2968" s="129"/>
      <c r="I2968" s="129"/>
      <c r="J2968" s="129"/>
      <c r="K2968" s="129"/>
      <c r="L2968" s="129"/>
      <c r="M2968" s="129"/>
      <c r="N2968" s="129"/>
    </row>
    <row r="2969" spans="1:14" ht="24.95" customHeight="1" x14ac:dyDescent="0.2">
      <c r="A2969" s="129"/>
      <c r="B2969" s="129"/>
      <c r="C2969" s="129"/>
      <c r="D2969" s="129"/>
      <c r="E2969" s="129"/>
      <c r="F2969" s="129"/>
      <c r="G2969" s="129"/>
      <c r="H2969" s="129"/>
      <c r="I2969" s="129"/>
      <c r="J2969" s="129"/>
      <c r="K2969" s="129"/>
      <c r="L2969" s="129"/>
      <c r="M2969" s="129"/>
      <c r="N2969" s="129"/>
    </row>
    <row r="2970" spans="1:14" ht="24.95" customHeight="1" x14ac:dyDescent="0.2">
      <c r="A2970" s="129"/>
      <c r="B2970" s="129"/>
      <c r="C2970" s="129"/>
      <c r="D2970" s="129"/>
      <c r="E2970" s="129"/>
      <c r="F2970" s="129"/>
      <c r="G2970" s="129"/>
      <c r="H2970" s="129"/>
      <c r="I2970" s="129"/>
      <c r="J2970" s="129"/>
      <c r="K2970" s="129"/>
      <c r="L2970" s="129"/>
      <c r="M2970" s="129"/>
      <c r="N2970" s="129"/>
    </row>
    <row r="2971" spans="1:14" ht="24.95" customHeight="1" x14ac:dyDescent="0.2">
      <c r="A2971" s="129"/>
      <c r="B2971" s="129"/>
      <c r="C2971" s="129"/>
      <c r="D2971" s="129"/>
      <c r="E2971" s="129"/>
      <c r="F2971" s="129"/>
      <c r="G2971" s="129"/>
      <c r="H2971" s="129"/>
      <c r="I2971" s="129"/>
      <c r="J2971" s="129"/>
      <c r="K2971" s="129"/>
      <c r="L2971" s="129"/>
      <c r="M2971" s="129"/>
      <c r="N2971" s="129"/>
    </row>
    <row r="2972" spans="1:14" ht="39.950000000000003" customHeight="1" x14ac:dyDescent="0.2">
      <c r="A2972" s="380" t="s">
        <v>361</v>
      </c>
      <c r="B2972" s="380"/>
      <c r="C2972" s="380"/>
      <c r="D2972" s="380"/>
      <c r="E2972" s="380"/>
      <c r="F2972" s="380"/>
      <c r="G2972" s="380"/>
      <c r="H2972" s="380"/>
      <c r="I2972" s="380"/>
      <c r="J2972" s="380"/>
      <c r="K2972" s="380"/>
      <c r="L2972" s="380"/>
      <c r="M2972" s="380"/>
      <c r="N2972" s="380"/>
    </row>
    <row r="2973" spans="1:14" ht="24.95" customHeight="1" x14ac:dyDescent="0.2">
      <c r="A2973" s="129"/>
      <c r="B2973" s="129"/>
      <c r="C2973" s="129"/>
      <c r="D2973" s="129"/>
      <c r="E2973" s="129"/>
      <c r="F2973" s="129"/>
      <c r="G2973" s="129"/>
      <c r="H2973" s="129"/>
      <c r="I2973" s="129"/>
      <c r="J2973" s="129"/>
      <c r="K2973" s="129"/>
      <c r="L2973" s="129"/>
      <c r="M2973" s="129"/>
      <c r="N2973" s="129"/>
    </row>
    <row r="2974" spans="1:14" ht="24.95" customHeight="1" x14ac:dyDescent="0.2">
      <c r="A2974" s="21"/>
      <c r="B2974" s="332"/>
      <c r="C2974" s="332"/>
      <c r="D2974" s="264" t="s">
        <v>336</v>
      </c>
      <c r="E2974" s="264" t="s">
        <v>5</v>
      </c>
      <c r="F2974" s="264" t="s">
        <v>65</v>
      </c>
      <c r="G2974" s="264" t="s">
        <v>6</v>
      </c>
      <c r="H2974" s="264" t="s">
        <v>7</v>
      </c>
      <c r="I2974" s="264" t="s">
        <v>8</v>
      </c>
      <c r="J2974" s="264" t="s">
        <v>9</v>
      </c>
      <c r="K2974" s="264" t="s">
        <v>10</v>
      </c>
      <c r="L2974" s="264" t="s">
        <v>11</v>
      </c>
      <c r="M2974" s="264" t="s">
        <v>12</v>
      </c>
      <c r="N2974" s="129"/>
    </row>
    <row r="2975" spans="1:14" ht="24.95" customHeight="1" x14ac:dyDescent="0.2">
      <c r="A2975" s="245" t="s">
        <v>308</v>
      </c>
      <c r="B2975" s="237"/>
      <c r="C2975" s="237"/>
      <c r="D2975" s="237">
        <v>64089867.530000001</v>
      </c>
      <c r="E2975" s="237">
        <v>72863423.560000002</v>
      </c>
      <c r="F2975" s="237">
        <v>76180264.939999998</v>
      </c>
      <c r="G2975" s="237">
        <v>27029265.98</v>
      </c>
      <c r="H2975" s="237">
        <v>110905283.11</v>
      </c>
      <c r="I2975" s="237">
        <v>65270072.600000001</v>
      </c>
      <c r="J2975" s="237">
        <v>50415148.350000001</v>
      </c>
      <c r="K2975" s="314">
        <v>66452656.18</v>
      </c>
      <c r="L2975" s="325">
        <v>32884124.149999999</v>
      </c>
      <c r="M2975" s="325">
        <f>SUM(D2975:L2975)</f>
        <v>566090106.4000001</v>
      </c>
      <c r="N2975" s="129"/>
    </row>
    <row r="2976" spans="1:14" ht="24.95" customHeight="1" x14ac:dyDescent="0.2">
      <c r="A2976" s="315" t="s">
        <v>309</v>
      </c>
      <c r="B2976" s="237"/>
      <c r="C2976" s="237"/>
      <c r="D2976" s="237">
        <v>55888259.380000003</v>
      </c>
      <c r="E2976" s="237">
        <v>72369790.439999998</v>
      </c>
      <c r="F2976" s="237">
        <v>109459082.39</v>
      </c>
      <c r="G2976" s="237">
        <v>25669340.02</v>
      </c>
      <c r="H2976" s="237">
        <v>175710643.46000001</v>
      </c>
      <c r="I2976" s="237">
        <v>79299740.859999999</v>
      </c>
      <c r="J2976" s="237">
        <v>32340285.370000001</v>
      </c>
      <c r="K2976" s="314">
        <v>51577768.259999998</v>
      </c>
      <c r="L2976" s="325">
        <v>27516806.59</v>
      </c>
      <c r="M2976" s="325">
        <f t="shared" ref="M2976:M2981" si="92">SUM(D2976:L2976)</f>
        <v>629831716.76999998</v>
      </c>
      <c r="N2976" s="129"/>
    </row>
    <row r="2977" spans="1:14" ht="24.95" customHeight="1" x14ac:dyDescent="0.2">
      <c r="A2977" s="315" t="s">
        <v>310</v>
      </c>
      <c r="B2977" s="237"/>
      <c r="C2977" s="237"/>
      <c r="D2977" s="237">
        <v>18857758.02</v>
      </c>
      <c r="E2977" s="237">
        <v>46452654.340000004</v>
      </c>
      <c r="F2977" s="237">
        <v>27805087.82</v>
      </c>
      <c r="G2977" s="237">
        <v>10606956.560000001</v>
      </c>
      <c r="H2977" s="237">
        <v>32880868.420000002</v>
      </c>
      <c r="I2977" s="237">
        <v>24493353.140000001</v>
      </c>
      <c r="J2977" s="237">
        <v>8032622.8499999996</v>
      </c>
      <c r="K2977" s="314">
        <v>10032161.66</v>
      </c>
      <c r="L2977" s="325">
        <v>6207093.8099999996</v>
      </c>
      <c r="M2977" s="325">
        <f t="shared" si="92"/>
        <v>185368556.62</v>
      </c>
      <c r="N2977" s="129"/>
    </row>
    <row r="2978" spans="1:14" ht="24.95" customHeight="1" x14ac:dyDescent="0.2">
      <c r="A2978" s="315" t="s">
        <v>311</v>
      </c>
      <c r="B2978" s="237"/>
      <c r="C2978" s="237"/>
      <c r="D2978" s="237">
        <v>38188286.759999998</v>
      </c>
      <c r="E2978" s="237">
        <v>75066973.870000005</v>
      </c>
      <c r="F2978" s="237">
        <v>48210424.579999998</v>
      </c>
      <c r="G2978" s="237">
        <v>13204076.27</v>
      </c>
      <c r="H2978" s="237">
        <v>86252143.819999993</v>
      </c>
      <c r="I2978" s="237">
        <v>51352043.770000003</v>
      </c>
      <c r="J2978" s="237">
        <v>14028666.140000001</v>
      </c>
      <c r="K2978" s="314">
        <v>31334423.050000001</v>
      </c>
      <c r="L2978" s="325">
        <v>19912382.989999998</v>
      </c>
      <c r="M2978" s="325">
        <f t="shared" si="92"/>
        <v>377549421.25</v>
      </c>
      <c r="N2978" s="129"/>
    </row>
    <row r="2979" spans="1:14" ht="24.95" customHeight="1" x14ac:dyDescent="0.2">
      <c r="A2979" s="315" t="s">
        <v>312</v>
      </c>
      <c r="B2979" s="237"/>
      <c r="C2979" s="237"/>
      <c r="D2979" s="237">
        <v>13065407.949999999</v>
      </c>
      <c r="E2979" s="237">
        <v>19279880.260000002</v>
      </c>
      <c r="F2979" s="237">
        <v>30206129.870000001</v>
      </c>
      <c r="G2979" s="237">
        <v>12658999.16</v>
      </c>
      <c r="H2979" s="237">
        <v>37765348.560000002</v>
      </c>
      <c r="I2979" s="237">
        <v>22496518.440000001</v>
      </c>
      <c r="J2979" s="237">
        <v>7272749.0999999996</v>
      </c>
      <c r="K2979" s="314">
        <v>21402714.859999999</v>
      </c>
      <c r="L2979" s="325">
        <v>13257448.25</v>
      </c>
      <c r="M2979" s="325">
        <f t="shared" si="92"/>
        <v>177405196.44999999</v>
      </c>
      <c r="N2979" s="129"/>
    </row>
    <row r="2980" spans="1:14" ht="24.95" customHeight="1" x14ac:dyDescent="0.2">
      <c r="A2980" s="315" t="s">
        <v>313</v>
      </c>
      <c r="B2980" s="237"/>
      <c r="C2980" s="237"/>
      <c r="D2980" s="237">
        <v>11218410.310000001</v>
      </c>
      <c r="E2980" s="237">
        <v>36203705.189999998</v>
      </c>
      <c r="F2980" s="237">
        <v>17256234.210000001</v>
      </c>
      <c r="G2980" s="237">
        <v>8538386.9399999995</v>
      </c>
      <c r="H2980" s="237">
        <v>31704226.34</v>
      </c>
      <c r="I2980" s="237">
        <v>23941953.93</v>
      </c>
      <c r="J2980" s="237">
        <v>9701201.5600000005</v>
      </c>
      <c r="K2980" s="314">
        <v>17334258.59</v>
      </c>
      <c r="L2980" s="325">
        <v>17349938.170000002</v>
      </c>
      <c r="M2980" s="325">
        <f t="shared" si="92"/>
        <v>173248315.24000001</v>
      </c>
      <c r="N2980" s="129"/>
    </row>
    <row r="2981" spans="1:14" ht="24.95" customHeight="1" x14ac:dyDescent="0.2">
      <c r="A2981" s="315" t="s">
        <v>314</v>
      </c>
      <c r="B2981" s="240"/>
      <c r="C2981" s="240"/>
      <c r="D2981" s="299">
        <v>3357050.43</v>
      </c>
      <c r="E2981" s="299">
        <v>1471366.31</v>
      </c>
      <c r="F2981" s="299">
        <v>2500284.9</v>
      </c>
      <c r="G2981" s="299">
        <v>1932573.59</v>
      </c>
      <c r="H2981" s="299">
        <v>3753935.05</v>
      </c>
      <c r="I2981" s="299">
        <v>6171171.2800000003</v>
      </c>
      <c r="J2981" s="299">
        <v>1594695.61</v>
      </c>
      <c r="K2981" s="314">
        <v>26940056.300000001</v>
      </c>
      <c r="L2981" s="325">
        <v>557922.93999999994</v>
      </c>
      <c r="M2981" s="325">
        <f t="shared" si="92"/>
        <v>48279056.409999996</v>
      </c>
      <c r="N2981" s="129"/>
    </row>
    <row r="2982" spans="1:14" ht="24.95" customHeight="1" x14ac:dyDescent="0.2">
      <c r="A2982" s="216" t="s">
        <v>306</v>
      </c>
      <c r="B2982" s="316"/>
      <c r="C2982" s="316"/>
      <c r="D2982" s="300">
        <f>SUM(D2975:D2981)</f>
        <v>204665040.38</v>
      </c>
      <c r="E2982" s="300">
        <f t="shared" ref="E2982:M2982" si="93">SUM(E2975:E2981)</f>
        <v>323707793.97000003</v>
      </c>
      <c r="F2982" s="300">
        <f t="shared" si="93"/>
        <v>311617508.70999992</v>
      </c>
      <c r="G2982" s="300">
        <f t="shared" si="93"/>
        <v>99639598.519999996</v>
      </c>
      <c r="H2982" s="300">
        <f t="shared" si="93"/>
        <v>478972448.75999999</v>
      </c>
      <c r="I2982" s="300">
        <f t="shared" si="93"/>
        <v>273024854.02000004</v>
      </c>
      <c r="J2982" s="300">
        <f t="shared" si="93"/>
        <v>123385368.97999999</v>
      </c>
      <c r="K2982" s="300">
        <f t="shared" si="93"/>
        <v>225074038.90000001</v>
      </c>
      <c r="L2982" s="300">
        <f t="shared" si="93"/>
        <v>117685716.89999999</v>
      </c>
      <c r="M2982" s="300">
        <f t="shared" si="93"/>
        <v>2157772369.1399999</v>
      </c>
      <c r="N2982" s="129"/>
    </row>
    <row r="2983" spans="1:14" ht="24.95" customHeight="1" x14ac:dyDescent="0.2">
      <c r="A2983" s="129"/>
      <c r="B2983" s="129"/>
      <c r="C2983" s="129"/>
      <c r="D2983" s="129"/>
      <c r="E2983" s="129"/>
      <c r="F2983" s="129"/>
      <c r="G2983" s="129"/>
      <c r="H2983" s="129"/>
      <c r="I2983" s="129"/>
      <c r="J2983" s="129"/>
      <c r="K2983" s="129"/>
      <c r="L2983" s="129"/>
      <c r="M2983" s="129"/>
      <c r="N2983" s="129"/>
    </row>
    <row r="2984" spans="1:14" ht="24.95" customHeight="1" x14ac:dyDescent="0.2">
      <c r="A2984" s="129"/>
      <c r="B2984" s="129"/>
      <c r="C2984" s="129"/>
      <c r="D2984" s="129"/>
      <c r="E2984" s="129"/>
      <c r="F2984" s="129"/>
      <c r="G2984" s="129"/>
      <c r="H2984" s="129"/>
      <c r="I2984" s="129"/>
      <c r="J2984" s="129"/>
      <c r="K2984" s="129"/>
      <c r="L2984" s="129"/>
      <c r="M2984" s="129"/>
      <c r="N2984" s="129"/>
    </row>
    <row r="2985" spans="1:14" ht="24.95" customHeight="1" x14ac:dyDescent="0.2">
      <c r="A2985" s="129"/>
      <c r="B2985" s="129"/>
      <c r="C2985" s="129"/>
      <c r="D2985" s="129"/>
      <c r="E2985" s="129"/>
      <c r="F2985" s="129"/>
      <c r="G2985" s="129"/>
      <c r="H2985" s="129"/>
      <c r="I2985" s="129"/>
      <c r="J2985" s="129"/>
      <c r="K2985" s="129"/>
      <c r="L2985" s="129"/>
      <c r="M2985" s="129"/>
      <c r="N2985" s="129"/>
    </row>
    <row r="2986" spans="1:14" ht="24.95" customHeight="1" x14ac:dyDescent="0.2">
      <c r="A2986" s="129"/>
      <c r="B2986" s="129"/>
      <c r="C2986" s="129"/>
      <c r="D2986" s="129"/>
      <c r="E2986" s="129"/>
      <c r="F2986" s="129"/>
      <c r="G2986" s="129"/>
      <c r="H2986" s="129"/>
      <c r="I2986" s="129"/>
      <c r="J2986" s="129"/>
      <c r="K2986" s="129"/>
      <c r="L2986" s="129"/>
      <c r="M2986" s="129"/>
      <c r="N2986" s="129"/>
    </row>
    <row r="2987" spans="1:14" ht="24.95" customHeight="1" x14ac:dyDescent="0.2">
      <c r="A2987" s="129"/>
      <c r="B2987" s="129"/>
      <c r="C2987" s="129"/>
      <c r="D2987" s="129"/>
      <c r="E2987" s="129"/>
      <c r="F2987" s="129"/>
      <c r="G2987" s="129"/>
      <c r="H2987" s="129"/>
      <c r="I2987" s="129"/>
      <c r="J2987" s="129"/>
      <c r="K2987" s="129"/>
      <c r="L2987" s="129"/>
      <c r="M2987" s="129"/>
      <c r="N2987" s="129"/>
    </row>
    <row r="2988" spans="1:14" ht="24.95" customHeight="1" x14ac:dyDescent="0.2">
      <c r="A2988" s="129"/>
      <c r="B2988" s="129"/>
      <c r="C2988" s="129"/>
      <c r="D2988" s="129"/>
      <c r="E2988" s="129"/>
      <c r="F2988" s="129"/>
      <c r="G2988" s="129"/>
      <c r="H2988" s="129"/>
      <c r="I2988" s="129"/>
      <c r="J2988" s="129"/>
      <c r="K2988" s="129"/>
      <c r="L2988" s="129"/>
      <c r="M2988" s="129"/>
      <c r="N2988" s="129"/>
    </row>
    <row r="2989" spans="1:14" ht="24.95" customHeight="1" x14ac:dyDescent="0.2">
      <c r="A2989" s="129"/>
      <c r="B2989" s="129"/>
      <c r="C2989" s="129"/>
      <c r="D2989" s="129"/>
      <c r="E2989" s="129"/>
      <c r="F2989" s="129"/>
      <c r="G2989" s="129"/>
      <c r="H2989" s="129"/>
      <c r="I2989" s="129"/>
      <c r="J2989" s="129"/>
      <c r="K2989" s="129"/>
      <c r="L2989" s="129"/>
      <c r="M2989" s="129"/>
      <c r="N2989" s="129"/>
    </row>
    <row r="2990" spans="1:14" ht="24.95" customHeight="1" x14ac:dyDescent="0.2">
      <c r="A2990" s="129"/>
      <c r="B2990" s="129"/>
      <c r="C2990" s="129"/>
      <c r="D2990" s="129"/>
      <c r="E2990" s="129"/>
      <c r="F2990" s="129"/>
      <c r="G2990" s="129"/>
      <c r="H2990" s="129"/>
      <c r="I2990" s="129"/>
      <c r="J2990" s="129"/>
      <c r="K2990" s="129"/>
      <c r="L2990" s="129"/>
      <c r="M2990" s="129"/>
      <c r="N2990" s="129"/>
    </row>
    <row r="2991" spans="1:14" ht="24.95" customHeight="1" x14ac:dyDescent="0.2">
      <c r="A2991" s="129"/>
      <c r="B2991" s="129"/>
      <c r="C2991" s="129"/>
      <c r="D2991" s="129"/>
      <c r="E2991" s="129"/>
      <c r="F2991" s="129"/>
      <c r="G2991" s="129"/>
      <c r="H2991" s="129"/>
      <c r="I2991" s="129"/>
      <c r="J2991" s="129"/>
      <c r="K2991" s="129"/>
      <c r="L2991" s="129"/>
      <c r="M2991" s="129"/>
      <c r="N2991" s="129"/>
    </row>
    <row r="2992" spans="1:14" ht="24.95" customHeight="1" x14ac:dyDescent="0.2">
      <c r="A2992" s="129"/>
      <c r="B2992" s="129"/>
      <c r="C2992" s="129"/>
      <c r="D2992" s="129"/>
      <c r="E2992" s="129"/>
      <c r="F2992" s="129"/>
      <c r="G2992" s="129"/>
      <c r="H2992" s="129"/>
      <c r="I2992" s="129"/>
      <c r="J2992" s="129"/>
      <c r="K2992" s="129"/>
      <c r="L2992" s="129"/>
      <c r="M2992" s="129"/>
      <c r="N2992" s="129"/>
    </row>
    <row r="2993" spans="1:14" ht="24.95" customHeight="1" x14ac:dyDescent="0.2">
      <c r="A2993" s="129"/>
      <c r="B2993" s="129"/>
      <c r="C2993" s="129"/>
      <c r="D2993" s="129"/>
      <c r="E2993" s="129"/>
      <c r="F2993" s="129"/>
      <c r="G2993" s="129"/>
      <c r="H2993" s="129"/>
      <c r="I2993" s="129"/>
      <c r="J2993" s="129"/>
      <c r="K2993" s="129"/>
      <c r="L2993" s="129"/>
      <c r="M2993" s="129"/>
      <c r="N2993" s="129"/>
    </row>
    <row r="2994" spans="1:14" ht="24.95" customHeight="1" x14ac:dyDescent="0.2">
      <c r="A2994" s="129"/>
      <c r="B2994" s="129"/>
      <c r="C2994" s="129"/>
      <c r="D2994" s="129"/>
      <c r="E2994" s="129"/>
      <c r="F2994" s="129"/>
      <c r="G2994" s="129"/>
      <c r="H2994" s="129"/>
      <c r="I2994" s="129"/>
      <c r="J2994" s="129"/>
      <c r="K2994" s="129"/>
      <c r="L2994" s="129"/>
      <c r="M2994" s="129"/>
      <c r="N2994" s="129"/>
    </row>
    <row r="2995" spans="1:14" ht="24.95" customHeight="1" x14ac:dyDescent="0.2">
      <c r="A2995" s="129"/>
      <c r="B2995" s="129"/>
      <c r="C2995" s="129"/>
      <c r="D2995" s="129"/>
      <c r="E2995" s="129"/>
      <c r="F2995" s="129"/>
      <c r="G2995" s="129"/>
      <c r="H2995" s="129"/>
      <c r="I2995" s="129"/>
      <c r="J2995" s="129"/>
      <c r="K2995" s="129"/>
      <c r="L2995" s="129"/>
      <c r="M2995" s="129"/>
      <c r="N2995" s="129"/>
    </row>
    <row r="2996" spans="1:14" ht="24.95" customHeight="1" x14ac:dyDescent="0.2">
      <c r="A2996" s="129"/>
      <c r="B2996" s="129"/>
      <c r="C2996" s="129"/>
      <c r="D2996" s="129"/>
      <c r="E2996" s="129"/>
      <c r="F2996" s="129"/>
      <c r="G2996" s="129"/>
      <c r="H2996" s="129"/>
      <c r="I2996" s="129"/>
      <c r="J2996" s="129"/>
      <c r="K2996" s="129"/>
      <c r="L2996" s="129"/>
      <c r="M2996" s="129"/>
      <c r="N2996" s="129"/>
    </row>
    <row r="2997" spans="1:14" ht="24.95" customHeight="1" x14ac:dyDescent="0.2">
      <c r="A2997" s="129"/>
      <c r="B2997" s="129"/>
      <c r="C2997" s="129"/>
      <c r="D2997" s="129"/>
      <c r="E2997" s="129"/>
      <c r="F2997" s="129"/>
      <c r="G2997" s="129"/>
      <c r="H2997" s="129"/>
      <c r="I2997" s="129"/>
      <c r="J2997" s="129"/>
      <c r="K2997" s="129"/>
      <c r="L2997" s="129"/>
      <c r="M2997" s="129"/>
      <c r="N2997" s="129"/>
    </row>
    <row r="2998" spans="1:14" ht="24.95" customHeight="1" x14ac:dyDescent="0.2">
      <c r="A2998" s="129"/>
      <c r="B2998" s="129"/>
      <c r="C2998" s="129"/>
      <c r="D2998" s="129"/>
      <c r="E2998" s="129"/>
      <c r="F2998" s="129"/>
      <c r="G2998" s="129"/>
      <c r="H2998" s="129"/>
      <c r="I2998" s="129"/>
      <c r="J2998" s="129"/>
      <c r="K2998" s="129"/>
      <c r="L2998" s="129"/>
      <c r="M2998" s="129"/>
      <c r="N2998" s="129"/>
    </row>
    <row r="2999" spans="1:14" ht="24.95" customHeight="1" x14ac:dyDescent="0.2">
      <c r="A2999" s="129"/>
      <c r="B2999" s="129"/>
      <c r="C2999" s="129"/>
      <c r="D2999" s="129"/>
      <c r="E2999" s="129"/>
      <c r="F2999" s="129"/>
      <c r="G2999" s="129"/>
      <c r="H2999" s="129"/>
      <c r="I2999" s="129"/>
      <c r="J2999" s="129"/>
      <c r="K2999" s="129"/>
      <c r="L2999" s="129"/>
      <c r="M2999" s="129"/>
      <c r="N2999" s="129"/>
    </row>
    <row r="3000" spans="1:14" ht="24.95" customHeight="1" x14ac:dyDescent="0.2">
      <c r="A3000" s="129"/>
      <c r="B3000" s="129"/>
      <c r="C3000" s="129"/>
      <c r="D3000" s="129"/>
      <c r="E3000" s="129"/>
      <c r="F3000" s="129"/>
      <c r="G3000" s="129"/>
      <c r="H3000" s="129"/>
      <c r="I3000" s="129"/>
      <c r="J3000" s="129"/>
      <c r="K3000" s="129"/>
      <c r="L3000" s="129"/>
      <c r="M3000" s="129"/>
      <c r="N3000" s="129"/>
    </row>
    <row r="3001" spans="1:14" ht="24.95" customHeight="1" x14ac:dyDescent="0.2">
      <c r="A3001" s="129"/>
      <c r="B3001" s="129"/>
      <c r="C3001" s="129"/>
      <c r="D3001" s="129"/>
      <c r="E3001" s="129"/>
      <c r="F3001" s="129"/>
      <c r="G3001" s="129"/>
      <c r="H3001" s="129"/>
      <c r="I3001" s="129"/>
      <c r="J3001" s="129"/>
      <c r="K3001" s="129"/>
      <c r="L3001" s="129"/>
      <c r="M3001" s="129"/>
      <c r="N3001" s="129"/>
    </row>
    <row r="3002" spans="1:14" ht="24.95" customHeight="1" x14ac:dyDescent="0.2">
      <c r="A3002" s="129"/>
      <c r="B3002" s="129"/>
      <c r="C3002" s="129"/>
      <c r="D3002" s="129"/>
      <c r="E3002" s="129"/>
      <c r="F3002" s="129"/>
      <c r="G3002" s="129"/>
      <c r="H3002" s="129"/>
      <c r="I3002" s="129"/>
      <c r="J3002" s="129"/>
      <c r="K3002" s="129"/>
      <c r="L3002" s="129"/>
      <c r="M3002" s="129"/>
      <c r="N3002" s="129"/>
    </row>
    <row r="3003" spans="1:14" ht="24.95" customHeight="1" x14ac:dyDescent="0.2">
      <c r="A3003" s="129"/>
      <c r="B3003" s="129"/>
      <c r="C3003" s="129"/>
      <c r="D3003" s="129"/>
      <c r="E3003" s="129"/>
      <c r="F3003" s="129"/>
      <c r="G3003" s="129"/>
      <c r="H3003" s="129"/>
      <c r="I3003" s="129"/>
      <c r="J3003" s="129"/>
      <c r="K3003" s="129"/>
      <c r="L3003" s="129"/>
      <c r="M3003" s="129"/>
      <c r="N3003" s="129"/>
    </row>
    <row r="3004" spans="1:14" ht="24.95" customHeight="1" x14ac:dyDescent="0.2">
      <c r="A3004" s="129"/>
      <c r="B3004" s="129"/>
      <c r="C3004" s="129"/>
      <c r="D3004" s="129"/>
      <c r="E3004" s="129"/>
      <c r="F3004" s="129"/>
      <c r="G3004" s="129"/>
      <c r="H3004" s="129"/>
      <c r="I3004" s="129"/>
      <c r="J3004" s="129"/>
      <c r="K3004" s="129"/>
      <c r="L3004" s="129"/>
      <c r="M3004" s="129"/>
      <c r="N3004" s="129"/>
    </row>
    <row r="3005" spans="1:14" ht="24.95" customHeight="1" x14ac:dyDescent="0.2">
      <c r="A3005" s="129"/>
      <c r="B3005" s="129"/>
      <c r="C3005" s="129"/>
      <c r="D3005" s="129"/>
      <c r="E3005" s="129"/>
      <c r="F3005" s="129"/>
      <c r="G3005" s="129"/>
      <c r="H3005" s="129"/>
      <c r="I3005" s="129"/>
      <c r="J3005" s="129"/>
      <c r="K3005" s="129"/>
      <c r="L3005" s="129"/>
      <c r="M3005" s="129"/>
      <c r="N3005" s="129"/>
    </row>
    <row r="3006" spans="1:14" ht="24.95" customHeight="1" x14ac:dyDescent="0.2">
      <c r="A3006" s="129"/>
      <c r="B3006" s="129"/>
      <c r="C3006" s="129"/>
      <c r="D3006" s="129"/>
      <c r="E3006" s="129"/>
      <c r="F3006" s="129"/>
      <c r="G3006" s="129"/>
      <c r="H3006" s="129"/>
      <c r="I3006" s="129"/>
      <c r="J3006" s="129"/>
      <c r="K3006" s="129"/>
      <c r="L3006" s="129"/>
      <c r="M3006" s="129"/>
      <c r="N3006" s="129"/>
    </row>
    <row r="3007" spans="1:14" ht="24.95" customHeight="1" x14ac:dyDescent="0.2">
      <c r="A3007" s="129"/>
      <c r="B3007" s="129"/>
      <c r="C3007" s="129"/>
      <c r="D3007" s="129"/>
      <c r="E3007" s="129"/>
      <c r="F3007" s="129"/>
      <c r="G3007" s="129"/>
      <c r="H3007" s="129"/>
      <c r="I3007" s="129"/>
      <c r="J3007" s="129"/>
      <c r="K3007" s="129"/>
      <c r="L3007" s="129"/>
      <c r="M3007" s="129"/>
      <c r="N3007" s="129"/>
    </row>
    <row r="3008" spans="1:14" ht="24.95" customHeight="1" x14ac:dyDescent="0.2">
      <c r="A3008" s="129"/>
      <c r="B3008" s="129"/>
      <c r="C3008" s="129"/>
      <c r="D3008" s="129"/>
      <c r="E3008" s="129"/>
      <c r="F3008" s="129"/>
      <c r="G3008" s="129"/>
      <c r="H3008" s="129"/>
      <c r="I3008" s="129"/>
      <c r="J3008" s="129"/>
      <c r="K3008" s="129"/>
      <c r="L3008" s="129"/>
      <c r="M3008" s="129"/>
      <c r="N3008" s="129"/>
    </row>
    <row r="3009" spans="1:14" ht="24.95" customHeight="1" x14ac:dyDescent="0.2">
      <c r="A3009" s="129"/>
      <c r="B3009" s="129"/>
      <c r="C3009" s="129"/>
      <c r="D3009" s="129"/>
      <c r="E3009" s="129"/>
      <c r="F3009" s="129"/>
      <c r="G3009" s="129"/>
      <c r="H3009" s="129"/>
      <c r="I3009" s="129"/>
      <c r="J3009" s="129"/>
      <c r="K3009" s="129"/>
      <c r="L3009" s="129"/>
      <c r="M3009" s="129"/>
      <c r="N3009" s="129"/>
    </row>
    <row r="3010" spans="1:14" ht="24.95" customHeight="1" x14ac:dyDescent="0.2">
      <c r="A3010" s="129"/>
      <c r="B3010" s="129"/>
      <c r="C3010" s="129"/>
      <c r="D3010" s="129"/>
      <c r="E3010" s="129"/>
      <c r="F3010" s="129"/>
      <c r="G3010" s="129"/>
      <c r="H3010" s="129"/>
      <c r="I3010" s="129"/>
      <c r="J3010" s="129"/>
      <c r="K3010" s="129"/>
      <c r="L3010" s="129"/>
      <c r="M3010" s="129"/>
      <c r="N3010" s="129"/>
    </row>
    <row r="3011" spans="1:14" ht="24.95" customHeight="1" x14ac:dyDescent="0.2">
      <c r="A3011" s="129"/>
      <c r="B3011" s="129"/>
      <c r="C3011" s="129"/>
      <c r="D3011" s="129"/>
      <c r="E3011" s="129"/>
      <c r="F3011" s="129"/>
      <c r="G3011" s="129"/>
      <c r="H3011" s="129"/>
      <c r="I3011" s="129"/>
      <c r="J3011" s="129"/>
      <c r="K3011" s="129"/>
      <c r="L3011" s="129"/>
      <c r="M3011" s="129"/>
      <c r="N3011" s="129"/>
    </row>
    <row r="3012" spans="1:14" ht="24.95" customHeight="1" x14ac:dyDescent="0.2">
      <c r="A3012" s="129"/>
      <c r="B3012" s="129"/>
      <c r="C3012" s="129"/>
      <c r="D3012" s="129"/>
      <c r="E3012" s="129"/>
      <c r="F3012" s="129"/>
      <c r="G3012" s="129"/>
      <c r="H3012" s="129"/>
      <c r="I3012" s="129"/>
      <c r="J3012" s="129"/>
      <c r="K3012" s="129"/>
      <c r="L3012" s="129"/>
      <c r="M3012" s="129"/>
      <c r="N3012" s="129"/>
    </row>
    <row r="3013" spans="1:14" ht="24.95" customHeight="1" x14ac:dyDescent="0.2">
      <c r="A3013" s="129"/>
      <c r="B3013" s="129"/>
      <c r="C3013" s="129"/>
      <c r="D3013" s="129"/>
      <c r="E3013" s="129"/>
      <c r="F3013" s="129"/>
      <c r="G3013" s="129"/>
      <c r="H3013" s="129"/>
      <c r="I3013" s="129"/>
      <c r="J3013" s="129"/>
      <c r="K3013" s="129"/>
      <c r="L3013" s="129"/>
      <c r="M3013" s="129"/>
      <c r="N3013" s="4">
        <v>33</v>
      </c>
    </row>
    <row r="3014" spans="1:14" ht="39.950000000000003" customHeight="1" x14ac:dyDescent="0.2">
      <c r="A3014" s="380" t="s">
        <v>362</v>
      </c>
      <c r="B3014" s="380"/>
      <c r="C3014" s="380"/>
      <c r="D3014" s="380"/>
      <c r="E3014" s="380"/>
      <c r="F3014" s="380"/>
      <c r="G3014" s="380"/>
      <c r="H3014" s="380"/>
      <c r="I3014" s="380"/>
      <c r="J3014" s="380"/>
      <c r="K3014" s="380"/>
      <c r="L3014" s="380"/>
      <c r="M3014" s="380"/>
      <c r="N3014" s="380"/>
    </row>
    <row r="3015" spans="1:14" ht="15" customHeight="1" x14ac:dyDescent="0.2">
      <c r="A3015" s="129"/>
      <c r="B3015" s="129"/>
      <c r="C3015" s="129"/>
      <c r="D3015" s="129"/>
      <c r="E3015" s="129"/>
      <c r="F3015" s="129"/>
      <c r="G3015" s="129"/>
      <c r="H3015" s="129"/>
      <c r="I3015" s="129"/>
      <c r="J3015" s="129"/>
      <c r="K3015" s="129"/>
      <c r="L3015" s="129"/>
      <c r="M3015" s="129"/>
      <c r="N3015" s="129"/>
    </row>
    <row r="3016" spans="1:14" ht="24.95" customHeight="1" x14ac:dyDescent="0.2">
      <c r="A3016" s="21"/>
      <c r="B3016" s="264" t="s">
        <v>42</v>
      </c>
      <c r="C3016" s="264" t="s">
        <v>43</v>
      </c>
      <c r="D3016" s="264" t="s">
        <v>44</v>
      </c>
      <c r="E3016" s="264" t="s">
        <v>45</v>
      </c>
      <c r="F3016" s="264" t="s">
        <v>46</v>
      </c>
      <c r="G3016" s="264" t="s">
        <v>47</v>
      </c>
      <c r="H3016" s="264" t="s">
        <v>48</v>
      </c>
      <c r="I3016" s="264" t="s">
        <v>58</v>
      </c>
      <c r="J3016" s="264" t="s">
        <v>50</v>
      </c>
      <c r="K3016" s="264" t="s">
        <v>51</v>
      </c>
      <c r="L3016" s="264" t="s">
        <v>52</v>
      </c>
      <c r="M3016" s="264" t="s">
        <v>53</v>
      </c>
      <c r="N3016" s="264" t="s">
        <v>12</v>
      </c>
    </row>
    <row r="3017" spans="1:14" ht="24.95" customHeight="1" x14ac:dyDescent="0.2">
      <c r="A3017" s="245" t="s">
        <v>308</v>
      </c>
      <c r="B3017" s="237">
        <v>26017495.151649997</v>
      </c>
      <c r="C3017" s="237">
        <v>30481385.850611787</v>
      </c>
      <c r="D3017" s="237">
        <v>40442587.135726161</v>
      </c>
      <c r="E3017" s="237">
        <v>52409897.407752983</v>
      </c>
      <c r="F3017" s="237">
        <v>46423461.282204166</v>
      </c>
      <c r="G3017" s="237">
        <v>49025854.393864579</v>
      </c>
      <c r="H3017" s="237">
        <v>56988742.016292065</v>
      </c>
      <c r="I3017" s="237">
        <v>80449767.652730927</v>
      </c>
      <c r="J3017" s="237">
        <v>55249813.404050171</v>
      </c>
      <c r="K3017" s="237">
        <v>48561445.670683935</v>
      </c>
      <c r="L3017" s="237">
        <v>40080261.577006683</v>
      </c>
      <c r="M3017" s="237">
        <v>39959394.868024722</v>
      </c>
      <c r="N3017" s="238">
        <f t="shared" ref="N3017:N3023" si="94">SUM(B3017:M3017)</f>
        <v>566090106.41059816</v>
      </c>
    </row>
    <row r="3018" spans="1:14" ht="24.95" customHeight="1" x14ac:dyDescent="0.2">
      <c r="A3018" s="315" t="s">
        <v>309</v>
      </c>
      <c r="B3018" s="237">
        <v>28733284.967082374</v>
      </c>
      <c r="C3018" s="237">
        <v>33307314.983339787</v>
      </c>
      <c r="D3018" s="237">
        <v>43685999.533947811</v>
      </c>
      <c r="E3018" s="237">
        <v>59300253.340487912</v>
      </c>
      <c r="F3018" s="237">
        <v>61589816.400146276</v>
      </c>
      <c r="G3018" s="237">
        <v>67879048.261729062</v>
      </c>
      <c r="H3018" s="237">
        <v>60603844.112423465</v>
      </c>
      <c r="I3018" s="237">
        <v>84555183.025922388</v>
      </c>
      <c r="J3018" s="237">
        <v>60311071.885759905</v>
      </c>
      <c r="K3018" s="237">
        <v>49334390.25718721</v>
      </c>
      <c r="L3018" s="237">
        <v>40538785.18415077</v>
      </c>
      <c r="M3018" s="237">
        <v>39992724.798868462</v>
      </c>
      <c r="N3018" s="238">
        <f t="shared" si="94"/>
        <v>629831716.75104535</v>
      </c>
    </row>
    <row r="3019" spans="1:14" ht="39.950000000000003" customHeight="1" x14ac:dyDescent="0.2">
      <c r="A3019" s="330" t="s">
        <v>310</v>
      </c>
      <c r="B3019" s="237">
        <v>15993916.383321457</v>
      </c>
      <c r="C3019" s="237">
        <v>18280917.633120835</v>
      </c>
      <c r="D3019" s="237">
        <v>25005676.986744504</v>
      </c>
      <c r="E3019" s="237">
        <v>33146276.045770265</v>
      </c>
      <c r="F3019" s="237">
        <v>27551135.825353574</v>
      </c>
      <c r="G3019" s="237">
        <v>29865401.442736268</v>
      </c>
      <c r="H3019" s="237">
        <v>44680713.373844326</v>
      </c>
      <c r="I3019" s="237">
        <v>62362380.974611051</v>
      </c>
      <c r="J3019" s="237">
        <v>44639250.271148577</v>
      </c>
      <c r="K3019" s="237">
        <v>28883574.146239862</v>
      </c>
      <c r="L3019" s="237">
        <v>23772852.316415519</v>
      </c>
      <c r="M3019" s="237">
        <v>23367325.855898235</v>
      </c>
      <c r="N3019" s="238">
        <f t="shared" si="94"/>
        <v>377549421.25520444</v>
      </c>
    </row>
    <row r="3020" spans="1:14" ht="39.950000000000003" customHeight="1" x14ac:dyDescent="0.2">
      <c r="A3020" s="330" t="s">
        <v>311</v>
      </c>
      <c r="B3020" s="237">
        <v>5706443.9146431684</v>
      </c>
      <c r="C3020" s="237">
        <v>6632179.5002155937</v>
      </c>
      <c r="D3020" s="237">
        <v>9153570.0007103886</v>
      </c>
      <c r="E3020" s="237">
        <v>12901030.919691827</v>
      </c>
      <c r="F3020" s="237">
        <v>11167547.436248986</v>
      </c>
      <c r="G3020" s="237">
        <v>12319288.748822218</v>
      </c>
      <c r="H3020" s="237">
        <v>23617006.106556784</v>
      </c>
      <c r="I3020" s="237">
        <v>34115569.711750261</v>
      </c>
      <c r="J3020" s="237">
        <v>21633339.176863935</v>
      </c>
      <c r="K3020" s="237">
        <v>18335890.684016202</v>
      </c>
      <c r="L3020" s="237">
        <v>15002746.613835774</v>
      </c>
      <c r="M3020" s="237">
        <v>14783943.80173631</v>
      </c>
      <c r="N3020" s="238">
        <f t="shared" si="94"/>
        <v>185368556.61509144</v>
      </c>
    </row>
    <row r="3021" spans="1:14" ht="24.95" customHeight="1" x14ac:dyDescent="0.2">
      <c r="A3021" s="330" t="s">
        <v>312</v>
      </c>
      <c r="B3021" s="237">
        <v>6585907.3300315877</v>
      </c>
      <c r="C3021" s="237">
        <v>7284380.6243522502</v>
      </c>
      <c r="D3021" s="237">
        <v>9836414.6713029668</v>
      </c>
      <c r="E3021" s="237">
        <v>12284324.418466471</v>
      </c>
      <c r="F3021" s="237">
        <v>11257434.08264336</v>
      </c>
      <c r="G3021" s="237">
        <v>11950054.914683377</v>
      </c>
      <c r="H3021" s="237">
        <v>22192995.576061532</v>
      </c>
      <c r="I3021" s="237">
        <v>31982905.1346872</v>
      </c>
      <c r="J3021" s="237">
        <v>22498974.888229609</v>
      </c>
      <c r="K3021" s="237">
        <v>13953526.066260025</v>
      </c>
      <c r="L3021" s="237">
        <v>11816137.609303476</v>
      </c>
      <c r="M3021" s="237">
        <v>11605259.93478407</v>
      </c>
      <c r="N3021" s="238">
        <f t="shared" si="94"/>
        <v>173248315.25080591</v>
      </c>
    </row>
    <row r="3022" spans="1:14" ht="24.95" customHeight="1" x14ac:dyDescent="0.2">
      <c r="A3022" s="315" t="s">
        <v>313</v>
      </c>
      <c r="B3022" s="237">
        <v>7629334.481761191</v>
      </c>
      <c r="C3022" s="237">
        <v>8233485.5195628712</v>
      </c>
      <c r="D3022" s="237">
        <v>10373434.634192204</v>
      </c>
      <c r="E3022" s="237">
        <v>14064385.162937647</v>
      </c>
      <c r="F3022" s="237">
        <v>15589020.600683395</v>
      </c>
      <c r="G3022" s="237">
        <v>17514129.970831674</v>
      </c>
      <c r="H3022" s="237">
        <v>19626671.233260829</v>
      </c>
      <c r="I3022" s="237">
        <v>27282232.476348396</v>
      </c>
      <c r="J3022" s="237">
        <v>18854992.080796555</v>
      </c>
      <c r="K3022" s="237">
        <v>14205629.136546139</v>
      </c>
      <c r="L3022" s="237">
        <v>12290906.896155985</v>
      </c>
      <c r="M3022" s="237">
        <v>11740974.260654099</v>
      </c>
      <c r="N3022" s="238">
        <f t="shared" si="94"/>
        <v>177405196.45373097</v>
      </c>
    </row>
    <row r="3023" spans="1:14" ht="24.95" customHeight="1" x14ac:dyDescent="0.2">
      <c r="A3023" s="315" t="s">
        <v>314</v>
      </c>
      <c r="B3023" s="240">
        <v>4912750.6071577519</v>
      </c>
      <c r="C3023" s="240">
        <v>4582018.0795100331</v>
      </c>
      <c r="D3023" s="240">
        <v>5448124.5842000293</v>
      </c>
      <c r="E3023" s="240">
        <v>6816102.7644963376</v>
      </c>
      <c r="F3023" s="240">
        <v>5092120.6813601609</v>
      </c>
      <c r="G3023" s="240">
        <v>5292044.3791660499</v>
      </c>
      <c r="H3023" s="240">
        <v>3780491.9332763241</v>
      </c>
      <c r="I3023" s="240">
        <v>5175159.5249734605</v>
      </c>
      <c r="J3023" s="240">
        <v>4177667.8312471174</v>
      </c>
      <c r="K3023" s="240">
        <v>1070333.4071190564</v>
      </c>
      <c r="L3023" s="240">
        <v>962462.39949851157</v>
      </c>
      <c r="M3023" s="240">
        <v>969780.22072466067</v>
      </c>
      <c r="N3023" s="238">
        <f t="shared" si="94"/>
        <v>48279056.412729502</v>
      </c>
    </row>
    <row r="3024" spans="1:14" ht="24.95" customHeight="1" x14ac:dyDescent="0.2">
      <c r="A3024" s="216" t="s">
        <v>306</v>
      </c>
      <c r="B3024" s="217">
        <f>SUM(B3017:B3023)</f>
        <v>95579132.835647523</v>
      </c>
      <c r="C3024" s="217">
        <f t="shared" ref="C3024:N3024" si="95">SUM(C3017:C3023)</f>
        <v>108801682.19071315</v>
      </c>
      <c r="D3024" s="217">
        <f t="shared" si="95"/>
        <v>143945807.54682407</v>
      </c>
      <c r="E3024" s="217">
        <f t="shared" si="95"/>
        <v>190922270.05960342</v>
      </c>
      <c r="F3024" s="217">
        <f t="shared" si="95"/>
        <v>178670536.30863991</v>
      </c>
      <c r="G3024" s="217">
        <f t="shared" si="95"/>
        <v>193845822.11183318</v>
      </c>
      <c r="H3024" s="217">
        <f t="shared" si="95"/>
        <v>231490464.35171533</v>
      </c>
      <c r="I3024" s="217">
        <f t="shared" si="95"/>
        <v>325923198.50102365</v>
      </c>
      <c r="J3024" s="217">
        <f t="shared" si="95"/>
        <v>227365109.53809586</v>
      </c>
      <c r="K3024" s="217">
        <f t="shared" si="95"/>
        <v>174344789.36805245</v>
      </c>
      <c r="L3024" s="217">
        <f t="shared" si="95"/>
        <v>144464152.59636673</v>
      </c>
      <c r="M3024" s="217">
        <f t="shared" si="95"/>
        <v>142419403.74069056</v>
      </c>
      <c r="N3024" s="300">
        <f t="shared" si="95"/>
        <v>2157772369.1492062</v>
      </c>
    </row>
    <row r="3025" spans="1:14" ht="24.95" customHeight="1" x14ac:dyDescent="0.2">
      <c r="A3025" s="129"/>
      <c r="B3025" s="129"/>
      <c r="C3025" s="129"/>
      <c r="D3025" s="129"/>
      <c r="E3025" s="129"/>
      <c r="F3025" s="129"/>
      <c r="G3025" s="129"/>
      <c r="H3025" s="129"/>
      <c r="I3025" s="129"/>
      <c r="J3025" s="129"/>
      <c r="K3025" s="129"/>
      <c r="L3025" s="129"/>
      <c r="M3025" s="129"/>
      <c r="N3025" s="129"/>
    </row>
    <row r="3026" spans="1:14" ht="24.95" customHeight="1" x14ac:dyDescent="0.2">
      <c r="A3026" s="129"/>
      <c r="B3026" s="129"/>
      <c r="C3026" s="129"/>
      <c r="D3026" s="129"/>
      <c r="E3026" s="129"/>
      <c r="F3026" s="129"/>
      <c r="G3026" s="129"/>
      <c r="H3026" s="129"/>
      <c r="I3026" s="129"/>
      <c r="J3026" s="129"/>
      <c r="K3026" s="129"/>
      <c r="L3026" s="129"/>
      <c r="M3026" s="129"/>
      <c r="N3026" s="129"/>
    </row>
    <row r="3027" spans="1:14" ht="24.95" customHeight="1" x14ac:dyDescent="0.2">
      <c r="A3027" s="129"/>
      <c r="B3027" s="129"/>
      <c r="C3027" s="129"/>
      <c r="D3027" s="129"/>
      <c r="E3027" s="129"/>
      <c r="F3027" s="129"/>
      <c r="G3027" s="129"/>
      <c r="H3027" s="129"/>
      <c r="I3027" s="129"/>
      <c r="J3027" s="129"/>
      <c r="K3027" s="129"/>
      <c r="L3027" s="129"/>
      <c r="M3027" s="129"/>
      <c r="N3027" s="129"/>
    </row>
    <row r="3028" spans="1:14" ht="24.95" customHeight="1" x14ac:dyDescent="0.2">
      <c r="A3028" s="129"/>
      <c r="B3028" s="129"/>
      <c r="C3028" s="129"/>
      <c r="D3028" s="129"/>
      <c r="E3028" s="129"/>
      <c r="F3028" s="129"/>
      <c r="G3028" s="129"/>
      <c r="H3028" s="129"/>
      <c r="I3028" s="129"/>
      <c r="J3028" s="129"/>
      <c r="K3028" s="129"/>
      <c r="L3028" s="129"/>
      <c r="M3028" s="129"/>
      <c r="N3028" s="129"/>
    </row>
    <row r="3029" spans="1:14" ht="24.95" customHeight="1" x14ac:dyDescent="0.2">
      <c r="A3029" s="129"/>
      <c r="B3029" s="129"/>
      <c r="C3029" s="129"/>
      <c r="D3029" s="129"/>
      <c r="E3029" s="129"/>
      <c r="F3029" s="129"/>
      <c r="G3029" s="129"/>
      <c r="H3029" s="129"/>
      <c r="I3029" s="129"/>
      <c r="J3029" s="129"/>
      <c r="K3029" s="129"/>
      <c r="L3029" s="129"/>
      <c r="M3029" s="129"/>
      <c r="N3029" s="129"/>
    </row>
    <row r="3030" spans="1:14" ht="24.95" customHeight="1" x14ac:dyDescent="0.2">
      <c r="A3030" s="129"/>
      <c r="B3030" s="129"/>
      <c r="C3030" s="129"/>
      <c r="D3030" s="129"/>
      <c r="E3030" s="129"/>
      <c r="F3030" s="129"/>
      <c r="G3030" s="129"/>
      <c r="H3030" s="129"/>
      <c r="I3030" s="129"/>
      <c r="J3030" s="129"/>
      <c r="K3030" s="129"/>
      <c r="L3030" s="129"/>
      <c r="M3030" s="129"/>
      <c r="N3030" s="129"/>
    </row>
    <row r="3031" spans="1:14" ht="24.95" customHeight="1" x14ac:dyDescent="0.2">
      <c r="A3031" s="129"/>
      <c r="B3031" s="129"/>
      <c r="C3031" s="129"/>
      <c r="D3031" s="129"/>
      <c r="E3031" s="129"/>
      <c r="F3031" s="129"/>
      <c r="G3031" s="129"/>
      <c r="H3031" s="129"/>
      <c r="I3031" s="129"/>
      <c r="J3031" s="129"/>
      <c r="K3031" s="129"/>
      <c r="L3031" s="129"/>
      <c r="M3031" s="129"/>
      <c r="N3031" s="129"/>
    </row>
    <row r="3032" spans="1:14" ht="24.95" customHeight="1" x14ac:dyDescent="0.2">
      <c r="A3032" s="129"/>
      <c r="B3032" s="129"/>
      <c r="C3032" s="129"/>
      <c r="D3032" s="129"/>
      <c r="E3032" s="129"/>
      <c r="F3032" s="129"/>
      <c r="G3032" s="129"/>
      <c r="H3032" s="129"/>
      <c r="I3032" s="129"/>
      <c r="J3032" s="129"/>
      <c r="K3032" s="129"/>
      <c r="L3032" s="129"/>
      <c r="M3032" s="129"/>
      <c r="N3032" s="129"/>
    </row>
    <row r="3033" spans="1:14" ht="24.95" customHeight="1" x14ac:dyDescent="0.2">
      <c r="A3033" s="129"/>
      <c r="B3033" s="129"/>
      <c r="C3033" s="129"/>
      <c r="D3033" s="129"/>
      <c r="E3033" s="129"/>
      <c r="F3033" s="129"/>
      <c r="G3033" s="129"/>
      <c r="H3033" s="129"/>
      <c r="I3033" s="129"/>
      <c r="J3033" s="129"/>
      <c r="K3033" s="129"/>
      <c r="L3033" s="129"/>
      <c r="M3033" s="129"/>
      <c r="N3033" s="129"/>
    </row>
    <row r="3034" spans="1:14" ht="24.95" customHeight="1" x14ac:dyDescent="0.2">
      <c r="A3034" s="129"/>
      <c r="B3034" s="129"/>
      <c r="C3034" s="129"/>
      <c r="D3034" s="129"/>
      <c r="E3034" s="129"/>
      <c r="F3034" s="129"/>
      <c r="G3034" s="129"/>
      <c r="H3034" s="129"/>
      <c r="I3034" s="129"/>
      <c r="J3034" s="129"/>
      <c r="K3034" s="129"/>
      <c r="L3034" s="129"/>
      <c r="M3034" s="129"/>
      <c r="N3034" s="129"/>
    </row>
    <row r="3035" spans="1:14" ht="24.95" customHeight="1" x14ac:dyDescent="0.2">
      <c r="A3035" s="129"/>
      <c r="B3035" s="129"/>
      <c r="C3035" s="129"/>
      <c r="D3035" s="129"/>
      <c r="E3035" s="129"/>
      <c r="F3035" s="129"/>
      <c r="G3035" s="129"/>
      <c r="H3035" s="129"/>
      <c r="I3035" s="129"/>
      <c r="J3035" s="129"/>
      <c r="K3035" s="129"/>
      <c r="L3035" s="129"/>
      <c r="M3035" s="129"/>
      <c r="N3035" s="129"/>
    </row>
    <row r="3036" spans="1:14" ht="24.95" customHeight="1" x14ac:dyDescent="0.2">
      <c r="A3036" s="129"/>
      <c r="B3036" s="129"/>
      <c r="C3036" s="129"/>
      <c r="D3036" s="129"/>
      <c r="E3036" s="129"/>
      <c r="F3036" s="129"/>
      <c r="G3036" s="129"/>
      <c r="H3036" s="129"/>
      <c r="I3036" s="129"/>
      <c r="J3036" s="129"/>
      <c r="K3036" s="129"/>
      <c r="L3036" s="129"/>
      <c r="M3036" s="129"/>
      <c r="N3036" s="129"/>
    </row>
    <row r="3037" spans="1:14" ht="24.95" customHeight="1" x14ac:dyDescent="0.2">
      <c r="A3037" s="129"/>
      <c r="B3037" s="129"/>
      <c r="C3037" s="129"/>
      <c r="D3037" s="129"/>
      <c r="E3037" s="129"/>
      <c r="F3037" s="129"/>
      <c r="G3037" s="129"/>
      <c r="H3037" s="129"/>
      <c r="I3037" s="129"/>
      <c r="J3037" s="129"/>
      <c r="K3037" s="129"/>
      <c r="L3037" s="129"/>
      <c r="M3037" s="129"/>
      <c r="N3037" s="129"/>
    </row>
    <row r="3038" spans="1:14" ht="24.95" customHeight="1" x14ac:dyDescent="0.2">
      <c r="A3038" s="129"/>
      <c r="B3038" s="129"/>
      <c r="C3038" s="129"/>
      <c r="D3038" s="129"/>
      <c r="E3038" s="129"/>
      <c r="F3038" s="129"/>
      <c r="G3038" s="129"/>
      <c r="H3038" s="129"/>
      <c r="I3038" s="129"/>
      <c r="J3038" s="129"/>
      <c r="K3038" s="129"/>
      <c r="L3038" s="129"/>
      <c r="M3038" s="129"/>
      <c r="N3038" s="129"/>
    </row>
    <row r="3039" spans="1:14" ht="24.95" customHeight="1" x14ac:dyDescent="0.2">
      <c r="A3039" s="129"/>
      <c r="B3039" s="129"/>
      <c r="C3039" s="129"/>
      <c r="D3039" s="129"/>
      <c r="E3039" s="129"/>
      <c r="F3039" s="129"/>
      <c r="G3039" s="129"/>
      <c r="H3039" s="129"/>
      <c r="I3039" s="129"/>
      <c r="J3039" s="129"/>
      <c r="K3039" s="129"/>
      <c r="L3039" s="129"/>
      <c r="M3039" s="129"/>
      <c r="N3039" s="129"/>
    </row>
    <row r="3040" spans="1:14" ht="24.95" customHeight="1" x14ac:dyDescent="0.2">
      <c r="A3040" s="129"/>
      <c r="B3040" s="129"/>
      <c r="C3040" s="129"/>
      <c r="D3040" s="129"/>
      <c r="E3040" s="129"/>
      <c r="F3040" s="129"/>
      <c r="G3040" s="129"/>
      <c r="H3040" s="129"/>
      <c r="I3040" s="129"/>
      <c r="J3040" s="129"/>
      <c r="K3040" s="129"/>
      <c r="L3040" s="129"/>
      <c r="M3040" s="129"/>
      <c r="N3040" s="129"/>
    </row>
    <row r="3041" spans="1:14" ht="24.95" customHeight="1" x14ac:dyDescent="0.2">
      <c r="A3041" s="129"/>
      <c r="B3041" s="129"/>
      <c r="C3041" s="129"/>
      <c r="D3041" s="129"/>
      <c r="E3041" s="129"/>
      <c r="F3041" s="129"/>
      <c r="G3041" s="129"/>
      <c r="H3041" s="129"/>
      <c r="I3041" s="129"/>
      <c r="J3041" s="129"/>
      <c r="K3041" s="129"/>
      <c r="L3041" s="129"/>
      <c r="M3041" s="129"/>
      <c r="N3041" s="129"/>
    </row>
    <row r="3042" spans="1:14" ht="24.95" customHeight="1" x14ac:dyDescent="0.2">
      <c r="A3042" s="129"/>
      <c r="B3042" s="129"/>
      <c r="C3042" s="129"/>
      <c r="D3042" s="129"/>
      <c r="E3042" s="129"/>
      <c r="F3042" s="129"/>
      <c r="G3042" s="129"/>
      <c r="H3042" s="129"/>
      <c r="I3042" s="129"/>
      <c r="J3042" s="129"/>
      <c r="K3042" s="129"/>
      <c r="L3042" s="129"/>
      <c r="M3042" s="129"/>
      <c r="N3042" s="129"/>
    </row>
    <row r="3043" spans="1:14" ht="24.95" customHeight="1" x14ac:dyDescent="0.2">
      <c r="A3043" s="129"/>
      <c r="B3043" s="129"/>
      <c r="C3043" s="129"/>
      <c r="D3043" s="129"/>
      <c r="E3043" s="129"/>
      <c r="F3043" s="129"/>
      <c r="G3043" s="129"/>
      <c r="H3043" s="129"/>
      <c r="I3043" s="129"/>
      <c r="J3043" s="129"/>
      <c r="K3043" s="129"/>
      <c r="L3043" s="129"/>
      <c r="M3043" s="129"/>
      <c r="N3043" s="129"/>
    </row>
    <row r="3044" spans="1:14" ht="24.95" customHeight="1" x14ac:dyDescent="0.2">
      <c r="A3044" s="129"/>
      <c r="B3044" s="129"/>
      <c r="C3044" s="129"/>
      <c r="D3044" s="129"/>
      <c r="E3044" s="129"/>
      <c r="F3044" s="129"/>
      <c r="G3044" s="129"/>
      <c r="H3044" s="129"/>
      <c r="I3044" s="129"/>
      <c r="J3044" s="129"/>
      <c r="K3044" s="129"/>
      <c r="L3044" s="129"/>
      <c r="M3044" s="129"/>
      <c r="N3044" s="129"/>
    </row>
    <row r="3045" spans="1:14" ht="24.95" customHeight="1" x14ac:dyDescent="0.2">
      <c r="A3045" s="129"/>
      <c r="B3045" s="129"/>
      <c r="C3045" s="129"/>
      <c r="D3045" s="129"/>
      <c r="E3045" s="129"/>
      <c r="F3045" s="129"/>
      <c r="G3045" s="129"/>
      <c r="H3045" s="129"/>
      <c r="I3045" s="129"/>
      <c r="J3045" s="129"/>
      <c r="K3045" s="129"/>
      <c r="L3045" s="129"/>
      <c r="M3045" s="129"/>
      <c r="N3045" s="129"/>
    </row>
    <row r="3046" spans="1:14" ht="24.95" customHeight="1" x14ac:dyDescent="0.2">
      <c r="A3046" s="129"/>
      <c r="B3046" s="129"/>
      <c r="C3046" s="129"/>
      <c r="D3046" s="129"/>
      <c r="E3046" s="129"/>
      <c r="F3046" s="129"/>
      <c r="G3046" s="129"/>
      <c r="H3046" s="129"/>
      <c r="I3046" s="129"/>
      <c r="J3046" s="129"/>
      <c r="K3046" s="129"/>
      <c r="L3046" s="129"/>
      <c r="M3046" s="129"/>
      <c r="N3046" s="129"/>
    </row>
    <row r="3047" spans="1:14" ht="24.95" customHeight="1" x14ac:dyDescent="0.2">
      <c r="A3047" s="129"/>
      <c r="B3047" s="129"/>
      <c r="C3047" s="129"/>
      <c r="D3047" s="129"/>
      <c r="E3047" s="129"/>
      <c r="F3047" s="129"/>
      <c r="G3047" s="129"/>
      <c r="H3047" s="129"/>
      <c r="I3047" s="129"/>
      <c r="J3047" s="129"/>
      <c r="K3047" s="129"/>
      <c r="L3047" s="129"/>
      <c r="M3047" s="129"/>
      <c r="N3047" s="129"/>
    </row>
    <row r="3048" spans="1:14" ht="24.95" customHeight="1" x14ac:dyDescent="0.2">
      <c r="A3048" s="129"/>
      <c r="B3048" s="129"/>
      <c r="C3048" s="129"/>
      <c r="D3048" s="129"/>
      <c r="E3048" s="129"/>
      <c r="F3048" s="129"/>
      <c r="G3048" s="129"/>
      <c r="H3048" s="129"/>
      <c r="I3048" s="129"/>
      <c r="J3048" s="129"/>
      <c r="K3048" s="129"/>
      <c r="L3048" s="129"/>
      <c r="M3048" s="129"/>
      <c r="N3048" s="129"/>
    </row>
    <row r="3049" spans="1:14" ht="24.95" customHeight="1" x14ac:dyDescent="0.2">
      <c r="A3049" s="129"/>
      <c r="B3049" s="129"/>
      <c r="C3049" s="129"/>
      <c r="D3049" s="129"/>
      <c r="E3049" s="129"/>
      <c r="F3049" s="129"/>
      <c r="G3049" s="129"/>
      <c r="H3049" s="129"/>
      <c r="I3049" s="129"/>
      <c r="J3049" s="129"/>
      <c r="K3049" s="129"/>
      <c r="L3049" s="129"/>
      <c r="M3049" s="129"/>
      <c r="N3049" s="129"/>
    </row>
    <row r="3050" spans="1:14" ht="24.95" customHeight="1" x14ac:dyDescent="0.2">
      <c r="A3050" s="129"/>
      <c r="B3050" s="129"/>
      <c r="C3050" s="129"/>
      <c r="D3050" s="129"/>
      <c r="E3050" s="129"/>
      <c r="F3050" s="129"/>
      <c r="G3050" s="129"/>
      <c r="H3050" s="129"/>
      <c r="I3050" s="129"/>
      <c r="J3050" s="129"/>
      <c r="K3050" s="129"/>
      <c r="L3050" s="129"/>
      <c r="M3050" s="129"/>
      <c r="N3050" s="129"/>
    </row>
    <row r="3051" spans="1:14" ht="24.95" customHeight="1" x14ac:dyDescent="0.2">
      <c r="A3051" s="129"/>
      <c r="B3051" s="129"/>
      <c r="C3051" s="129"/>
      <c r="D3051" s="129"/>
      <c r="E3051" s="129"/>
      <c r="F3051" s="129"/>
      <c r="G3051" s="129"/>
      <c r="H3051" s="129"/>
      <c r="I3051" s="129"/>
      <c r="J3051" s="129"/>
      <c r="K3051" s="129"/>
      <c r="L3051" s="129"/>
      <c r="M3051" s="129"/>
      <c r="N3051" s="129"/>
    </row>
    <row r="3052" spans="1:14" ht="24.95" customHeight="1" x14ac:dyDescent="0.2">
      <c r="A3052" s="129"/>
      <c r="B3052" s="129"/>
      <c r="C3052" s="129"/>
      <c r="D3052" s="129"/>
      <c r="E3052" s="129"/>
      <c r="F3052" s="129"/>
      <c r="G3052" s="129"/>
      <c r="H3052" s="129"/>
      <c r="I3052" s="129"/>
      <c r="J3052" s="129"/>
      <c r="K3052" s="129"/>
      <c r="L3052" s="129"/>
      <c r="M3052" s="129"/>
      <c r="N3052" s="129"/>
    </row>
    <row r="3053" spans="1:14" ht="24.95" customHeight="1" x14ac:dyDescent="0.2">
      <c r="A3053" s="129"/>
      <c r="B3053" s="129"/>
      <c r="C3053" s="129"/>
      <c r="D3053" s="129"/>
      <c r="E3053" s="129"/>
      <c r="F3053" s="129"/>
      <c r="G3053" s="129"/>
      <c r="H3053" s="129"/>
      <c r="I3053" s="129"/>
      <c r="J3053" s="129"/>
      <c r="K3053" s="129"/>
      <c r="L3053" s="129"/>
      <c r="M3053" s="129"/>
      <c r="N3053" s="129"/>
    </row>
    <row r="3054" spans="1:14" ht="24.95" customHeight="1" x14ac:dyDescent="0.2">
      <c r="A3054" s="129"/>
      <c r="B3054" s="129"/>
      <c r="C3054" s="129"/>
      <c r="D3054" s="129"/>
      <c r="E3054" s="129"/>
      <c r="F3054" s="129"/>
      <c r="G3054" s="129"/>
      <c r="H3054" s="129"/>
      <c r="I3054" s="129"/>
      <c r="J3054" s="129"/>
      <c r="K3054" s="129"/>
      <c r="L3054" s="129"/>
      <c r="M3054" s="129"/>
      <c r="N3054" s="129"/>
    </row>
    <row r="3055" spans="1:14" ht="24.95" customHeight="1" x14ac:dyDescent="0.2">
      <c r="A3055" s="129"/>
      <c r="B3055" s="129"/>
      <c r="C3055" s="129"/>
      <c r="D3055" s="129"/>
      <c r="E3055" s="129"/>
      <c r="F3055" s="129"/>
      <c r="G3055" s="129"/>
      <c r="H3055" s="129"/>
      <c r="I3055" s="129"/>
      <c r="J3055" s="129"/>
      <c r="K3055" s="129"/>
      <c r="L3055" s="129"/>
      <c r="M3055" s="129"/>
      <c r="N3055" s="129"/>
    </row>
    <row r="3056" spans="1:14" ht="24.95" customHeight="1" x14ac:dyDescent="0.2">
      <c r="A3056" s="129"/>
      <c r="B3056" s="129"/>
      <c r="C3056" s="129"/>
      <c r="D3056" s="129"/>
      <c r="E3056" s="129"/>
      <c r="F3056" s="129"/>
      <c r="G3056" s="129"/>
      <c r="H3056" s="129"/>
      <c r="I3056" s="129"/>
      <c r="J3056" s="129"/>
      <c r="K3056" s="129"/>
      <c r="L3056" s="129"/>
      <c r="M3056" s="129"/>
      <c r="N3056" s="129"/>
    </row>
    <row r="3057" spans="1:14" ht="24.95" customHeight="1" x14ac:dyDescent="0.2">
      <c r="A3057" s="129"/>
      <c r="B3057" s="129"/>
      <c r="C3057" s="129"/>
      <c r="D3057" s="129"/>
      <c r="E3057" s="129"/>
      <c r="F3057" s="129"/>
      <c r="G3057" s="129"/>
      <c r="H3057" s="129"/>
      <c r="I3057" s="129"/>
      <c r="J3057" s="129"/>
      <c r="K3057" s="129"/>
      <c r="L3057" s="129"/>
      <c r="M3057" s="129"/>
      <c r="N3057" s="129"/>
    </row>
    <row r="3058" spans="1:14" ht="24.95" customHeight="1" x14ac:dyDescent="0.2">
      <c r="A3058" s="129"/>
      <c r="B3058" s="129"/>
      <c r="C3058" s="129"/>
      <c r="D3058" s="129"/>
      <c r="E3058" s="129"/>
      <c r="F3058" s="129"/>
      <c r="G3058" s="129"/>
      <c r="H3058" s="129"/>
      <c r="I3058" s="129"/>
      <c r="J3058" s="129"/>
      <c r="K3058" s="129"/>
      <c r="L3058" s="129"/>
      <c r="M3058" s="129"/>
      <c r="N3058" s="129"/>
    </row>
    <row r="3059" spans="1:14" ht="24.95" customHeight="1" x14ac:dyDescent="0.2">
      <c r="A3059" s="129"/>
      <c r="B3059" s="129"/>
      <c r="C3059" s="129"/>
      <c r="D3059" s="129"/>
      <c r="E3059" s="129"/>
      <c r="F3059" s="129"/>
      <c r="G3059" s="129"/>
      <c r="H3059" s="129"/>
      <c r="I3059" s="129"/>
      <c r="J3059" s="129"/>
      <c r="K3059" s="129"/>
      <c r="L3059" s="129"/>
      <c r="M3059" s="129"/>
      <c r="N3059" s="129"/>
    </row>
    <row r="3060" spans="1:14" ht="24.95" customHeight="1" x14ac:dyDescent="0.2">
      <c r="A3060" s="129"/>
      <c r="B3060" s="129"/>
      <c r="C3060" s="129"/>
      <c r="D3060" s="129"/>
      <c r="E3060" s="129"/>
      <c r="F3060" s="129"/>
      <c r="G3060" s="129"/>
      <c r="H3060" s="129"/>
      <c r="I3060" s="129"/>
      <c r="J3060" s="129"/>
      <c r="K3060" s="129"/>
      <c r="L3060" s="129"/>
      <c r="M3060" s="129"/>
      <c r="N3060" s="129"/>
    </row>
    <row r="3061" spans="1:14" ht="24.95" customHeight="1" x14ac:dyDescent="0.2">
      <c r="A3061" s="129"/>
      <c r="B3061" s="129"/>
      <c r="C3061" s="129"/>
      <c r="D3061" s="129"/>
      <c r="E3061" s="129"/>
      <c r="F3061" s="129"/>
      <c r="G3061" s="129"/>
      <c r="H3061" s="129"/>
      <c r="I3061" s="129"/>
      <c r="J3061" s="129"/>
      <c r="K3061" s="129"/>
      <c r="L3061" s="129"/>
      <c r="M3061" s="129"/>
      <c r="N3061" s="129"/>
    </row>
    <row r="3062" spans="1:14" ht="24.95" customHeight="1" x14ac:dyDescent="0.2">
      <c r="A3062" s="129"/>
      <c r="B3062" s="129"/>
      <c r="C3062" s="129"/>
      <c r="D3062" s="129"/>
      <c r="E3062" s="129"/>
      <c r="F3062" s="129"/>
      <c r="G3062" s="129"/>
      <c r="H3062" s="129"/>
      <c r="I3062" s="129"/>
      <c r="J3062" s="129"/>
      <c r="K3062" s="129"/>
      <c r="L3062" s="129"/>
      <c r="M3062" s="129"/>
      <c r="N3062" s="129"/>
    </row>
    <row r="3063" spans="1:14" ht="24.95" customHeight="1" x14ac:dyDescent="0.2">
      <c r="A3063" s="129"/>
      <c r="B3063" s="129"/>
      <c r="C3063" s="129"/>
      <c r="D3063" s="129"/>
      <c r="E3063" s="129"/>
      <c r="F3063" s="129"/>
      <c r="G3063" s="129"/>
      <c r="H3063" s="129"/>
      <c r="I3063" s="129"/>
      <c r="J3063" s="129"/>
      <c r="K3063" s="129"/>
      <c r="L3063" s="129"/>
      <c r="M3063" s="129"/>
      <c r="N3063" s="129"/>
    </row>
    <row r="3064" spans="1:14" ht="24.95" customHeight="1" x14ac:dyDescent="0.2">
      <c r="A3064" s="129"/>
      <c r="B3064" s="129"/>
      <c r="C3064" s="129"/>
      <c r="D3064" s="129"/>
      <c r="E3064" s="129"/>
      <c r="F3064" s="129"/>
      <c r="G3064" s="129"/>
      <c r="H3064" s="129"/>
      <c r="I3064" s="129"/>
      <c r="J3064" s="129"/>
      <c r="K3064" s="129"/>
      <c r="L3064" s="129"/>
      <c r="M3064" s="129"/>
      <c r="N3064" s="129"/>
    </row>
    <row r="3065" spans="1:14" ht="24.95" customHeight="1" x14ac:dyDescent="0.2">
      <c r="A3065" s="129"/>
      <c r="B3065" s="129"/>
      <c r="C3065" s="129"/>
      <c r="D3065" s="129"/>
      <c r="E3065" s="129"/>
      <c r="F3065" s="129"/>
      <c r="G3065" s="129"/>
      <c r="H3065" s="129"/>
      <c r="I3065" s="129"/>
      <c r="J3065" s="129"/>
      <c r="K3065" s="129"/>
      <c r="L3065" s="129"/>
      <c r="M3065" s="129"/>
      <c r="N3065" s="129"/>
    </row>
    <row r="3066" spans="1:14" ht="24.95" customHeight="1" x14ac:dyDescent="0.2">
      <c r="A3066" s="129"/>
      <c r="B3066" s="129"/>
      <c r="C3066" s="129"/>
      <c r="D3066" s="129"/>
      <c r="E3066" s="129"/>
      <c r="F3066" s="129"/>
      <c r="G3066" s="129"/>
      <c r="H3066" s="129"/>
      <c r="I3066" s="129"/>
      <c r="J3066" s="129"/>
      <c r="K3066" s="129"/>
      <c r="L3066" s="129"/>
      <c r="M3066" s="129"/>
      <c r="N3066" s="129"/>
    </row>
    <row r="3067" spans="1:14" ht="24.95" customHeight="1" x14ac:dyDescent="0.2">
      <c r="A3067" s="129"/>
      <c r="B3067" s="129"/>
      <c r="C3067" s="129"/>
      <c r="D3067" s="129"/>
      <c r="E3067" s="129"/>
      <c r="F3067" s="129"/>
      <c r="G3067" s="129"/>
      <c r="H3067" s="129"/>
      <c r="I3067" s="129"/>
      <c r="J3067" s="129"/>
      <c r="K3067" s="129"/>
      <c r="L3067" s="129"/>
      <c r="M3067" s="129"/>
      <c r="N3067" s="129"/>
    </row>
    <row r="3068" spans="1:14" ht="24.95" customHeight="1" x14ac:dyDescent="0.2">
      <c r="A3068" s="129"/>
      <c r="B3068" s="129"/>
      <c r="C3068" s="129"/>
      <c r="D3068" s="129"/>
      <c r="E3068" s="129"/>
      <c r="F3068" s="129"/>
      <c r="G3068" s="129"/>
      <c r="H3068" s="129"/>
      <c r="I3068" s="129"/>
      <c r="J3068" s="129"/>
      <c r="K3068" s="129"/>
      <c r="L3068" s="129"/>
      <c r="M3068" s="129"/>
      <c r="N3068" s="129"/>
    </row>
    <row r="3069" spans="1:14" ht="24.95" customHeight="1" x14ac:dyDescent="0.2">
      <c r="A3069" s="129"/>
      <c r="B3069" s="129"/>
      <c r="C3069" s="129"/>
      <c r="D3069" s="129"/>
      <c r="E3069" s="129"/>
      <c r="F3069" s="129"/>
      <c r="G3069" s="129"/>
      <c r="H3069" s="129"/>
      <c r="I3069" s="129"/>
      <c r="J3069" s="129"/>
      <c r="K3069" s="129"/>
      <c r="L3069" s="129"/>
      <c r="M3069" s="129"/>
      <c r="N3069" s="129"/>
    </row>
    <row r="3070" spans="1:14" ht="24.95" customHeight="1" x14ac:dyDescent="0.2">
      <c r="A3070" s="129"/>
      <c r="B3070" s="129"/>
      <c r="C3070" s="129"/>
      <c r="D3070" s="129"/>
      <c r="E3070" s="129"/>
      <c r="F3070" s="129"/>
      <c r="G3070" s="129"/>
      <c r="H3070" s="129"/>
      <c r="I3070" s="129"/>
      <c r="J3070" s="129"/>
      <c r="K3070" s="129"/>
      <c r="L3070" s="129"/>
      <c r="M3070" s="129"/>
      <c r="N3070" s="129"/>
    </row>
    <row r="3071" spans="1:14" ht="24.95" customHeight="1" x14ac:dyDescent="0.2">
      <c r="A3071" s="129"/>
      <c r="B3071" s="129"/>
      <c r="C3071" s="129"/>
      <c r="D3071" s="129"/>
      <c r="E3071" s="129"/>
      <c r="F3071" s="129"/>
      <c r="G3071" s="129"/>
      <c r="H3071" s="129"/>
      <c r="I3071" s="129"/>
      <c r="J3071" s="129"/>
      <c r="K3071" s="129"/>
      <c r="L3071" s="129"/>
      <c r="M3071" s="129"/>
      <c r="N3071" s="129"/>
    </row>
    <row r="3072" spans="1:14" ht="24.95" customHeight="1" x14ac:dyDescent="0.2">
      <c r="A3072" s="129"/>
      <c r="B3072" s="129"/>
      <c r="C3072" s="129"/>
      <c r="D3072" s="129"/>
      <c r="E3072" s="129"/>
      <c r="F3072" s="129"/>
      <c r="G3072" s="129"/>
      <c r="H3072" s="129"/>
      <c r="I3072" s="129"/>
      <c r="J3072" s="129"/>
      <c r="K3072" s="129"/>
      <c r="L3072" s="129"/>
      <c r="M3072" s="129"/>
      <c r="N3072" s="129"/>
    </row>
    <row r="3073" spans="1:14" ht="24.95" customHeight="1" x14ac:dyDescent="0.2">
      <c r="A3073" s="129"/>
      <c r="B3073" s="129"/>
      <c r="C3073" s="129"/>
      <c r="D3073" s="129"/>
      <c r="E3073" s="129"/>
      <c r="F3073" s="129"/>
      <c r="G3073" s="129"/>
      <c r="H3073" s="129"/>
      <c r="I3073" s="129"/>
      <c r="J3073" s="129"/>
      <c r="K3073" s="129"/>
      <c r="L3073" s="129"/>
      <c r="M3073" s="129"/>
      <c r="N3073" s="129"/>
    </row>
    <row r="3074" spans="1:14" ht="24.95" customHeight="1" x14ac:dyDescent="0.2">
      <c r="A3074" s="129"/>
      <c r="B3074" s="129"/>
      <c r="C3074" s="129"/>
      <c r="D3074" s="129"/>
      <c r="E3074" s="129"/>
      <c r="F3074" s="129"/>
      <c r="G3074" s="129"/>
      <c r="H3074" s="129"/>
      <c r="I3074" s="129"/>
      <c r="J3074" s="129"/>
      <c r="K3074" s="129"/>
      <c r="L3074" s="129"/>
      <c r="M3074" s="129"/>
      <c r="N3074" s="129"/>
    </row>
    <row r="3075" spans="1:14" ht="24.95" customHeight="1" x14ac:dyDescent="0.2">
      <c r="A3075" s="129"/>
      <c r="B3075" s="129"/>
      <c r="C3075" s="129"/>
      <c r="D3075" s="129"/>
      <c r="E3075" s="129"/>
      <c r="F3075" s="129"/>
      <c r="G3075" s="129"/>
      <c r="H3075" s="129"/>
      <c r="I3075" s="129"/>
      <c r="J3075" s="129"/>
      <c r="K3075" s="129"/>
      <c r="L3075" s="129"/>
      <c r="M3075" s="129"/>
      <c r="N3075" s="129"/>
    </row>
    <row r="3076" spans="1:14" ht="24.95" customHeight="1" x14ac:dyDescent="0.2">
      <c r="A3076" s="129"/>
      <c r="B3076" s="129"/>
      <c r="C3076" s="129"/>
      <c r="D3076" s="129"/>
      <c r="E3076" s="129"/>
      <c r="F3076" s="129"/>
      <c r="G3076" s="129"/>
      <c r="H3076" s="129"/>
      <c r="I3076" s="129"/>
      <c r="J3076" s="129"/>
      <c r="K3076" s="129"/>
      <c r="L3076" s="129"/>
      <c r="M3076" s="129"/>
      <c r="N3076" s="129"/>
    </row>
    <row r="3077" spans="1:14" ht="24.95" customHeight="1" x14ac:dyDescent="0.2">
      <c r="A3077" s="129"/>
      <c r="B3077" s="129"/>
      <c r="C3077" s="129"/>
      <c r="D3077" s="129"/>
      <c r="E3077" s="129"/>
      <c r="F3077" s="129"/>
      <c r="G3077" s="129"/>
      <c r="H3077" s="129"/>
      <c r="I3077" s="129"/>
      <c r="J3077" s="129"/>
      <c r="K3077" s="129"/>
      <c r="L3077" s="129"/>
      <c r="M3077" s="129"/>
      <c r="N3077" s="129"/>
    </row>
    <row r="3078" spans="1:14" ht="24.95" customHeight="1" x14ac:dyDescent="0.2">
      <c r="A3078" s="129"/>
      <c r="B3078" s="129"/>
      <c r="C3078" s="129"/>
      <c r="D3078" s="129"/>
      <c r="E3078" s="129"/>
      <c r="F3078" s="129"/>
      <c r="G3078" s="129"/>
      <c r="H3078" s="129"/>
      <c r="I3078" s="129"/>
      <c r="J3078" s="129"/>
      <c r="K3078" s="129"/>
      <c r="L3078" s="129"/>
      <c r="M3078" s="129"/>
      <c r="N3078" s="129"/>
    </row>
    <row r="3079" spans="1:14" ht="24.95" customHeight="1" x14ac:dyDescent="0.2">
      <c r="A3079" s="129"/>
      <c r="B3079" s="129"/>
      <c r="C3079" s="129"/>
      <c r="D3079" s="129"/>
      <c r="E3079" s="129"/>
      <c r="F3079" s="129"/>
      <c r="G3079" s="129"/>
      <c r="H3079" s="129"/>
      <c r="I3079" s="129"/>
      <c r="J3079" s="129"/>
      <c r="K3079" s="129"/>
      <c r="L3079" s="129"/>
      <c r="M3079" s="129"/>
      <c r="N3079" s="129"/>
    </row>
    <row r="3080" spans="1:14" ht="24.95" customHeight="1" x14ac:dyDescent="0.2">
      <c r="A3080" s="129"/>
      <c r="B3080" s="129"/>
      <c r="C3080" s="129"/>
      <c r="D3080" s="129"/>
      <c r="E3080" s="129"/>
      <c r="F3080" s="129"/>
      <c r="G3080" s="129"/>
      <c r="H3080" s="129"/>
      <c r="I3080" s="129"/>
      <c r="J3080" s="129"/>
      <c r="K3080" s="129"/>
      <c r="L3080" s="129"/>
      <c r="M3080" s="129"/>
      <c r="N3080" s="129"/>
    </row>
    <row r="3081" spans="1:14" ht="24.95" customHeight="1" x14ac:dyDescent="0.2">
      <c r="A3081" s="129"/>
      <c r="B3081" s="129"/>
      <c r="C3081" s="129"/>
      <c r="D3081" s="129"/>
      <c r="E3081" s="129"/>
      <c r="F3081" s="129"/>
      <c r="G3081" s="129"/>
      <c r="H3081" s="129"/>
      <c r="I3081" s="129"/>
      <c r="J3081" s="129"/>
      <c r="K3081" s="129"/>
      <c r="L3081" s="129"/>
      <c r="M3081" s="129"/>
      <c r="N3081" s="129"/>
    </row>
    <row r="3082" spans="1:14" ht="24.95" customHeight="1" x14ac:dyDescent="0.2">
      <c r="A3082" s="129"/>
      <c r="B3082" s="129"/>
      <c r="C3082" s="129"/>
      <c r="D3082" s="129"/>
      <c r="E3082" s="129"/>
      <c r="F3082" s="129"/>
      <c r="G3082" s="129"/>
      <c r="H3082" s="129"/>
      <c r="I3082" s="129"/>
      <c r="J3082" s="129"/>
      <c r="K3082" s="129"/>
      <c r="L3082" s="129"/>
      <c r="M3082" s="129"/>
      <c r="N3082" s="129"/>
    </row>
    <row r="3083" spans="1:14" ht="24.95" customHeight="1" x14ac:dyDescent="0.2">
      <c r="A3083" s="129"/>
      <c r="B3083" s="129"/>
      <c r="C3083" s="129"/>
      <c r="D3083" s="129"/>
      <c r="E3083" s="129"/>
      <c r="F3083" s="129"/>
      <c r="G3083" s="129"/>
      <c r="H3083" s="129"/>
      <c r="I3083" s="129"/>
      <c r="J3083" s="129"/>
      <c r="K3083" s="129"/>
      <c r="L3083" s="129"/>
      <c r="M3083" s="129"/>
      <c r="N3083" s="129"/>
    </row>
    <row r="3084" spans="1:14" ht="24.95" customHeight="1" x14ac:dyDescent="0.2">
      <c r="A3084" s="129"/>
      <c r="B3084" s="129"/>
      <c r="C3084" s="129"/>
      <c r="D3084" s="129"/>
      <c r="E3084" s="129"/>
      <c r="F3084" s="129"/>
      <c r="G3084" s="129"/>
      <c r="H3084" s="129"/>
      <c r="I3084" s="129"/>
      <c r="J3084" s="129"/>
      <c r="K3084" s="129"/>
      <c r="L3084" s="129"/>
      <c r="M3084" s="129"/>
      <c r="N3084" s="129"/>
    </row>
    <row r="3085" spans="1:14" ht="24.95" customHeight="1" x14ac:dyDescent="0.2">
      <c r="A3085" s="129"/>
      <c r="B3085" s="129"/>
      <c r="C3085" s="129"/>
      <c r="D3085" s="129"/>
      <c r="E3085" s="129"/>
      <c r="F3085" s="129"/>
      <c r="G3085" s="129"/>
      <c r="H3085" s="129"/>
      <c r="I3085" s="129"/>
      <c r="J3085" s="129"/>
      <c r="K3085" s="129"/>
      <c r="L3085" s="129"/>
      <c r="M3085" s="129"/>
      <c r="N3085" s="129"/>
    </row>
    <row r="3086" spans="1:14" ht="24.95" customHeight="1" x14ac:dyDescent="0.2">
      <c r="A3086" s="129"/>
      <c r="B3086" s="129"/>
      <c r="C3086" s="129"/>
      <c r="D3086" s="129"/>
      <c r="E3086" s="129"/>
      <c r="F3086" s="129"/>
      <c r="G3086" s="129"/>
      <c r="H3086" s="129"/>
      <c r="I3086" s="129"/>
      <c r="J3086" s="129"/>
      <c r="K3086" s="129"/>
      <c r="L3086" s="129"/>
      <c r="M3086" s="129"/>
      <c r="N3086" s="129"/>
    </row>
    <row r="3087" spans="1:14" ht="24.95" customHeight="1" x14ac:dyDescent="0.2">
      <c r="A3087" s="129"/>
      <c r="B3087" s="129"/>
      <c r="C3087" s="129"/>
      <c r="D3087" s="129"/>
      <c r="E3087" s="129"/>
      <c r="F3087" s="129"/>
      <c r="G3087" s="129"/>
      <c r="H3087" s="129"/>
      <c r="I3087" s="129"/>
      <c r="J3087" s="129"/>
      <c r="K3087" s="129"/>
      <c r="L3087" s="129"/>
      <c r="M3087" s="129"/>
      <c r="N3087" s="129"/>
    </row>
    <row r="3088" spans="1:14" ht="24.95" customHeight="1" x14ac:dyDescent="0.2">
      <c r="A3088" s="129"/>
      <c r="B3088" s="129"/>
      <c r="C3088" s="129"/>
      <c r="D3088" s="129"/>
      <c r="E3088" s="129"/>
      <c r="F3088" s="129"/>
      <c r="G3088" s="129"/>
      <c r="H3088" s="129"/>
      <c r="I3088" s="129"/>
      <c r="J3088" s="129"/>
      <c r="K3088" s="129"/>
      <c r="L3088" s="129"/>
      <c r="M3088" s="129"/>
      <c r="N3088" s="129"/>
    </row>
    <row r="3089" spans="1:14" ht="24.95" customHeight="1" x14ac:dyDescent="0.2">
      <c r="A3089" s="129"/>
      <c r="B3089" s="129"/>
      <c r="C3089" s="129"/>
      <c r="D3089" s="129"/>
      <c r="E3089" s="129"/>
      <c r="F3089" s="129"/>
      <c r="G3089" s="129"/>
      <c r="H3089" s="129"/>
      <c r="I3089" s="129"/>
      <c r="J3089" s="129"/>
      <c r="K3089" s="129"/>
      <c r="L3089" s="129"/>
      <c r="M3089" s="129"/>
      <c r="N3089" s="129"/>
    </row>
    <row r="3090" spans="1:14" ht="24.95" customHeight="1" x14ac:dyDescent="0.2">
      <c r="A3090" s="129"/>
      <c r="B3090" s="129"/>
      <c r="C3090" s="129"/>
      <c r="D3090" s="129"/>
      <c r="E3090" s="129"/>
      <c r="F3090" s="129"/>
      <c r="G3090" s="129"/>
      <c r="H3090" s="129"/>
      <c r="I3090" s="129"/>
      <c r="J3090" s="129"/>
      <c r="K3090" s="129"/>
      <c r="L3090" s="129"/>
      <c r="M3090" s="129"/>
      <c r="N3090" s="4">
        <v>34</v>
      </c>
    </row>
    <row r="3091" spans="1:14" ht="35.1" customHeight="1" x14ac:dyDescent="0.2">
      <c r="A3091" s="380" t="s">
        <v>360</v>
      </c>
      <c r="B3091" s="380"/>
      <c r="C3091" s="380"/>
      <c r="D3091" s="380"/>
      <c r="E3091" s="380"/>
      <c r="F3091" s="380"/>
      <c r="G3091" s="380"/>
      <c r="H3091" s="380"/>
      <c r="I3091" s="380"/>
      <c r="J3091" s="380"/>
      <c r="K3091" s="380"/>
      <c r="L3091" s="380"/>
      <c r="M3091" s="380"/>
      <c r="N3091" s="380"/>
    </row>
    <row r="3092" spans="1:14" ht="24.95" customHeight="1" x14ac:dyDescent="0.2">
      <c r="A3092" s="129"/>
      <c r="B3092" s="129"/>
      <c r="C3092" s="129"/>
      <c r="D3092" s="129"/>
      <c r="E3092" s="129"/>
      <c r="F3092" s="129"/>
      <c r="G3092" s="129"/>
      <c r="H3092" s="129"/>
      <c r="I3092" s="129"/>
      <c r="J3092" s="129"/>
      <c r="K3092" s="129"/>
      <c r="L3092" s="129"/>
      <c r="M3092" s="129"/>
      <c r="N3092" s="129"/>
    </row>
    <row r="3093" spans="1:14" ht="24.95" customHeight="1" x14ac:dyDescent="0.2">
      <c r="A3093" s="255" t="s">
        <v>305</v>
      </c>
      <c r="B3093" s="256"/>
      <c r="C3093" s="256"/>
      <c r="D3093" s="312" t="s">
        <v>306</v>
      </c>
      <c r="E3093" s="313"/>
      <c r="F3093" s="405" t="s">
        <v>307</v>
      </c>
      <c r="G3093" s="405"/>
      <c r="H3093" s="129"/>
      <c r="I3093" s="129"/>
      <c r="J3093" s="129"/>
      <c r="K3093" s="129"/>
      <c r="L3093" s="129"/>
      <c r="M3093" s="129"/>
      <c r="N3093" s="331"/>
    </row>
    <row r="3094" spans="1:14" ht="24.95" customHeight="1" x14ac:dyDescent="0.2">
      <c r="A3094" s="284" t="s">
        <v>308</v>
      </c>
      <c r="B3094" s="302"/>
      <c r="C3094" s="302"/>
      <c r="D3094" s="302">
        <v>537752605.32653999</v>
      </c>
      <c r="E3094" s="302"/>
      <c r="F3094" s="406">
        <v>35.312466059420395</v>
      </c>
      <c r="G3094" s="406"/>
      <c r="H3094" s="129"/>
      <c r="I3094" s="129"/>
      <c r="J3094" s="129"/>
      <c r="K3094" s="129"/>
      <c r="L3094" s="129"/>
      <c r="M3094" s="129"/>
      <c r="N3094" s="331"/>
    </row>
    <row r="3095" spans="1:14" ht="24.95" customHeight="1" x14ac:dyDescent="0.2">
      <c r="A3095" s="284" t="s">
        <v>309</v>
      </c>
      <c r="B3095" s="302"/>
      <c r="C3095" s="302"/>
      <c r="D3095" s="302">
        <v>382803059.97954202</v>
      </c>
      <c r="E3095" s="302"/>
      <c r="F3095" s="409">
        <v>25.137432955367032</v>
      </c>
      <c r="G3095" s="409"/>
      <c r="H3095" s="129"/>
      <c r="I3095" s="129"/>
      <c r="J3095" s="129"/>
      <c r="K3095" s="129"/>
      <c r="L3095" s="129"/>
      <c r="M3095" s="129"/>
      <c r="N3095" s="331"/>
    </row>
    <row r="3096" spans="1:14" ht="24.95" customHeight="1" x14ac:dyDescent="0.2">
      <c r="A3096" s="284" t="s">
        <v>310</v>
      </c>
      <c r="B3096" s="302"/>
      <c r="C3096" s="302"/>
      <c r="D3096" s="302">
        <v>102627408.42858529</v>
      </c>
      <c r="E3096" s="302"/>
      <c r="F3096" s="409">
        <v>6.7392084036488713</v>
      </c>
      <c r="G3096" s="409"/>
      <c r="H3096" s="129"/>
      <c r="I3096" s="129"/>
      <c r="J3096" s="129"/>
      <c r="K3096" s="129"/>
      <c r="L3096" s="129"/>
      <c r="M3096" s="129"/>
      <c r="N3096" s="331"/>
    </row>
    <row r="3097" spans="1:14" ht="24.95" customHeight="1" x14ac:dyDescent="0.2">
      <c r="A3097" s="284" t="s">
        <v>311</v>
      </c>
      <c r="B3097" s="302"/>
      <c r="C3097" s="302"/>
      <c r="D3097" s="302">
        <v>175804867.24201635</v>
      </c>
      <c r="E3097" s="302"/>
      <c r="F3097" s="409">
        <v>11.544534319447617</v>
      </c>
      <c r="G3097" s="409"/>
      <c r="H3097" s="129"/>
      <c r="I3097" s="129"/>
      <c r="J3097" s="129"/>
      <c r="K3097" s="129"/>
      <c r="L3097" s="129"/>
      <c r="M3097" s="129"/>
      <c r="N3097" s="331"/>
    </row>
    <row r="3098" spans="1:14" ht="24.95" customHeight="1" x14ac:dyDescent="0.2">
      <c r="A3098" s="284" t="s">
        <v>312</v>
      </c>
      <c r="B3098" s="302"/>
      <c r="C3098" s="302"/>
      <c r="D3098" s="302">
        <v>92369141.530810475</v>
      </c>
      <c r="E3098" s="302"/>
      <c r="F3098" s="409">
        <v>6.065581352718671</v>
      </c>
      <c r="G3098" s="409"/>
      <c r="H3098" s="129"/>
      <c r="I3098" s="129"/>
      <c r="J3098" s="129"/>
      <c r="K3098" s="129"/>
      <c r="L3098" s="129"/>
      <c r="M3098" s="129"/>
      <c r="N3098" s="331"/>
    </row>
    <row r="3099" spans="1:14" ht="24.95" customHeight="1" x14ac:dyDescent="0.2">
      <c r="A3099" s="284" t="s">
        <v>313</v>
      </c>
      <c r="B3099" s="302"/>
      <c r="C3099" s="302"/>
      <c r="D3099" s="302">
        <v>87334908.742853209</v>
      </c>
      <c r="E3099" s="302"/>
      <c r="F3099" s="409">
        <v>5.7349996452585756</v>
      </c>
      <c r="G3099" s="409"/>
      <c r="H3099" s="129"/>
      <c r="I3099" s="129"/>
      <c r="J3099" s="129"/>
      <c r="K3099" s="129"/>
      <c r="L3099" s="129"/>
      <c r="M3099" s="129"/>
      <c r="N3099" s="331"/>
    </row>
    <row r="3100" spans="1:14" ht="24.95" customHeight="1" x14ac:dyDescent="0.2">
      <c r="A3100" s="284" t="s">
        <v>314</v>
      </c>
      <c r="B3100" s="302"/>
      <c r="C3100" s="302"/>
      <c r="D3100" s="302">
        <v>27770591.309544258</v>
      </c>
      <c r="E3100" s="302"/>
      <c r="F3100" s="409">
        <v>1.8236044853243192</v>
      </c>
      <c r="G3100" s="409"/>
      <c r="H3100" s="129"/>
      <c r="I3100" s="129"/>
      <c r="J3100" s="129"/>
      <c r="K3100" s="129"/>
      <c r="L3100" s="129"/>
      <c r="M3100" s="129"/>
      <c r="N3100" s="331"/>
    </row>
    <row r="3101" spans="1:14" ht="24.95" customHeight="1" x14ac:dyDescent="0.2">
      <c r="A3101" s="199" t="s">
        <v>306</v>
      </c>
      <c r="B3101" s="263"/>
      <c r="C3101" s="263"/>
      <c r="D3101" s="263">
        <f>SUM(D3094:D3100)</f>
        <v>1406462582.5598915</v>
      </c>
      <c r="E3101" s="263"/>
      <c r="F3101" s="410">
        <v>92.357827221185488</v>
      </c>
      <c r="G3101" s="410"/>
      <c r="H3101" s="129"/>
      <c r="I3101" s="129"/>
      <c r="J3101" s="129"/>
      <c r="K3101" s="129"/>
      <c r="L3101" s="129"/>
      <c r="M3101" s="129"/>
      <c r="N3101" s="331"/>
    </row>
    <row r="3102" spans="1:14" ht="24.95" customHeight="1" x14ac:dyDescent="0.2">
      <c r="A3102" s="129"/>
      <c r="B3102" s="129"/>
      <c r="C3102" s="129"/>
      <c r="D3102" s="129"/>
      <c r="E3102" s="129"/>
      <c r="F3102" s="129"/>
      <c r="G3102" s="129"/>
      <c r="H3102" s="129"/>
      <c r="I3102" s="129"/>
      <c r="J3102" s="129"/>
      <c r="K3102" s="129"/>
      <c r="L3102" s="129"/>
      <c r="M3102" s="129"/>
      <c r="N3102" s="129"/>
    </row>
    <row r="3103" spans="1:14" ht="24.95" customHeight="1" x14ac:dyDescent="0.2">
      <c r="A3103" s="129"/>
      <c r="B3103" s="129"/>
      <c r="C3103" s="129"/>
      <c r="D3103" s="129"/>
      <c r="E3103" s="129"/>
      <c r="F3103" s="129"/>
      <c r="G3103" s="129"/>
      <c r="H3103" s="129"/>
      <c r="I3103" s="129"/>
      <c r="J3103" s="129"/>
      <c r="K3103" s="129"/>
      <c r="L3103" s="129"/>
      <c r="M3103" s="129"/>
      <c r="N3103" s="129"/>
    </row>
    <row r="3104" spans="1:14" ht="24.95" customHeight="1" x14ac:dyDescent="0.2">
      <c r="A3104" s="129"/>
      <c r="B3104" s="129"/>
      <c r="C3104" s="129"/>
      <c r="D3104" s="129"/>
      <c r="E3104" s="129"/>
      <c r="F3104" s="129"/>
      <c r="G3104" s="129"/>
      <c r="H3104" s="129"/>
      <c r="I3104" s="129"/>
      <c r="J3104" s="129"/>
      <c r="K3104" s="129"/>
      <c r="L3104" s="129"/>
      <c r="M3104" s="129"/>
      <c r="N3104" s="129"/>
    </row>
    <row r="3105" spans="1:14" ht="24.95" customHeight="1" x14ac:dyDescent="0.2">
      <c r="A3105" s="129"/>
      <c r="B3105" s="129"/>
      <c r="C3105" s="129"/>
      <c r="D3105" s="129"/>
      <c r="E3105" s="129"/>
      <c r="F3105" s="129"/>
      <c r="G3105" s="129"/>
      <c r="H3105" s="129"/>
      <c r="I3105" s="129"/>
      <c r="J3105" s="129"/>
      <c r="K3105" s="129"/>
      <c r="L3105" s="129"/>
      <c r="M3105" s="129"/>
      <c r="N3105" s="129"/>
    </row>
    <row r="3106" spans="1:14" ht="24.95" customHeight="1" x14ac:dyDescent="0.2">
      <c r="A3106" s="129"/>
      <c r="B3106" s="129"/>
      <c r="C3106" s="129"/>
      <c r="D3106" s="129"/>
      <c r="E3106" s="129"/>
      <c r="F3106" s="129"/>
      <c r="G3106" s="129"/>
      <c r="H3106" s="129"/>
      <c r="I3106" s="129"/>
      <c r="J3106" s="129"/>
      <c r="K3106" s="129"/>
      <c r="L3106" s="129"/>
      <c r="M3106" s="129"/>
      <c r="N3106" s="129"/>
    </row>
    <row r="3107" spans="1:14" ht="24.95" customHeight="1" x14ac:dyDescent="0.2">
      <c r="A3107" s="129"/>
      <c r="B3107" s="129"/>
      <c r="C3107" s="129"/>
      <c r="D3107" s="129"/>
      <c r="E3107" s="129"/>
      <c r="F3107" s="129"/>
      <c r="G3107" s="129"/>
      <c r="H3107" s="129"/>
      <c r="I3107" s="129"/>
      <c r="J3107" s="129"/>
      <c r="K3107" s="129"/>
      <c r="L3107" s="129"/>
      <c r="M3107" s="129"/>
      <c r="N3107" s="129"/>
    </row>
    <row r="3108" spans="1:14" ht="24.95" customHeight="1" x14ac:dyDescent="0.2">
      <c r="A3108" s="129"/>
      <c r="B3108" s="129"/>
      <c r="C3108" s="129"/>
      <c r="D3108" s="129"/>
      <c r="E3108" s="129"/>
      <c r="F3108" s="129"/>
      <c r="G3108" s="129"/>
      <c r="H3108" s="129"/>
      <c r="I3108" s="129"/>
      <c r="J3108" s="129"/>
      <c r="K3108" s="129"/>
      <c r="L3108" s="129"/>
      <c r="M3108" s="129"/>
      <c r="N3108" s="129"/>
    </row>
    <row r="3109" spans="1:14" ht="24.95" customHeight="1" x14ac:dyDescent="0.2">
      <c r="A3109" s="129"/>
      <c r="B3109" s="129"/>
      <c r="C3109" s="129"/>
      <c r="D3109" s="129"/>
      <c r="E3109" s="129"/>
      <c r="F3109" s="129"/>
      <c r="G3109" s="129"/>
      <c r="H3109" s="129"/>
      <c r="I3109" s="129"/>
      <c r="J3109" s="129"/>
      <c r="K3109" s="129"/>
      <c r="L3109" s="129"/>
      <c r="M3109" s="129"/>
      <c r="N3109" s="129"/>
    </row>
    <row r="3110" spans="1:14" ht="24.95" customHeight="1" x14ac:dyDescent="0.2">
      <c r="A3110" s="129"/>
      <c r="B3110" s="129"/>
      <c r="C3110" s="129"/>
      <c r="D3110" s="129"/>
      <c r="E3110" s="129"/>
      <c r="F3110" s="129"/>
      <c r="G3110" s="129"/>
      <c r="H3110" s="129"/>
      <c r="I3110" s="129"/>
      <c r="J3110" s="129"/>
      <c r="K3110" s="129"/>
      <c r="L3110" s="129"/>
      <c r="M3110" s="129"/>
      <c r="N3110" s="129"/>
    </row>
    <row r="3111" spans="1:14" ht="24.95" customHeight="1" x14ac:dyDescent="0.2">
      <c r="A3111" s="129"/>
      <c r="B3111" s="129"/>
      <c r="C3111" s="129"/>
      <c r="D3111" s="129"/>
      <c r="E3111" s="129"/>
      <c r="F3111" s="129"/>
      <c r="G3111" s="129"/>
      <c r="H3111" s="129"/>
      <c r="I3111" s="129"/>
      <c r="J3111" s="129"/>
      <c r="K3111" s="129"/>
      <c r="L3111" s="129"/>
      <c r="M3111" s="129"/>
      <c r="N3111" s="129"/>
    </row>
    <row r="3112" spans="1:14" ht="24.95" customHeight="1" x14ac:dyDescent="0.2">
      <c r="A3112" s="129"/>
      <c r="B3112" s="129"/>
      <c r="C3112" s="129"/>
      <c r="D3112" s="129"/>
      <c r="E3112" s="129"/>
      <c r="F3112" s="129"/>
      <c r="G3112" s="129"/>
      <c r="H3112" s="129"/>
      <c r="I3112" s="129"/>
      <c r="J3112" s="129"/>
      <c r="K3112" s="129"/>
      <c r="L3112" s="129"/>
      <c r="M3112" s="129"/>
      <c r="N3112" s="129"/>
    </row>
    <row r="3113" spans="1:14" ht="24.95" customHeight="1" x14ac:dyDescent="0.2">
      <c r="A3113" s="129"/>
      <c r="B3113" s="129"/>
      <c r="C3113" s="129"/>
      <c r="D3113" s="129"/>
      <c r="E3113" s="129"/>
      <c r="F3113" s="129"/>
      <c r="G3113" s="129"/>
      <c r="H3113" s="129"/>
      <c r="I3113" s="129"/>
      <c r="J3113" s="129"/>
      <c r="K3113" s="129"/>
      <c r="L3113" s="129"/>
      <c r="M3113" s="129"/>
      <c r="N3113" s="129"/>
    </row>
    <row r="3114" spans="1:14" ht="24.95" customHeight="1" x14ac:dyDescent="0.2">
      <c r="A3114" s="129"/>
      <c r="B3114" s="129"/>
      <c r="C3114" s="129"/>
      <c r="D3114" s="129"/>
      <c r="E3114" s="129"/>
      <c r="F3114" s="129"/>
      <c r="G3114" s="129"/>
      <c r="H3114" s="129"/>
      <c r="I3114" s="129"/>
      <c r="J3114" s="129"/>
      <c r="K3114" s="129"/>
      <c r="L3114" s="129"/>
      <c r="M3114" s="129"/>
      <c r="N3114" s="129"/>
    </row>
    <row r="3115" spans="1:14" ht="24.95" customHeight="1" x14ac:dyDescent="0.2">
      <c r="A3115" s="129"/>
      <c r="B3115" s="129"/>
      <c r="C3115" s="129"/>
      <c r="D3115" s="129"/>
      <c r="E3115" s="129"/>
      <c r="F3115" s="129"/>
      <c r="G3115" s="129"/>
      <c r="H3115" s="129"/>
      <c r="I3115" s="129"/>
      <c r="J3115" s="129"/>
      <c r="K3115" s="129"/>
      <c r="L3115" s="129"/>
      <c r="M3115" s="129"/>
      <c r="N3115" s="129"/>
    </row>
    <row r="3116" spans="1:14" ht="24.95" customHeight="1" x14ac:dyDescent="0.2">
      <c r="A3116" s="129"/>
      <c r="B3116" s="129"/>
      <c r="C3116" s="129"/>
      <c r="D3116" s="129"/>
      <c r="E3116" s="129"/>
      <c r="F3116" s="129"/>
      <c r="G3116" s="129"/>
      <c r="H3116" s="129"/>
      <c r="I3116" s="129"/>
      <c r="J3116" s="129"/>
      <c r="K3116" s="129"/>
      <c r="L3116" s="129"/>
      <c r="M3116" s="129"/>
      <c r="N3116" s="129"/>
    </row>
    <row r="3117" spans="1:14" ht="24.95" customHeight="1" x14ac:dyDescent="0.2">
      <c r="A3117" s="129"/>
      <c r="B3117" s="129"/>
      <c r="C3117" s="129"/>
      <c r="D3117" s="129"/>
      <c r="E3117" s="129"/>
      <c r="F3117" s="129"/>
      <c r="G3117" s="129"/>
      <c r="H3117" s="129"/>
      <c r="I3117" s="129"/>
      <c r="J3117" s="129"/>
      <c r="K3117" s="129"/>
      <c r="L3117" s="129"/>
      <c r="M3117" s="129"/>
      <c r="N3117" s="129"/>
    </row>
    <row r="3118" spans="1:14" ht="24.95" customHeight="1" x14ac:dyDescent="0.2">
      <c r="A3118" s="129"/>
      <c r="B3118" s="129"/>
      <c r="C3118" s="129"/>
      <c r="D3118" s="129"/>
      <c r="E3118" s="129"/>
      <c r="F3118" s="129"/>
      <c r="G3118" s="129"/>
      <c r="H3118" s="129"/>
      <c r="I3118" s="129"/>
      <c r="J3118" s="129"/>
      <c r="K3118" s="129"/>
      <c r="L3118" s="129"/>
      <c r="M3118" s="129"/>
      <c r="N3118" s="129"/>
    </row>
    <row r="3119" spans="1:14" ht="24.95" customHeight="1" x14ac:dyDescent="0.2">
      <c r="A3119" s="129"/>
      <c r="B3119" s="129"/>
      <c r="C3119" s="129"/>
      <c r="D3119" s="129"/>
      <c r="E3119" s="129"/>
      <c r="F3119" s="129"/>
      <c r="G3119" s="129"/>
      <c r="H3119" s="129"/>
      <c r="I3119" s="129"/>
      <c r="J3119" s="129"/>
      <c r="K3119" s="129"/>
      <c r="L3119" s="129"/>
      <c r="M3119" s="129"/>
      <c r="N3119" s="129"/>
    </row>
    <row r="3120" spans="1:14" ht="24.95" customHeight="1" x14ac:dyDescent="0.2">
      <c r="A3120" s="129"/>
      <c r="B3120" s="129"/>
      <c r="C3120" s="129"/>
      <c r="D3120" s="129"/>
      <c r="E3120" s="129"/>
      <c r="F3120" s="129"/>
      <c r="G3120" s="129"/>
      <c r="H3120" s="129"/>
      <c r="I3120" s="129"/>
      <c r="J3120" s="129"/>
      <c r="K3120" s="129"/>
      <c r="L3120" s="129"/>
      <c r="M3120" s="129"/>
      <c r="N3120" s="129"/>
    </row>
    <row r="3121" spans="1:14" ht="24.95" customHeight="1" x14ac:dyDescent="0.2">
      <c r="A3121" s="129"/>
      <c r="B3121" s="129"/>
      <c r="C3121" s="129"/>
      <c r="D3121" s="129"/>
      <c r="E3121" s="129"/>
      <c r="F3121" s="129"/>
      <c r="G3121" s="129"/>
      <c r="H3121" s="129"/>
      <c r="I3121" s="129"/>
      <c r="J3121" s="129"/>
      <c r="K3121" s="129"/>
      <c r="L3121" s="129"/>
      <c r="M3121" s="129"/>
      <c r="N3121" s="129"/>
    </row>
    <row r="3122" spans="1:14" ht="24.95" customHeight="1" x14ac:dyDescent="0.2">
      <c r="A3122" s="129"/>
      <c r="B3122" s="129"/>
      <c r="C3122" s="129"/>
      <c r="D3122" s="129"/>
      <c r="E3122" s="129"/>
      <c r="F3122" s="129"/>
      <c r="G3122" s="129"/>
      <c r="H3122" s="129"/>
      <c r="I3122" s="129"/>
      <c r="J3122" s="129"/>
      <c r="K3122" s="129"/>
      <c r="L3122" s="129"/>
      <c r="M3122" s="129"/>
      <c r="N3122" s="129"/>
    </row>
    <row r="3123" spans="1:14" ht="35.1" customHeight="1" x14ac:dyDescent="0.2">
      <c r="A3123" s="380" t="s">
        <v>363</v>
      </c>
      <c r="B3123" s="380"/>
      <c r="C3123" s="380"/>
      <c r="D3123" s="380"/>
      <c r="E3123" s="380"/>
      <c r="F3123" s="380"/>
      <c r="G3123" s="380"/>
      <c r="H3123" s="380"/>
      <c r="I3123" s="380"/>
      <c r="J3123" s="380"/>
      <c r="K3123" s="380"/>
      <c r="L3123" s="380"/>
      <c r="M3123" s="380"/>
      <c r="N3123" s="380"/>
    </row>
    <row r="3124" spans="1:14" ht="15" customHeight="1" x14ac:dyDescent="0.2">
      <c r="A3124" s="129"/>
      <c r="B3124" s="129"/>
      <c r="C3124" s="129"/>
      <c r="D3124" s="129"/>
      <c r="E3124" s="129"/>
      <c r="F3124" s="129"/>
      <c r="G3124" s="129"/>
      <c r="H3124" s="129"/>
      <c r="I3124" s="129"/>
      <c r="J3124" s="129"/>
      <c r="K3124" s="129"/>
      <c r="L3124" s="129"/>
      <c r="M3124" s="129"/>
      <c r="N3124" s="129"/>
    </row>
    <row r="3125" spans="1:14" ht="24.95" customHeight="1" x14ac:dyDescent="0.2">
      <c r="A3125" s="21"/>
      <c r="B3125" s="332"/>
      <c r="C3125" s="332"/>
      <c r="D3125" s="264" t="s">
        <v>336</v>
      </c>
      <c r="E3125" s="264" t="s">
        <v>5</v>
      </c>
      <c r="F3125" s="264" t="s">
        <v>65</v>
      </c>
      <c r="G3125" s="264" t="s">
        <v>6</v>
      </c>
      <c r="H3125" s="264" t="s">
        <v>7</v>
      </c>
      <c r="I3125" s="264" t="s">
        <v>8</v>
      </c>
      <c r="J3125" s="264" t="s">
        <v>9</v>
      </c>
      <c r="K3125" s="264" t="s">
        <v>10</v>
      </c>
      <c r="L3125" s="264" t="s">
        <v>11</v>
      </c>
      <c r="M3125" s="264" t="s">
        <v>12</v>
      </c>
      <c r="N3125" s="129"/>
    </row>
    <row r="3126" spans="1:14" ht="24.95" customHeight="1" x14ac:dyDescent="0.2">
      <c r="A3126" s="245" t="s">
        <v>308</v>
      </c>
      <c r="B3126" s="237"/>
      <c r="C3126" s="237"/>
      <c r="D3126" s="237">
        <v>63934995.677699775</v>
      </c>
      <c r="E3126" s="237">
        <v>67526019.22189562</v>
      </c>
      <c r="F3126" s="237">
        <v>74786446.700871959</v>
      </c>
      <c r="G3126" s="237">
        <v>25103689.222418752</v>
      </c>
      <c r="H3126" s="237">
        <v>109108879.90790156</v>
      </c>
      <c r="I3126" s="237">
        <v>61416645.630165324</v>
      </c>
      <c r="J3126" s="237">
        <v>41438788.294686347</v>
      </c>
      <c r="K3126" s="314">
        <v>61925120.532187663</v>
      </c>
      <c r="L3126" s="325">
        <v>32512020.138712969</v>
      </c>
      <c r="M3126" s="325">
        <f>SUM(D3126:L3126)</f>
        <v>537752605.32653987</v>
      </c>
      <c r="N3126" s="129"/>
    </row>
    <row r="3127" spans="1:14" ht="24.95" customHeight="1" x14ac:dyDescent="0.2">
      <c r="A3127" s="315" t="s">
        <v>309</v>
      </c>
      <c r="B3127" s="237"/>
      <c r="C3127" s="237"/>
      <c r="D3127" s="237">
        <v>33648565.132773951</v>
      </c>
      <c r="E3127" s="237">
        <v>46646528.422907084</v>
      </c>
      <c r="F3127" s="237">
        <v>73507411.899971396</v>
      </c>
      <c r="G3127" s="237">
        <v>17114651.278669246</v>
      </c>
      <c r="H3127" s="237">
        <v>87225818.825601563</v>
      </c>
      <c r="I3127" s="237">
        <v>45644458.046703748</v>
      </c>
      <c r="J3127" s="237">
        <v>22804146.848259218</v>
      </c>
      <c r="K3127" s="314">
        <v>37204884.479210019</v>
      </c>
      <c r="L3127" s="325">
        <v>19006595.045445766</v>
      </c>
      <c r="M3127" s="325">
        <f t="shared" ref="M3127:M3132" si="96">SUM(D3127:L3127)</f>
        <v>382803059.97954196</v>
      </c>
      <c r="N3127" s="129"/>
    </row>
    <row r="3128" spans="1:14" ht="24.95" customHeight="1" x14ac:dyDescent="0.2">
      <c r="A3128" s="315" t="s">
        <v>310</v>
      </c>
      <c r="B3128" s="237"/>
      <c r="C3128" s="237"/>
      <c r="D3128" s="237">
        <v>12403211.417821994</v>
      </c>
      <c r="E3128" s="237">
        <v>30897791.827726621</v>
      </c>
      <c r="F3128" s="237">
        <v>12575272.664202254</v>
      </c>
      <c r="G3128" s="237">
        <v>5978204.4625904299</v>
      </c>
      <c r="H3128" s="237">
        <v>17080568.190452412</v>
      </c>
      <c r="I3128" s="237">
        <v>11437922.19673655</v>
      </c>
      <c r="J3128" s="237">
        <v>4063020.2844098182</v>
      </c>
      <c r="K3128" s="314">
        <v>5160677.8084388329</v>
      </c>
      <c r="L3128" s="325">
        <v>3030739.5762063954</v>
      </c>
      <c r="M3128" s="325">
        <f t="shared" si="96"/>
        <v>102627408.42858531</v>
      </c>
      <c r="N3128" s="129"/>
    </row>
    <row r="3129" spans="1:14" ht="24.95" customHeight="1" x14ac:dyDescent="0.2">
      <c r="A3129" s="315" t="s">
        <v>311</v>
      </c>
      <c r="B3129" s="237"/>
      <c r="C3129" s="237"/>
      <c r="D3129" s="237">
        <v>21441303.471926905</v>
      </c>
      <c r="E3129" s="237">
        <v>29211094.543227315</v>
      </c>
      <c r="F3129" s="237">
        <v>19944692.577858131</v>
      </c>
      <c r="G3129" s="237">
        <v>7194994.107408735</v>
      </c>
      <c r="H3129" s="237">
        <v>45212061.997796386</v>
      </c>
      <c r="I3129" s="237">
        <v>17876143.133550644</v>
      </c>
      <c r="J3129" s="237">
        <v>6597813.9671366345</v>
      </c>
      <c r="K3129" s="314">
        <v>16883739.12309216</v>
      </c>
      <c r="L3129" s="325">
        <v>11443024.320019439</v>
      </c>
      <c r="M3129" s="325">
        <f t="shared" si="96"/>
        <v>175804867.24201632</v>
      </c>
      <c r="N3129" s="129"/>
    </row>
    <row r="3130" spans="1:14" ht="24.95" customHeight="1" x14ac:dyDescent="0.2">
      <c r="A3130" s="315" t="s">
        <v>312</v>
      </c>
      <c r="B3130" s="237"/>
      <c r="C3130" s="237"/>
      <c r="D3130" s="237">
        <v>8269702.1310530361</v>
      </c>
      <c r="E3130" s="237">
        <v>9645283.9532573819</v>
      </c>
      <c r="F3130" s="237">
        <v>19372084.181460559</v>
      </c>
      <c r="G3130" s="237">
        <v>4599550.7981878249</v>
      </c>
      <c r="H3130" s="237">
        <v>13986396.57368795</v>
      </c>
      <c r="I3130" s="237">
        <v>10782759.208284512</v>
      </c>
      <c r="J3130" s="237">
        <v>3458526.5959985862</v>
      </c>
      <c r="K3130" s="314">
        <v>13651855.442147914</v>
      </c>
      <c r="L3130" s="325">
        <v>8602982.6467326935</v>
      </c>
      <c r="M3130" s="325">
        <f t="shared" si="96"/>
        <v>92369141.530810446</v>
      </c>
      <c r="N3130" s="129"/>
    </row>
    <row r="3131" spans="1:14" ht="24.95" customHeight="1" x14ac:dyDescent="0.2">
      <c r="A3131" s="315" t="s">
        <v>313</v>
      </c>
      <c r="B3131" s="237"/>
      <c r="C3131" s="237"/>
      <c r="D3131" s="237">
        <v>8029720.2384193782</v>
      </c>
      <c r="E3131" s="237">
        <v>18287725.614762891</v>
      </c>
      <c r="F3131" s="237">
        <v>5809909.2129465146</v>
      </c>
      <c r="G3131" s="237">
        <v>4857044.567767648</v>
      </c>
      <c r="H3131" s="237">
        <v>16158512.68416049</v>
      </c>
      <c r="I3131" s="237">
        <v>9991094.8072771654</v>
      </c>
      <c r="J3131" s="237">
        <v>3162448.6434683576</v>
      </c>
      <c r="K3131" s="314">
        <v>12394013.746886522</v>
      </c>
      <c r="L3131" s="325">
        <v>8644439.2271642461</v>
      </c>
      <c r="M3131" s="325">
        <f t="shared" si="96"/>
        <v>87334908.742853224</v>
      </c>
      <c r="N3131" s="129"/>
    </row>
    <row r="3132" spans="1:14" ht="24.95" customHeight="1" x14ac:dyDescent="0.2">
      <c r="A3132" s="315" t="s">
        <v>314</v>
      </c>
      <c r="B3132" s="240"/>
      <c r="C3132" s="240"/>
      <c r="D3132" s="240">
        <v>2633449.3603237895</v>
      </c>
      <c r="E3132" s="240">
        <v>643767.78596979345</v>
      </c>
      <c r="F3132" s="240">
        <v>1263922.3439259361</v>
      </c>
      <c r="G3132" s="299">
        <v>1157811.6094250293</v>
      </c>
      <c r="H3132" s="299">
        <v>445898.4554278432</v>
      </c>
      <c r="I3132" s="299">
        <v>3322279.4261014452</v>
      </c>
      <c r="J3132" s="299">
        <v>1457796.4326125507</v>
      </c>
      <c r="K3132" s="314">
        <v>16530196.875208909</v>
      </c>
      <c r="L3132" s="325">
        <v>315469.02054896293</v>
      </c>
      <c r="M3132" s="325">
        <f t="shared" si="96"/>
        <v>27770591.309544258</v>
      </c>
      <c r="N3132" s="129"/>
    </row>
    <row r="3133" spans="1:14" ht="24.95" customHeight="1" x14ac:dyDescent="0.2">
      <c r="A3133" s="216" t="s">
        <v>306</v>
      </c>
      <c r="B3133" s="316"/>
      <c r="C3133" s="316"/>
      <c r="D3133" s="217">
        <f>SUM(D3126:D3132)</f>
        <v>150360947.43001881</v>
      </c>
      <c r="E3133" s="217">
        <f t="shared" ref="E3133:M3133" si="97">SUM(E3126:E3132)</f>
        <v>202858211.36974671</v>
      </c>
      <c r="F3133" s="217">
        <f t="shared" si="97"/>
        <v>207259739.58123672</v>
      </c>
      <c r="G3133" s="300">
        <f t="shared" si="97"/>
        <v>66005946.046467654</v>
      </c>
      <c r="H3133" s="300">
        <f t="shared" si="97"/>
        <v>289218136.63502812</v>
      </c>
      <c r="I3133" s="300">
        <f t="shared" si="97"/>
        <v>160471302.44881937</v>
      </c>
      <c r="J3133" s="300">
        <f t="shared" si="97"/>
        <v>82982541.066571519</v>
      </c>
      <c r="K3133" s="300">
        <f t="shared" si="97"/>
        <v>163750488.00717205</v>
      </c>
      <c r="L3133" s="300">
        <f t="shared" si="97"/>
        <v>83555269.974830478</v>
      </c>
      <c r="M3133" s="300">
        <f t="shared" si="97"/>
        <v>1406462582.5598912</v>
      </c>
      <c r="N3133" s="129"/>
    </row>
    <row r="3134" spans="1:14" ht="24.95" customHeight="1" x14ac:dyDescent="0.2">
      <c r="A3134" s="243" t="s">
        <v>307</v>
      </c>
      <c r="B3134" s="317"/>
      <c r="C3134" s="317"/>
      <c r="D3134" s="326">
        <v>89.721449610480803</v>
      </c>
      <c r="E3134" s="326">
        <v>87.075120389195959</v>
      </c>
      <c r="F3134" s="326">
        <v>81.131465387062761</v>
      </c>
      <c r="G3134" s="326">
        <v>88.821652830757046</v>
      </c>
      <c r="H3134" s="327">
        <v>103.76543616243659</v>
      </c>
      <c r="I3134" s="326">
        <v>105.82232547985942</v>
      </c>
      <c r="J3134" s="326">
        <v>87.736174750741441</v>
      </c>
      <c r="K3134" s="328">
        <v>89.900529413538479</v>
      </c>
      <c r="L3134" s="329">
        <v>97.8</v>
      </c>
      <c r="M3134" s="329">
        <v>92.4</v>
      </c>
      <c r="N3134" s="129"/>
    </row>
    <row r="3135" spans="1:14" ht="24.95" customHeight="1" x14ac:dyDescent="0.2">
      <c r="A3135" s="129"/>
      <c r="B3135" s="129"/>
      <c r="C3135" s="129"/>
      <c r="D3135" s="129"/>
      <c r="E3135" s="129"/>
      <c r="F3135" s="129"/>
      <c r="G3135" s="129"/>
      <c r="H3135" s="129"/>
      <c r="I3135" s="129"/>
      <c r="J3135" s="129"/>
      <c r="K3135" s="129"/>
      <c r="L3135" s="129"/>
      <c r="M3135" s="129"/>
      <c r="N3135" s="129"/>
    </row>
    <row r="3136" spans="1:14" ht="24.95" customHeight="1" x14ac:dyDescent="0.2">
      <c r="A3136" s="129"/>
      <c r="B3136" s="129"/>
      <c r="C3136" s="129"/>
      <c r="D3136" s="129"/>
      <c r="E3136" s="129"/>
      <c r="F3136" s="129"/>
      <c r="G3136" s="129"/>
      <c r="H3136" s="129"/>
      <c r="I3136" s="129"/>
      <c r="J3136" s="129"/>
      <c r="K3136" s="129"/>
      <c r="L3136" s="129"/>
      <c r="M3136" s="129"/>
      <c r="N3136" s="129"/>
    </row>
    <row r="3137" spans="1:14" ht="24.95" customHeight="1" x14ac:dyDescent="0.2">
      <c r="A3137" s="129"/>
      <c r="B3137" s="129"/>
      <c r="C3137" s="129"/>
      <c r="D3137" s="129"/>
      <c r="E3137" s="129"/>
      <c r="F3137" s="129"/>
      <c r="G3137" s="129"/>
      <c r="H3137" s="129"/>
      <c r="I3137" s="129"/>
      <c r="J3137" s="129"/>
      <c r="K3137" s="129"/>
      <c r="L3137" s="129"/>
      <c r="M3137" s="129"/>
      <c r="N3137" s="129"/>
    </row>
    <row r="3138" spans="1:14" ht="24.95" customHeight="1" x14ac:dyDescent="0.2">
      <c r="A3138" s="129"/>
      <c r="B3138" s="129"/>
      <c r="C3138" s="129"/>
      <c r="D3138" s="129"/>
      <c r="E3138" s="129"/>
      <c r="F3138" s="129"/>
      <c r="G3138" s="129"/>
      <c r="H3138" s="129"/>
      <c r="I3138" s="129"/>
      <c r="J3138" s="129"/>
      <c r="K3138" s="129"/>
      <c r="L3138" s="129"/>
      <c r="M3138" s="129"/>
      <c r="N3138" s="129"/>
    </row>
    <row r="3139" spans="1:14" ht="24.95" customHeight="1" x14ac:dyDescent="0.2">
      <c r="A3139" s="129"/>
      <c r="B3139" s="129"/>
      <c r="C3139" s="129"/>
      <c r="D3139" s="129"/>
      <c r="E3139" s="129"/>
      <c r="F3139" s="129"/>
      <c r="G3139" s="129"/>
      <c r="H3139" s="129"/>
      <c r="I3139" s="129"/>
      <c r="J3139" s="129"/>
      <c r="K3139" s="129"/>
      <c r="L3139" s="129"/>
      <c r="M3139" s="129"/>
      <c r="N3139" s="129"/>
    </row>
    <row r="3140" spans="1:14" ht="24.95" customHeight="1" x14ac:dyDescent="0.2">
      <c r="A3140" s="129"/>
      <c r="B3140" s="129"/>
      <c r="C3140" s="129"/>
      <c r="D3140" s="129"/>
      <c r="E3140" s="129"/>
      <c r="F3140" s="129"/>
      <c r="G3140" s="129"/>
      <c r="H3140" s="129"/>
      <c r="I3140" s="129"/>
      <c r="J3140" s="129"/>
      <c r="K3140" s="129"/>
      <c r="L3140" s="129"/>
      <c r="M3140" s="129"/>
      <c r="N3140" s="129"/>
    </row>
    <row r="3141" spans="1:14" ht="24.95" customHeight="1" x14ac:dyDescent="0.2">
      <c r="A3141" s="129"/>
      <c r="B3141" s="129"/>
      <c r="C3141" s="129"/>
      <c r="D3141" s="129"/>
      <c r="E3141" s="129"/>
      <c r="F3141" s="129"/>
      <c r="G3141" s="129"/>
      <c r="H3141" s="129"/>
      <c r="I3141" s="129"/>
      <c r="J3141" s="129"/>
      <c r="K3141" s="129"/>
      <c r="L3141" s="129"/>
      <c r="M3141" s="129"/>
      <c r="N3141" s="129"/>
    </row>
    <row r="3142" spans="1:14" ht="24.95" customHeight="1" x14ac:dyDescent="0.2">
      <c r="A3142" s="129"/>
      <c r="B3142" s="129"/>
      <c r="C3142" s="129"/>
      <c r="D3142" s="129"/>
      <c r="E3142" s="129"/>
      <c r="F3142" s="129"/>
      <c r="G3142" s="129"/>
      <c r="H3142" s="129"/>
      <c r="I3142" s="129"/>
      <c r="J3142" s="129"/>
      <c r="K3142" s="129"/>
      <c r="L3142" s="129"/>
      <c r="M3142" s="129"/>
      <c r="N3142" s="129"/>
    </row>
    <row r="3143" spans="1:14" ht="24.95" customHeight="1" x14ac:dyDescent="0.2">
      <c r="A3143" s="129"/>
      <c r="B3143" s="129"/>
      <c r="C3143" s="129"/>
      <c r="D3143" s="129"/>
      <c r="E3143" s="129"/>
      <c r="F3143" s="129"/>
      <c r="G3143" s="129"/>
      <c r="H3143" s="129"/>
      <c r="I3143" s="129"/>
      <c r="J3143" s="129"/>
      <c r="K3143" s="129"/>
      <c r="L3143" s="129"/>
      <c r="M3143" s="129"/>
      <c r="N3143" s="129"/>
    </row>
    <row r="3144" spans="1:14" ht="24.95" customHeight="1" x14ac:dyDescent="0.2">
      <c r="A3144" s="129"/>
      <c r="B3144" s="129"/>
      <c r="C3144" s="129"/>
      <c r="D3144" s="129"/>
      <c r="E3144" s="129"/>
      <c r="F3144" s="129"/>
      <c r="G3144" s="129"/>
      <c r="H3144" s="129"/>
      <c r="I3144" s="129"/>
      <c r="J3144" s="129"/>
      <c r="K3144" s="129"/>
      <c r="L3144" s="129"/>
      <c r="M3144" s="129"/>
      <c r="N3144" s="129"/>
    </row>
    <row r="3145" spans="1:14" ht="24.95" customHeight="1" x14ac:dyDescent="0.2">
      <c r="A3145" s="129"/>
      <c r="B3145" s="129"/>
      <c r="C3145" s="129"/>
      <c r="D3145" s="129"/>
      <c r="E3145" s="129"/>
      <c r="F3145" s="129"/>
      <c r="G3145" s="129"/>
      <c r="H3145" s="129"/>
      <c r="I3145" s="129"/>
      <c r="J3145" s="129"/>
      <c r="K3145" s="129"/>
      <c r="L3145" s="129"/>
      <c r="M3145" s="129"/>
      <c r="N3145" s="129"/>
    </row>
    <row r="3146" spans="1:14" ht="24.95" customHeight="1" x14ac:dyDescent="0.2">
      <c r="A3146" s="129"/>
      <c r="B3146" s="129"/>
      <c r="C3146" s="129"/>
      <c r="D3146" s="129"/>
      <c r="E3146" s="129"/>
      <c r="F3146" s="129"/>
      <c r="G3146" s="129"/>
      <c r="H3146" s="129"/>
      <c r="I3146" s="129"/>
      <c r="J3146" s="129"/>
      <c r="K3146" s="129"/>
      <c r="L3146" s="129"/>
      <c r="M3146" s="129"/>
      <c r="N3146" s="129"/>
    </row>
    <row r="3147" spans="1:14" ht="24.95" customHeight="1" x14ac:dyDescent="0.2">
      <c r="A3147" s="129"/>
      <c r="B3147" s="129"/>
      <c r="C3147" s="129"/>
      <c r="D3147" s="129"/>
      <c r="E3147" s="129"/>
      <c r="F3147" s="129"/>
      <c r="G3147" s="129"/>
      <c r="H3147" s="129"/>
      <c r="I3147" s="129"/>
      <c r="J3147" s="129"/>
      <c r="K3147" s="129"/>
      <c r="L3147" s="129"/>
      <c r="M3147" s="129"/>
      <c r="N3147" s="129"/>
    </row>
    <row r="3148" spans="1:14" ht="24.95" customHeight="1" x14ac:dyDescent="0.2">
      <c r="A3148" s="129"/>
      <c r="B3148" s="129"/>
      <c r="C3148" s="129"/>
      <c r="D3148" s="129"/>
      <c r="E3148" s="129"/>
      <c r="F3148" s="129"/>
      <c r="G3148" s="129"/>
      <c r="H3148" s="129"/>
      <c r="I3148" s="129"/>
      <c r="J3148" s="129"/>
      <c r="K3148" s="129"/>
      <c r="L3148" s="129"/>
      <c r="M3148" s="129"/>
      <c r="N3148" s="129"/>
    </row>
    <row r="3149" spans="1:14" ht="24.95" customHeight="1" x14ac:dyDescent="0.2">
      <c r="A3149" s="129"/>
      <c r="B3149" s="129"/>
      <c r="C3149" s="129"/>
      <c r="D3149" s="129"/>
      <c r="E3149" s="129"/>
      <c r="F3149" s="129"/>
      <c r="G3149" s="129"/>
      <c r="H3149" s="129"/>
      <c r="I3149" s="129"/>
      <c r="J3149" s="129"/>
      <c r="K3149" s="129"/>
      <c r="L3149" s="129"/>
      <c r="M3149" s="129"/>
      <c r="N3149" s="4"/>
    </row>
    <row r="3150" spans="1:14" ht="24.95" customHeight="1" x14ac:dyDescent="0.2">
      <c r="A3150" s="129"/>
      <c r="B3150" s="129"/>
      <c r="C3150" s="129"/>
      <c r="D3150" s="129"/>
      <c r="E3150" s="129"/>
      <c r="F3150" s="129"/>
      <c r="G3150" s="129"/>
      <c r="H3150" s="129"/>
      <c r="I3150" s="129"/>
      <c r="J3150" s="129"/>
      <c r="K3150" s="129"/>
      <c r="L3150" s="129"/>
      <c r="M3150" s="129"/>
      <c r="N3150" s="129"/>
    </row>
    <row r="3151" spans="1:14" ht="24.95" customHeight="1" x14ac:dyDescent="0.2">
      <c r="A3151" s="129"/>
      <c r="B3151" s="129"/>
      <c r="C3151" s="129"/>
      <c r="D3151" s="129"/>
      <c r="E3151" s="129"/>
      <c r="F3151" s="129"/>
      <c r="G3151" s="129"/>
      <c r="H3151" s="129"/>
      <c r="I3151" s="129"/>
      <c r="J3151" s="129"/>
      <c r="K3151" s="129"/>
      <c r="L3151" s="129"/>
      <c r="M3151" s="129"/>
      <c r="N3151" s="129"/>
    </row>
    <row r="3152" spans="1:14" ht="24.95" customHeight="1" x14ac:dyDescent="0.2">
      <c r="A3152" s="129"/>
      <c r="B3152" s="129"/>
      <c r="C3152" s="129"/>
      <c r="D3152" s="129"/>
      <c r="E3152" s="129"/>
      <c r="F3152" s="129"/>
      <c r="G3152" s="129"/>
      <c r="H3152" s="129"/>
      <c r="I3152" s="129"/>
      <c r="J3152" s="129"/>
      <c r="K3152" s="129"/>
      <c r="L3152" s="129"/>
      <c r="M3152" s="129"/>
      <c r="N3152" s="129"/>
    </row>
    <row r="3153" spans="1:14" ht="24.95" customHeight="1" x14ac:dyDescent="0.2">
      <c r="A3153" s="129"/>
      <c r="B3153" s="129"/>
      <c r="C3153" s="129"/>
      <c r="D3153" s="129"/>
      <c r="E3153" s="129"/>
      <c r="F3153" s="129"/>
      <c r="G3153" s="129"/>
      <c r="H3153" s="129"/>
      <c r="I3153" s="129"/>
      <c r="J3153" s="129"/>
      <c r="K3153" s="129"/>
      <c r="L3153" s="129"/>
      <c r="M3153" s="129"/>
      <c r="N3153" s="129"/>
    </row>
    <row r="3154" spans="1:14" ht="24.95" customHeight="1" x14ac:dyDescent="0.2">
      <c r="A3154" s="129"/>
      <c r="B3154" s="129"/>
      <c r="C3154" s="129"/>
      <c r="D3154" s="129"/>
      <c r="E3154" s="129"/>
      <c r="F3154" s="129"/>
      <c r="G3154" s="129"/>
      <c r="H3154" s="129"/>
      <c r="I3154" s="129"/>
      <c r="J3154" s="129"/>
      <c r="K3154" s="129"/>
      <c r="L3154" s="129"/>
      <c r="M3154" s="129"/>
      <c r="N3154" s="129"/>
    </row>
    <row r="3155" spans="1:14" ht="24.95" customHeight="1" x14ac:dyDescent="0.2">
      <c r="A3155" s="129"/>
      <c r="B3155" s="129"/>
      <c r="C3155" s="129"/>
      <c r="D3155" s="129"/>
      <c r="E3155" s="129"/>
      <c r="F3155" s="129"/>
      <c r="G3155" s="129"/>
      <c r="H3155" s="129"/>
      <c r="I3155" s="129"/>
      <c r="J3155" s="129"/>
      <c r="K3155" s="129"/>
      <c r="L3155" s="129"/>
      <c r="M3155" s="129"/>
      <c r="N3155" s="129"/>
    </row>
    <row r="3156" spans="1:14" ht="24.95" customHeight="1" x14ac:dyDescent="0.2">
      <c r="A3156" s="129"/>
      <c r="B3156" s="129"/>
      <c r="C3156" s="129"/>
      <c r="D3156" s="129"/>
      <c r="E3156" s="129"/>
      <c r="F3156" s="129"/>
      <c r="G3156" s="129"/>
      <c r="H3156" s="129"/>
      <c r="I3156" s="129"/>
      <c r="J3156" s="129"/>
      <c r="K3156" s="129"/>
      <c r="L3156" s="129"/>
      <c r="M3156" s="129"/>
      <c r="N3156" s="129"/>
    </row>
    <row r="3157" spans="1:14" ht="24.95" customHeight="1" x14ac:dyDescent="0.2">
      <c r="A3157" s="129"/>
      <c r="B3157" s="129"/>
      <c r="C3157" s="129"/>
      <c r="D3157" s="129"/>
      <c r="E3157" s="129"/>
      <c r="F3157" s="129"/>
      <c r="G3157" s="129"/>
      <c r="H3157" s="129"/>
      <c r="I3157" s="129"/>
      <c r="J3157" s="129"/>
      <c r="K3157" s="129"/>
      <c r="L3157" s="129"/>
      <c r="M3157" s="129"/>
      <c r="N3157" s="129"/>
    </row>
    <row r="3158" spans="1:14" ht="24.95" customHeight="1" x14ac:dyDescent="0.2">
      <c r="A3158" s="129"/>
      <c r="B3158" s="129"/>
      <c r="C3158" s="129"/>
      <c r="D3158" s="129"/>
      <c r="E3158" s="129"/>
      <c r="F3158" s="129"/>
      <c r="G3158" s="129"/>
      <c r="H3158" s="129"/>
      <c r="I3158" s="129"/>
      <c r="J3158" s="129"/>
      <c r="K3158" s="129"/>
      <c r="L3158" s="129"/>
      <c r="M3158" s="129"/>
      <c r="N3158" s="129"/>
    </row>
    <row r="3159" spans="1:14" ht="24.95" customHeight="1" x14ac:dyDescent="0.2">
      <c r="A3159" s="129"/>
      <c r="B3159" s="129"/>
      <c r="C3159" s="129"/>
      <c r="D3159" s="129"/>
      <c r="E3159" s="129"/>
      <c r="F3159" s="129"/>
      <c r="G3159" s="129"/>
      <c r="H3159" s="129"/>
      <c r="I3159" s="129"/>
      <c r="J3159" s="129"/>
      <c r="K3159" s="129"/>
      <c r="L3159" s="129"/>
      <c r="M3159" s="129"/>
      <c r="N3159" s="129"/>
    </row>
    <row r="3160" spans="1:14" ht="24.95" customHeight="1" x14ac:dyDescent="0.2">
      <c r="A3160" s="129"/>
      <c r="B3160" s="129"/>
      <c r="C3160" s="129"/>
      <c r="D3160" s="129"/>
      <c r="E3160" s="129"/>
      <c r="F3160" s="129"/>
      <c r="G3160" s="129"/>
      <c r="H3160" s="129"/>
      <c r="I3160" s="129"/>
      <c r="J3160" s="129"/>
      <c r="K3160" s="129"/>
      <c r="L3160" s="129"/>
      <c r="M3160" s="129"/>
      <c r="N3160" s="129"/>
    </row>
    <row r="3161" spans="1:14" ht="24.95" customHeight="1" x14ac:dyDescent="0.2">
      <c r="A3161" s="129"/>
      <c r="B3161" s="129"/>
      <c r="C3161" s="129"/>
      <c r="D3161" s="129"/>
      <c r="E3161" s="129"/>
      <c r="F3161" s="129"/>
      <c r="G3161" s="129"/>
      <c r="H3161" s="129"/>
      <c r="I3161" s="129"/>
      <c r="J3161" s="129"/>
      <c r="K3161" s="129"/>
      <c r="L3161" s="129"/>
      <c r="M3161" s="129"/>
      <c r="N3161" s="129"/>
    </row>
    <row r="3162" spans="1:14" ht="24.95" customHeight="1" x14ac:dyDescent="0.2">
      <c r="A3162" s="129"/>
      <c r="B3162" s="129"/>
      <c r="C3162" s="129"/>
      <c r="D3162" s="129"/>
      <c r="E3162" s="129"/>
      <c r="F3162" s="129"/>
      <c r="G3162" s="129"/>
      <c r="H3162" s="129"/>
      <c r="I3162" s="129"/>
      <c r="J3162" s="129"/>
      <c r="K3162" s="129"/>
      <c r="L3162" s="129"/>
      <c r="M3162" s="129"/>
      <c r="N3162" s="129"/>
    </row>
    <row r="3163" spans="1:14" ht="24.95" customHeight="1" x14ac:dyDescent="0.2">
      <c r="A3163" s="129"/>
      <c r="B3163" s="129"/>
      <c r="C3163" s="129"/>
      <c r="D3163" s="129"/>
      <c r="E3163" s="129"/>
      <c r="F3163" s="129"/>
      <c r="G3163" s="129"/>
      <c r="H3163" s="129"/>
      <c r="I3163" s="129"/>
      <c r="J3163" s="129"/>
      <c r="K3163" s="129"/>
      <c r="L3163" s="129"/>
      <c r="M3163" s="129"/>
      <c r="N3163" s="129"/>
    </row>
    <row r="3164" spans="1:14" ht="24.95" customHeight="1" x14ac:dyDescent="0.2">
      <c r="A3164" s="129"/>
      <c r="B3164" s="129"/>
      <c r="C3164" s="129"/>
      <c r="D3164" s="129"/>
      <c r="E3164" s="129"/>
      <c r="F3164" s="129"/>
      <c r="G3164" s="129"/>
      <c r="H3164" s="129"/>
      <c r="I3164" s="129"/>
      <c r="J3164" s="129"/>
      <c r="K3164" s="129"/>
      <c r="L3164" s="129"/>
      <c r="M3164" s="129"/>
      <c r="N3164" s="129"/>
    </row>
    <row r="3165" spans="1:14" ht="24.95" customHeight="1" x14ac:dyDescent="0.2">
      <c r="A3165" s="129"/>
      <c r="B3165" s="129"/>
      <c r="C3165" s="129"/>
      <c r="D3165" s="129"/>
      <c r="E3165" s="129"/>
      <c r="F3165" s="129"/>
      <c r="G3165" s="129"/>
      <c r="H3165" s="129"/>
      <c r="I3165" s="129"/>
      <c r="J3165" s="129"/>
      <c r="K3165" s="129"/>
      <c r="L3165" s="129"/>
      <c r="M3165" s="129"/>
      <c r="N3165" s="129"/>
    </row>
    <row r="3166" spans="1:14" ht="24.95" customHeight="1" x14ac:dyDescent="0.2">
      <c r="A3166" s="129"/>
      <c r="B3166" s="129"/>
      <c r="C3166" s="129"/>
      <c r="D3166" s="129"/>
      <c r="E3166" s="129"/>
      <c r="F3166" s="129"/>
      <c r="G3166" s="129"/>
      <c r="H3166" s="129"/>
      <c r="I3166" s="129"/>
      <c r="J3166" s="129"/>
      <c r="K3166" s="129"/>
      <c r="L3166" s="129"/>
      <c r="M3166" s="129"/>
      <c r="N3166" s="129"/>
    </row>
    <row r="3167" spans="1:14" ht="24.95" customHeight="1" x14ac:dyDescent="0.2">
      <c r="A3167" s="129"/>
      <c r="B3167" s="129"/>
      <c r="C3167" s="129"/>
      <c r="D3167" s="129"/>
      <c r="E3167" s="129"/>
      <c r="F3167" s="129"/>
      <c r="G3167" s="129"/>
      <c r="H3167" s="129"/>
      <c r="I3167" s="129"/>
      <c r="J3167" s="129"/>
      <c r="K3167" s="129"/>
      <c r="L3167" s="129"/>
      <c r="M3167" s="129"/>
      <c r="N3167" s="129"/>
    </row>
    <row r="3168" spans="1:14" ht="24.95" customHeight="1" x14ac:dyDescent="0.2">
      <c r="A3168" s="129"/>
      <c r="B3168" s="129"/>
      <c r="C3168" s="129"/>
      <c r="D3168" s="129"/>
      <c r="E3168" s="129"/>
      <c r="F3168" s="129"/>
      <c r="G3168" s="129"/>
      <c r="H3168" s="129"/>
      <c r="I3168" s="129"/>
      <c r="J3168" s="129"/>
      <c r="K3168" s="129"/>
      <c r="L3168" s="129"/>
      <c r="M3168" s="129"/>
      <c r="N3168" s="4">
        <v>35</v>
      </c>
    </row>
    <row r="3169" spans="1:14" ht="39.950000000000003" customHeight="1" x14ac:dyDescent="0.2">
      <c r="A3169" s="380" t="s">
        <v>364</v>
      </c>
      <c r="B3169" s="380"/>
      <c r="C3169" s="380"/>
      <c r="D3169" s="380"/>
      <c r="E3169" s="380"/>
      <c r="F3169" s="380"/>
      <c r="G3169" s="380"/>
      <c r="H3169" s="380"/>
      <c r="I3169" s="380"/>
      <c r="J3169" s="380"/>
      <c r="K3169" s="380"/>
      <c r="L3169" s="380"/>
      <c r="M3169" s="380"/>
      <c r="N3169" s="380"/>
    </row>
    <row r="3170" spans="1:14" ht="15" customHeight="1" x14ac:dyDescent="0.2">
      <c r="A3170" s="129"/>
      <c r="B3170" s="129"/>
      <c r="C3170" s="129"/>
      <c r="D3170" s="129"/>
      <c r="E3170" s="129"/>
      <c r="F3170" s="129"/>
      <c r="G3170" s="129"/>
      <c r="H3170" s="129"/>
      <c r="I3170" s="129"/>
      <c r="J3170" s="129"/>
      <c r="K3170" s="129"/>
      <c r="L3170" s="129"/>
      <c r="M3170" s="129"/>
      <c r="N3170" s="129"/>
    </row>
    <row r="3171" spans="1:14" ht="24.95" customHeight="1" x14ac:dyDescent="0.2">
      <c r="A3171" s="21"/>
      <c r="B3171" s="264" t="s">
        <v>42</v>
      </c>
      <c r="C3171" s="264" t="s">
        <v>43</v>
      </c>
      <c r="D3171" s="264" t="s">
        <v>44</v>
      </c>
      <c r="E3171" s="264" t="s">
        <v>45</v>
      </c>
      <c r="F3171" s="264" t="s">
        <v>46</v>
      </c>
      <c r="G3171" s="264" t="s">
        <v>47</v>
      </c>
      <c r="H3171" s="264" t="s">
        <v>48</v>
      </c>
      <c r="I3171" s="264" t="s">
        <v>58</v>
      </c>
      <c r="J3171" s="264" t="s">
        <v>50</v>
      </c>
      <c r="K3171" s="264" t="s">
        <v>51</v>
      </c>
      <c r="L3171" s="264" t="s">
        <v>52</v>
      </c>
      <c r="M3171" s="264" t="s">
        <v>53</v>
      </c>
      <c r="N3171" s="264" t="s">
        <v>12</v>
      </c>
    </row>
    <row r="3172" spans="1:14" ht="24.95" customHeight="1" x14ac:dyDescent="0.2">
      <c r="A3172" s="245" t="s">
        <v>308</v>
      </c>
      <c r="B3172" s="237">
        <v>24816551.603510302</v>
      </c>
      <c r="C3172" s="237">
        <v>29190619.85675903</v>
      </c>
      <c r="D3172" s="237">
        <v>38453445.439691864</v>
      </c>
      <c r="E3172" s="237">
        <v>49405370.033370286</v>
      </c>
      <c r="F3172" s="237">
        <v>45182384.527116574</v>
      </c>
      <c r="G3172" s="237">
        <v>47768005.206758186</v>
      </c>
      <c r="H3172" s="237">
        <v>52821169.887662962</v>
      </c>
      <c r="I3172" s="237">
        <v>75105230.713885427</v>
      </c>
      <c r="J3172" s="237">
        <v>51580202.169409573</v>
      </c>
      <c r="K3172" s="237">
        <v>46659965.289920025</v>
      </c>
      <c r="L3172" s="237">
        <v>38395557.55103986</v>
      </c>
      <c r="M3172" s="237">
        <v>38374103.047415897</v>
      </c>
      <c r="N3172" s="238">
        <f t="shared" ref="N3172:N3178" si="98">SUM(B3172:M3172)</f>
        <v>537752605.32653999</v>
      </c>
    </row>
    <row r="3173" spans="1:14" ht="24.95" customHeight="1" x14ac:dyDescent="0.2">
      <c r="A3173" s="315" t="s">
        <v>309</v>
      </c>
      <c r="B3173" s="237">
        <v>17606280.403676763</v>
      </c>
      <c r="C3173" s="237">
        <v>21134462.563682724</v>
      </c>
      <c r="D3173" s="237">
        <v>27524376.694965754</v>
      </c>
      <c r="E3173" s="237">
        <v>37165099.198048696</v>
      </c>
      <c r="F3173" s="237">
        <v>33975907.778150648</v>
      </c>
      <c r="G3173" s="237">
        <v>36102087.14225924</v>
      </c>
      <c r="H3173" s="237">
        <v>36823246.918875255</v>
      </c>
      <c r="I3173" s="237">
        <v>51345873.325504974</v>
      </c>
      <c r="J3173" s="237">
        <v>37784676.154040046</v>
      </c>
      <c r="K3173" s="237">
        <v>31750874.643550027</v>
      </c>
      <c r="L3173" s="237">
        <v>25880948.835130095</v>
      </c>
      <c r="M3173" s="237">
        <v>25709226.321657747</v>
      </c>
      <c r="N3173" s="238">
        <f t="shared" si="98"/>
        <v>382803059.97954202</v>
      </c>
    </row>
    <row r="3174" spans="1:14" ht="39.950000000000003" customHeight="1" x14ac:dyDescent="0.2">
      <c r="A3174" s="330" t="s">
        <v>310</v>
      </c>
      <c r="B3174" s="237">
        <v>3525862.1157239862</v>
      </c>
      <c r="C3174" s="237">
        <v>4292843.3182615917</v>
      </c>
      <c r="D3174" s="237">
        <v>5729792.4570587138</v>
      </c>
      <c r="E3174" s="237">
        <v>8443182.5328552984</v>
      </c>
      <c r="F3174" s="237">
        <v>7786384.5665015141</v>
      </c>
      <c r="G3174" s="237">
        <v>8710379.7051163055</v>
      </c>
      <c r="H3174" s="237">
        <v>11544406.285799637</v>
      </c>
      <c r="I3174" s="237">
        <v>17097940.552793946</v>
      </c>
      <c r="J3174" s="237">
        <v>10260396.910096172</v>
      </c>
      <c r="K3174" s="237">
        <v>9645731.5915187951</v>
      </c>
      <c r="L3174" s="237">
        <v>7697717.938841518</v>
      </c>
      <c r="M3174" s="237">
        <v>7892770.4540178217</v>
      </c>
      <c r="N3174" s="238">
        <f t="shared" si="98"/>
        <v>102627408.42858529</v>
      </c>
    </row>
    <row r="3175" spans="1:14" ht="39.950000000000003" customHeight="1" x14ac:dyDescent="0.2">
      <c r="A3175" s="330" t="s">
        <v>311</v>
      </c>
      <c r="B3175" s="237">
        <v>8679670.0324046947</v>
      </c>
      <c r="C3175" s="237">
        <v>10210394.190607879</v>
      </c>
      <c r="D3175" s="237">
        <v>13236626.832494508</v>
      </c>
      <c r="E3175" s="237">
        <v>18041781.087070674</v>
      </c>
      <c r="F3175" s="237">
        <v>15601881.294372067</v>
      </c>
      <c r="G3175" s="237">
        <v>16691557.693721382</v>
      </c>
      <c r="H3175" s="237">
        <v>15724139.125463128</v>
      </c>
      <c r="I3175" s="237">
        <v>22564946.276057135</v>
      </c>
      <c r="J3175" s="237">
        <v>14900634.102278568</v>
      </c>
      <c r="K3175" s="237">
        <v>15395947.589593103</v>
      </c>
      <c r="L3175" s="237">
        <v>12381064.169354208</v>
      </c>
      <c r="M3175" s="237">
        <v>12376224.848598998</v>
      </c>
      <c r="N3175" s="238">
        <f t="shared" si="98"/>
        <v>175804867.24201635</v>
      </c>
    </row>
    <row r="3176" spans="1:14" ht="24.95" customHeight="1" x14ac:dyDescent="0.2">
      <c r="A3176" s="315" t="s">
        <v>312</v>
      </c>
      <c r="B3176" s="237">
        <v>3804717.6685492327</v>
      </c>
      <c r="C3176" s="237">
        <v>4248884.0415860955</v>
      </c>
      <c r="D3176" s="237">
        <v>5458489.1298315423</v>
      </c>
      <c r="E3176" s="237">
        <v>7182297.2020019284</v>
      </c>
      <c r="F3176" s="237">
        <v>6606865.963718011</v>
      </c>
      <c r="G3176" s="237">
        <v>7035568.8456752775</v>
      </c>
      <c r="H3176" s="237">
        <v>10126615.539103432</v>
      </c>
      <c r="I3176" s="237">
        <v>14104702.27460745</v>
      </c>
      <c r="J3176" s="237">
        <v>10132870.237825131</v>
      </c>
      <c r="K3176" s="237">
        <v>8867190.5229434036</v>
      </c>
      <c r="L3176" s="237">
        <v>7463125.2564033074</v>
      </c>
      <c r="M3176" s="237">
        <v>7337814.8485656492</v>
      </c>
      <c r="N3176" s="238">
        <f t="shared" si="98"/>
        <v>92369141.530810475</v>
      </c>
    </row>
    <row r="3177" spans="1:14" ht="24.95" customHeight="1" x14ac:dyDescent="0.2">
      <c r="A3177" s="315" t="s">
        <v>313</v>
      </c>
      <c r="B3177" s="237">
        <v>4608384.541812581</v>
      </c>
      <c r="C3177" s="237">
        <v>4993668.5359525606</v>
      </c>
      <c r="D3177" s="237">
        <v>6704526.0881795883</v>
      </c>
      <c r="E3177" s="237">
        <v>8337752.7700722767</v>
      </c>
      <c r="F3177" s="237">
        <v>7776598.9291206552</v>
      </c>
      <c r="G3177" s="237">
        <v>8156146.9672919903</v>
      </c>
      <c r="H3177" s="237">
        <v>7472331.9982638173</v>
      </c>
      <c r="I3177" s="237">
        <v>10951591.318827238</v>
      </c>
      <c r="J3177" s="237">
        <v>7612174.6406030599</v>
      </c>
      <c r="K3177" s="237">
        <v>7648471.7444865238</v>
      </c>
      <c r="L3177" s="237">
        <v>6483809.6154017821</v>
      </c>
      <c r="M3177" s="237">
        <v>6589451.5928411344</v>
      </c>
      <c r="N3177" s="238">
        <f t="shared" si="98"/>
        <v>87334908.742853209</v>
      </c>
    </row>
    <row r="3178" spans="1:14" ht="24.95" customHeight="1" x14ac:dyDescent="0.2">
      <c r="A3178" s="315" t="s">
        <v>314</v>
      </c>
      <c r="B3178" s="240">
        <v>2861155.4652246684</v>
      </c>
      <c r="C3178" s="240">
        <v>2560679.0843880135</v>
      </c>
      <c r="D3178" s="240">
        <v>3039499.2718593152</v>
      </c>
      <c r="E3178" s="240">
        <v>4059457.4421361517</v>
      </c>
      <c r="F3178" s="240">
        <v>4194275.1222988027</v>
      </c>
      <c r="G3178" s="240">
        <v>4345116.5736297676</v>
      </c>
      <c r="H3178" s="240">
        <v>1804124.472531175</v>
      </c>
      <c r="I3178" s="240">
        <v>2433503.2295143092</v>
      </c>
      <c r="J3178" s="240">
        <v>1703896.2978732416</v>
      </c>
      <c r="K3178" s="240">
        <v>304082.25562541542</v>
      </c>
      <c r="L3178" s="240">
        <v>239310.5961015769</v>
      </c>
      <c r="M3178" s="299">
        <v>225491.49836182271</v>
      </c>
      <c r="N3178" s="238">
        <f t="shared" si="98"/>
        <v>27770591.309544258</v>
      </c>
    </row>
    <row r="3179" spans="1:14" ht="24.95" customHeight="1" x14ac:dyDescent="0.2">
      <c r="A3179" s="216" t="s">
        <v>306</v>
      </c>
      <c r="B3179" s="217">
        <f>SUM(B3172:B3178)</f>
        <v>65902621.830902226</v>
      </c>
      <c r="C3179" s="217">
        <f t="shared" ref="C3179:N3179" si="99">SUM(C3172:C3178)</f>
        <v>76631551.591237903</v>
      </c>
      <c r="D3179" s="217">
        <f t="shared" si="99"/>
        <v>100146755.91408129</v>
      </c>
      <c r="E3179" s="217">
        <f t="shared" si="99"/>
        <v>132634940.26555532</v>
      </c>
      <c r="F3179" s="217">
        <f t="shared" si="99"/>
        <v>121124298.18127827</v>
      </c>
      <c r="G3179" s="217">
        <f t="shared" si="99"/>
        <v>128808862.13445215</v>
      </c>
      <c r="H3179" s="217">
        <f t="shared" si="99"/>
        <v>136316034.2276994</v>
      </c>
      <c r="I3179" s="217">
        <f t="shared" si="99"/>
        <v>193603787.69119045</v>
      </c>
      <c r="J3179" s="217">
        <f t="shared" si="99"/>
        <v>133974850.51212578</v>
      </c>
      <c r="K3179" s="217">
        <f t="shared" si="99"/>
        <v>120272263.63763729</v>
      </c>
      <c r="L3179" s="217">
        <f t="shared" si="99"/>
        <v>98541533.962272376</v>
      </c>
      <c r="M3179" s="300">
        <f t="shared" si="99"/>
        <v>98505082.611459076</v>
      </c>
      <c r="N3179" s="300">
        <f t="shared" si="99"/>
        <v>1406462582.5598915</v>
      </c>
    </row>
    <row r="3180" spans="1:14" ht="24.95" customHeight="1" x14ac:dyDescent="0.2">
      <c r="A3180" s="129"/>
      <c r="B3180" s="129"/>
      <c r="C3180" s="129"/>
      <c r="D3180" s="129"/>
      <c r="E3180" s="129"/>
      <c r="F3180" s="129"/>
      <c r="G3180" s="129"/>
      <c r="H3180" s="129"/>
      <c r="I3180" s="129"/>
      <c r="J3180" s="129"/>
      <c r="K3180" s="129"/>
      <c r="L3180" s="129"/>
      <c r="M3180" s="129"/>
      <c r="N3180" s="129"/>
    </row>
    <row r="3181" spans="1:14" ht="24.95" customHeight="1" x14ac:dyDescent="0.2">
      <c r="A3181" s="129"/>
      <c r="B3181" s="129"/>
      <c r="C3181" s="129"/>
      <c r="D3181" s="129"/>
      <c r="E3181" s="129"/>
      <c r="F3181" s="129"/>
      <c r="G3181" s="129"/>
      <c r="H3181" s="129"/>
      <c r="I3181" s="129"/>
      <c r="J3181" s="129"/>
      <c r="K3181" s="129"/>
      <c r="L3181" s="129"/>
      <c r="M3181" s="129"/>
      <c r="N3181" s="129"/>
    </row>
    <row r="3182" spans="1:14" ht="24.95" customHeight="1" x14ac:dyDescent="0.2">
      <c r="A3182" s="129"/>
      <c r="B3182" s="129"/>
      <c r="C3182" s="129"/>
      <c r="D3182" s="129"/>
      <c r="E3182" s="129"/>
      <c r="F3182" s="129"/>
      <c r="G3182" s="129"/>
      <c r="H3182" s="129"/>
      <c r="I3182" s="129"/>
      <c r="J3182" s="129"/>
      <c r="K3182" s="129"/>
      <c r="L3182" s="129"/>
      <c r="M3182" s="129"/>
      <c r="N3182" s="129"/>
    </row>
    <row r="3183" spans="1:14" ht="24.95" customHeight="1" x14ac:dyDescent="0.2">
      <c r="A3183" s="129"/>
      <c r="B3183" s="129"/>
      <c r="C3183" s="129"/>
      <c r="D3183" s="129"/>
      <c r="E3183" s="129"/>
      <c r="F3183" s="129"/>
      <c r="G3183" s="129"/>
      <c r="H3183" s="129"/>
      <c r="I3183" s="129"/>
      <c r="J3183" s="129"/>
      <c r="K3183" s="129"/>
      <c r="L3183" s="129"/>
      <c r="M3183" s="129"/>
      <c r="N3183" s="129"/>
    </row>
    <row r="3184" spans="1:14" ht="24.95" customHeight="1" x14ac:dyDescent="0.2">
      <c r="A3184" s="129"/>
      <c r="B3184" s="129"/>
      <c r="C3184" s="129"/>
      <c r="D3184" s="129"/>
      <c r="E3184" s="129"/>
      <c r="F3184" s="129"/>
      <c r="G3184" s="129"/>
      <c r="H3184" s="129"/>
      <c r="I3184" s="129"/>
      <c r="J3184" s="129"/>
      <c r="K3184" s="129"/>
      <c r="L3184" s="129"/>
      <c r="M3184" s="129"/>
      <c r="N3184" s="129"/>
    </row>
    <row r="3185" spans="1:14" ht="24.95" customHeight="1" x14ac:dyDescent="0.2">
      <c r="A3185" s="129"/>
      <c r="B3185" s="129"/>
      <c r="C3185" s="129"/>
      <c r="D3185" s="129"/>
      <c r="E3185" s="129"/>
      <c r="F3185" s="129"/>
      <c r="G3185" s="129"/>
      <c r="H3185" s="129"/>
      <c r="I3185" s="129"/>
      <c r="J3185" s="129"/>
      <c r="K3185" s="129"/>
      <c r="L3185" s="129"/>
      <c r="M3185" s="129"/>
      <c r="N3185" s="129"/>
    </row>
    <row r="3186" spans="1:14" ht="24.95" customHeight="1" x14ac:dyDescent="0.2">
      <c r="A3186" s="129"/>
      <c r="B3186" s="129"/>
      <c r="C3186" s="129"/>
      <c r="D3186" s="129"/>
      <c r="E3186" s="129"/>
      <c r="F3186" s="129"/>
      <c r="G3186" s="129"/>
      <c r="H3186" s="129"/>
      <c r="I3186" s="129"/>
      <c r="J3186" s="129"/>
      <c r="K3186" s="129"/>
      <c r="L3186" s="129"/>
      <c r="M3186" s="129"/>
      <c r="N3186" s="129"/>
    </row>
    <row r="3187" spans="1:14" ht="24.95" customHeight="1" x14ac:dyDescent="0.2">
      <c r="A3187" s="129"/>
      <c r="B3187" s="129"/>
      <c r="C3187" s="129"/>
      <c r="D3187" s="129"/>
      <c r="E3187" s="129"/>
      <c r="F3187" s="129"/>
      <c r="G3187" s="129"/>
      <c r="H3187" s="129"/>
      <c r="I3187" s="129"/>
      <c r="J3187" s="129"/>
      <c r="K3187" s="129"/>
      <c r="L3187" s="129"/>
      <c r="M3187" s="129"/>
      <c r="N3187" s="129"/>
    </row>
    <row r="3188" spans="1:14" ht="24.95" customHeight="1" x14ac:dyDescent="0.2">
      <c r="A3188" s="129"/>
      <c r="B3188" s="129"/>
      <c r="C3188" s="129"/>
      <c r="D3188" s="129"/>
      <c r="E3188" s="129"/>
      <c r="F3188" s="129"/>
      <c r="G3188" s="129"/>
      <c r="H3188" s="129"/>
      <c r="I3188" s="129"/>
      <c r="J3188" s="129"/>
      <c r="K3188" s="129"/>
      <c r="L3188" s="129"/>
      <c r="M3188" s="129"/>
      <c r="N3188" s="129"/>
    </row>
    <row r="3189" spans="1:14" ht="24.95" customHeight="1" x14ac:dyDescent="0.2">
      <c r="A3189" s="129"/>
      <c r="B3189" s="129"/>
      <c r="C3189" s="129"/>
      <c r="D3189" s="129"/>
      <c r="E3189" s="129"/>
      <c r="F3189" s="129"/>
      <c r="G3189" s="129"/>
      <c r="H3189" s="129"/>
      <c r="I3189" s="129"/>
      <c r="J3189" s="129"/>
      <c r="K3189" s="129"/>
      <c r="L3189" s="129"/>
      <c r="M3189" s="129"/>
      <c r="N3189" s="129"/>
    </row>
    <row r="3190" spans="1:14" ht="24.95" customHeight="1" x14ac:dyDescent="0.2">
      <c r="A3190" s="129"/>
      <c r="B3190" s="129"/>
      <c r="C3190" s="129"/>
      <c r="D3190" s="129"/>
      <c r="E3190" s="129"/>
      <c r="F3190" s="129"/>
      <c r="G3190" s="129"/>
      <c r="H3190" s="129"/>
      <c r="I3190" s="129"/>
      <c r="J3190" s="129"/>
      <c r="K3190" s="129"/>
      <c r="L3190" s="129"/>
      <c r="M3190" s="129"/>
      <c r="N3190" s="129"/>
    </row>
    <row r="3191" spans="1:14" ht="24.95" customHeight="1" x14ac:dyDescent="0.2">
      <c r="A3191" s="129"/>
      <c r="B3191" s="129"/>
      <c r="C3191" s="129"/>
      <c r="D3191" s="129"/>
      <c r="E3191" s="129"/>
      <c r="F3191" s="129"/>
      <c r="G3191" s="129"/>
      <c r="H3191" s="129"/>
      <c r="I3191" s="129"/>
      <c r="J3191" s="129"/>
      <c r="K3191" s="129"/>
      <c r="L3191" s="129"/>
      <c r="M3191" s="129"/>
      <c r="N3191" s="129"/>
    </row>
    <row r="3192" spans="1:14" ht="24.95" customHeight="1" x14ac:dyDescent="0.2">
      <c r="A3192" s="129"/>
      <c r="B3192" s="129"/>
      <c r="C3192" s="129"/>
      <c r="D3192" s="129"/>
      <c r="E3192" s="129"/>
      <c r="F3192" s="129"/>
      <c r="G3192" s="129"/>
      <c r="H3192" s="129"/>
      <c r="I3192" s="129"/>
      <c r="J3192" s="129"/>
      <c r="K3192" s="129"/>
      <c r="L3192" s="129"/>
      <c r="M3192" s="129"/>
      <c r="N3192" s="129"/>
    </row>
    <row r="3193" spans="1:14" ht="24.95" customHeight="1" x14ac:dyDescent="0.2">
      <c r="A3193" s="129"/>
      <c r="B3193" s="129"/>
      <c r="C3193" s="129"/>
      <c r="D3193" s="129"/>
      <c r="E3193" s="129"/>
      <c r="F3193" s="129"/>
      <c r="G3193" s="129"/>
      <c r="H3193" s="129"/>
      <c r="I3193" s="129"/>
      <c r="J3193" s="129"/>
      <c r="K3193" s="129"/>
      <c r="L3193" s="129"/>
      <c r="M3193" s="129"/>
      <c r="N3193" s="129"/>
    </row>
    <row r="3194" spans="1:14" ht="24.95" customHeight="1" x14ac:dyDescent="0.2">
      <c r="A3194" s="129"/>
      <c r="B3194" s="129"/>
      <c r="C3194" s="129"/>
      <c r="D3194" s="129"/>
      <c r="E3194" s="129"/>
      <c r="F3194" s="129"/>
      <c r="G3194" s="129"/>
      <c r="H3194" s="129"/>
      <c r="I3194" s="129"/>
      <c r="J3194" s="129"/>
      <c r="K3194" s="129"/>
      <c r="L3194" s="129"/>
      <c r="M3194" s="129"/>
      <c r="N3194" s="129"/>
    </row>
    <row r="3195" spans="1:14" ht="24.95" customHeight="1" x14ac:dyDescent="0.2">
      <c r="A3195" s="129"/>
      <c r="B3195" s="129"/>
      <c r="C3195" s="129"/>
      <c r="D3195" s="129"/>
      <c r="E3195" s="129"/>
      <c r="F3195" s="129"/>
      <c r="G3195" s="129"/>
      <c r="H3195" s="129"/>
      <c r="I3195" s="129"/>
      <c r="J3195" s="129"/>
      <c r="K3195" s="129"/>
      <c r="L3195" s="129"/>
      <c r="M3195" s="129"/>
      <c r="N3195" s="129"/>
    </row>
    <row r="3196" spans="1:14" ht="24.95" customHeight="1" x14ac:dyDescent="0.2">
      <c r="A3196" s="129"/>
      <c r="B3196" s="129"/>
      <c r="C3196" s="129"/>
      <c r="D3196" s="129"/>
      <c r="E3196" s="129"/>
      <c r="F3196" s="129"/>
      <c r="G3196" s="129"/>
      <c r="H3196" s="129"/>
      <c r="I3196" s="129"/>
      <c r="J3196" s="129"/>
      <c r="K3196" s="129"/>
      <c r="L3196" s="129"/>
      <c r="M3196" s="129"/>
      <c r="N3196" s="129"/>
    </row>
    <row r="3197" spans="1:14" ht="24.95" customHeight="1" x14ac:dyDescent="0.2">
      <c r="A3197" s="129"/>
      <c r="B3197" s="129"/>
      <c r="C3197" s="129"/>
      <c r="D3197" s="129"/>
      <c r="E3197" s="129"/>
      <c r="F3197" s="129"/>
      <c r="G3197" s="129"/>
      <c r="H3197" s="129"/>
      <c r="I3197" s="129"/>
      <c r="J3197" s="129"/>
      <c r="K3197" s="129"/>
      <c r="L3197" s="129"/>
      <c r="M3197" s="129"/>
      <c r="N3197" s="129"/>
    </row>
    <row r="3198" spans="1:14" ht="24.95" customHeight="1" x14ac:dyDescent="0.2">
      <c r="A3198" s="129"/>
      <c r="B3198" s="129"/>
      <c r="C3198" s="129"/>
      <c r="D3198" s="129"/>
      <c r="E3198" s="129"/>
      <c r="F3198" s="129"/>
      <c r="G3198" s="129"/>
      <c r="H3198" s="129"/>
      <c r="I3198" s="129"/>
      <c r="J3198" s="129"/>
      <c r="K3198" s="129"/>
      <c r="L3198" s="129"/>
      <c r="M3198" s="129"/>
      <c r="N3198" s="129"/>
    </row>
    <row r="3199" spans="1:14" ht="24.95" customHeight="1" x14ac:dyDescent="0.2">
      <c r="A3199" s="129"/>
      <c r="B3199" s="129"/>
      <c r="C3199" s="129"/>
      <c r="D3199" s="129"/>
      <c r="E3199" s="129"/>
      <c r="F3199" s="129"/>
      <c r="G3199" s="129"/>
      <c r="H3199" s="129"/>
      <c r="I3199" s="129"/>
      <c r="J3199" s="129"/>
      <c r="K3199" s="129"/>
      <c r="L3199" s="129"/>
      <c r="M3199" s="129"/>
      <c r="N3199" s="129"/>
    </row>
    <row r="3200" spans="1:14" ht="24.95" customHeight="1" x14ac:dyDescent="0.2">
      <c r="A3200" s="129"/>
      <c r="B3200" s="129"/>
      <c r="C3200" s="129"/>
      <c r="D3200" s="129"/>
      <c r="E3200" s="129"/>
      <c r="F3200" s="129"/>
      <c r="G3200" s="129"/>
      <c r="H3200" s="129"/>
      <c r="I3200" s="129"/>
      <c r="J3200" s="129"/>
      <c r="K3200" s="129"/>
      <c r="L3200" s="129"/>
      <c r="M3200" s="129"/>
      <c r="N3200" s="129"/>
    </row>
    <row r="3201" spans="1:14" ht="24.95" customHeight="1" x14ac:dyDescent="0.2">
      <c r="A3201" s="129"/>
      <c r="B3201" s="129"/>
      <c r="C3201" s="129"/>
      <c r="D3201" s="129"/>
      <c r="E3201" s="129"/>
      <c r="F3201" s="129"/>
      <c r="G3201" s="129"/>
      <c r="H3201" s="129"/>
      <c r="I3201" s="129"/>
      <c r="J3201" s="129"/>
      <c r="K3201" s="129"/>
      <c r="L3201" s="129"/>
      <c r="M3201" s="129"/>
      <c r="N3201" s="129"/>
    </row>
    <row r="3202" spans="1:14" ht="24.95" customHeight="1" x14ac:dyDescent="0.2">
      <c r="A3202" s="129"/>
      <c r="B3202" s="129"/>
      <c r="C3202" s="129"/>
      <c r="D3202" s="129"/>
      <c r="E3202" s="129"/>
      <c r="F3202" s="129"/>
      <c r="G3202" s="129"/>
      <c r="H3202" s="129"/>
      <c r="I3202" s="129"/>
      <c r="J3202" s="129"/>
      <c r="K3202" s="129"/>
      <c r="L3202" s="129"/>
      <c r="M3202" s="129"/>
      <c r="N3202" s="129"/>
    </row>
    <row r="3203" spans="1:14" ht="24.95" customHeight="1" x14ac:dyDescent="0.2">
      <c r="A3203" s="129"/>
      <c r="B3203" s="129"/>
      <c r="C3203" s="129"/>
      <c r="D3203" s="129"/>
      <c r="E3203" s="129"/>
      <c r="F3203" s="129"/>
      <c r="G3203" s="129"/>
      <c r="H3203" s="129"/>
      <c r="I3203" s="129"/>
      <c r="J3203" s="129"/>
      <c r="K3203" s="129"/>
      <c r="L3203" s="129"/>
      <c r="M3203" s="129"/>
      <c r="N3203" s="129"/>
    </row>
    <row r="3204" spans="1:14" ht="24.95" customHeight="1" x14ac:dyDescent="0.2">
      <c r="A3204" s="129"/>
      <c r="B3204" s="129"/>
      <c r="C3204" s="129"/>
      <c r="D3204" s="129"/>
      <c r="E3204" s="129"/>
      <c r="F3204" s="129"/>
      <c r="G3204" s="129"/>
      <c r="H3204" s="129"/>
      <c r="I3204" s="129"/>
      <c r="J3204" s="129"/>
      <c r="K3204" s="129"/>
      <c r="L3204" s="129"/>
      <c r="M3204" s="129"/>
      <c r="N3204" s="129"/>
    </row>
    <row r="3205" spans="1:14" ht="24.95" customHeight="1" x14ac:dyDescent="0.2">
      <c r="A3205" s="129"/>
      <c r="B3205" s="129"/>
      <c r="C3205" s="129"/>
      <c r="D3205" s="129"/>
      <c r="E3205" s="129"/>
      <c r="F3205" s="129"/>
      <c r="G3205" s="129"/>
      <c r="H3205" s="129"/>
      <c r="I3205" s="129"/>
      <c r="J3205" s="129"/>
      <c r="K3205" s="129"/>
      <c r="L3205" s="129"/>
      <c r="M3205" s="129"/>
      <c r="N3205" s="129"/>
    </row>
    <row r="3206" spans="1:14" ht="24.95" customHeight="1" x14ac:dyDescent="0.2">
      <c r="A3206" s="129"/>
      <c r="B3206" s="129"/>
      <c r="C3206" s="129"/>
      <c r="D3206" s="129"/>
      <c r="E3206" s="129"/>
      <c r="F3206" s="129"/>
      <c r="G3206" s="129"/>
      <c r="H3206" s="129"/>
      <c r="I3206" s="129"/>
      <c r="J3206" s="129"/>
      <c r="K3206" s="129"/>
      <c r="L3206" s="129"/>
      <c r="M3206" s="129"/>
      <c r="N3206" s="129"/>
    </row>
    <row r="3207" spans="1:14" ht="24.95" customHeight="1" x14ac:dyDescent="0.2">
      <c r="A3207" s="129"/>
      <c r="B3207" s="129"/>
      <c r="C3207" s="129"/>
      <c r="D3207" s="129"/>
      <c r="E3207" s="129"/>
      <c r="F3207" s="129"/>
      <c r="G3207" s="129"/>
      <c r="H3207" s="129"/>
      <c r="I3207" s="129"/>
      <c r="J3207" s="129"/>
      <c r="K3207" s="129"/>
      <c r="L3207" s="129"/>
      <c r="M3207" s="129"/>
      <c r="N3207" s="129"/>
    </row>
    <row r="3208" spans="1:14" ht="24.95" customHeight="1" x14ac:dyDescent="0.2">
      <c r="A3208" s="129"/>
      <c r="B3208" s="129"/>
      <c r="C3208" s="129"/>
      <c r="D3208" s="129"/>
      <c r="E3208" s="129"/>
      <c r="F3208" s="129"/>
      <c r="G3208" s="129"/>
      <c r="H3208" s="129"/>
      <c r="I3208" s="129"/>
      <c r="J3208" s="129"/>
      <c r="K3208" s="129"/>
      <c r="L3208" s="129"/>
      <c r="M3208" s="129"/>
      <c r="N3208" s="129"/>
    </row>
    <row r="3209" spans="1:14" ht="24.95" customHeight="1" x14ac:dyDescent="0.2">
      <c r="A3209" s="129"/>
      <c r="B3209" s="129"/>
      <c r="C3209" s="129"/>
      <c r="D3209" s="129"/>
      <c r="E3209" s="129"/>
      <c r="F3209" s="129"/>
      <c r="G3209" s="129"/>
      <c r="H3209" s="129"/>
      <c r="I3209" s="129"/>
      <c r="J3209" s="129"/>
      <c r="K3209" s="129"/>
      <c r="L3209" s="129"/>
      <c r="M3209" s="129"/>
      <c r="N3209" s="129"/>
    </row>
    <row r="3210" spans="1:14" ht="24.95" customHeight="1" x14ac:dyDescent="0.2">
      <c r="A3210" s="129"/>
      <c r="B3210" s="129"/>
      <c r="C3210" s="129"/>
      <c r="D3210" s="129"/>
      <c r="E3210" s="129"/>
      <c r="F3210" s="129"/>
      <c r="G3210" s="129"/>
      <c r="H3210" s="129"/>
      <c r="I3210" s="129"/>
      <c r="J3210" s="129"/>
      <c r="K3210" s="129"/>
      <c r="L3210" s="129"/>
      <c r="M3210" s="129"/>
      <c r="N3210" s="129"/>
    </row>
    <row r="3211" spans="1:14" ht="24.95" customHeight="1" x14ac:dyDescent="0.2">
      <c r="A3211" s="129"/>
      <c r="B3211" s="129"/>
      <c r="C3211" s="129"/>
      <c r="D3211" s="129"/>
      <c r="E3211" s="129"/>
      <c r="F3211" s="129"/>
      <c r="G3211" s="129"/>
      <c r="H3211" s="129"/>
      <c r="I3211" s="129"/>
      <c r="J3211" s="129"/>
      <c r="K3211" s="129"/>
      <c r="L3211" s="129"/>
      <c r="M3211" s="129"/>
      <c r="N3211" s="129"/>
    </row>
    <row r="3212" spans="1:14" ht="24.95" customHeight="1" x14ac:dyDescent="0.2">
      <c r="A3212" s="129"/>
      <c r="B3212" s="129"/>
      <c r="C3212" s="129"/>
      <c r="D3212" s="129"/>
      <c r="E3212" s="129"/>
      <c r="F3212" s="129"/>
      <c r="G3212" s="129"/>
      <c r="H3212" s="129"/>
      <c r="I3212" s="129"/>
      <c r="J3212" s="129"/>
      <c r="K3212" s="129"/>
      <c r="L3212" s="129"/>
      <c r="M3212" s="129"/>
      <c r="N3212" s="129"/>
    </row>
    <row r="3213" spans="1:14" ht="24.95" customHeight="1" x14ac:dyDescent="0.2">
      <c r="A3213" s="129"/>
      <c r="B3213" s="129"/>
      <c r="C3213" s="129"/>
      <c r="D3213" s="129"/>
      <c r="E3213" s="129"/>
      <c r="F3213" s="129"/>
      <c r="G3213" s="129"/>
      <c r="H3213" s="129"/>
      <c r="I3213" s="129"/>
      <c r="J3213" s="129"/>
      <c r="K3213" s="129"/>
      <c r="L3213" s="129"/>
      <c r="M3213" s="129"/>
      <c r="N3213" s="129"/>
    </row>
    <row r="3214" spans="1:14" ht="24.95" customHeight="1" x14ac:dyDescent="0.2">
      <c r="A3214" s="129"/>
      <c r="B3214" s="129"/>
      <c r="C3214" s="129"/>
      <c r="D3214" s="129"/>
      <c r="E3214" s="129"/>
      <c r="F3214" s="129"/>
      <c r="G3214" s="129"/>
      <c r="H3214" s="129"/>
      <c r="I3214" s="129"/>
      <c r="J3214" s="129"/>
      <c r="K3214" s="129"/>
      <c r="L3214" s="129"/>
      <c r="M3214" s="129"/>
      <c r="N3214" s="129"/>
    </row>
    <row r="3215" spans="1:14" ht="24.95" customHeight="1" x14ac:dyDescent="0.2">
      <c r="A3215" s="129"/>
      <c r="B3215" s="129"/>
      <c r="C3215" s="129"/>
      <c r="D3215" s="129"/>
      <c r="E3215" s="129"/>
      <c r="F3215" s="129"/>
      <c r="G3215" s="129"/>
      <c r="H3215" s="129"/>
      <c r="I3215" s="129"/>
      <c r="J3215" s="129"/>
      <c r="K3215" s="129"/>
      <c r="L3215" s="129"/>
      <c r="M3215" s="129"/>
      <c r="N3215" s="129"/>
    </row>
    <row r="3216" spans="1:14" ht="24.95" customHeight="1" x14ac:dyDescent="0.2">
      <c r="A3216" s="129"/>
      <c r="B3216" s="129"/>
      <c r="C3216" s="129"/>
      <c r="D3216" s="129"/>
      <c r="E3216" s="129"/>
      <c r="F3216" s="129"/>
      <c r="G3216" s="129"/>
      <c r="H3216" s="129"/>
      <c r="I3216" s="129"/>
      <c r="J3216" s="129"/>
      <c r="K3216" s="129"/>
      <c r="L3216" s="129"/>
      <c r="M3216" s="129"/>
      <c r="N3216" s="129"/>
    </row>
    <row r="3217" spans="1:14" ht="24.95" customHeight="1" x14ac:dyDescent="0.2">
      <c r="A3217" s="129"/>
      <c r="B3217" s="129"/>
      <c r="C3217" s="129"/>
      <c r="D3217" s="129"/>
      <c r="E3217" s="129"/>
      <c r="F3217" s="129"/>
      <c r="G3217" s="129"/>
      <c r="H3217" s="129"/>
      <c r="I3217" s="129"/>
      <c r="J3217" s="129"/>
      <c r="K3217" s="129"/>
      <c r="L3217" s="129"/>
      <c r="M3217" s="129"/>
      <c r="N3217" s="129"/>
    </row>
    <row r="3218" spans="1:14" ht="24.95" customHeight="1" x14ac:dyDescent="0.2">
      <c r="A3218" s="129"/>
      <c r="B3218" s="129"/>
      <c r="C3218" s="129"/>
      <c r="D3218" s="129"/>
      <c r="E3218" s="129"/>
      <c r="F3218" s="129"/>
      <c r="G3218" s="129"/>
      <c r="H3218" s="129"/>
      <c r="I3218" s="129"/>
      <c r="J3218" s="129"/>
      <c r="K3218" s="129"/>
      <c r="L3218" s="129"/>
      <c r="M3218" s="129"/>
      <c r="N3218" s="129"/>
    </row>
    <row r="3219" spans="1:14" ht="24.95" customHeight="1" x14ac:dyDescent="0.2">
      <c r="A3219" s="129"/>
      <c r="B3219" s="129"/>
      <c r="C3219" s="129"/>
      <c r="D3219" s="129"/>
      <c r="E3219" s="129"/>
      <c r="F3219" s="129"/>
      <c r="G3219" s="129"/>
      <c r="H3219" s="129"/>
      <c r="I3219" s="129"/>
      <c r="J3219" s="129"/>
      <c r="K3219" s="129"/>
      <c r="L3219" s="129"/>
      <c r="M3219" s="129"/>
      <c r="N3219" s="129"/>
    </row>
    <row r="3220" spans="1:14" ht="24.95" customHeight="1" x14ac:dyDescent="0.2">
      <c r="A3220" s="129"/>
      <c r="B3220" s="129"/>
      <c r="C3220" s="129"/>
      <c r="D3220" s="129"/>
      <c r="E3220" s="129"/>
      <c r="F3220" s="129"/>
      <c r="G3220" s="129"/>
      <c r="H3220" s="129"/>
      <c r="I3220" s="129"/>
      <c r="J3220" s="129"/>
      <c r="K3220" s="129"/>
      <c r="L3220" s="129"/>
      <c r="M3220" s="129"/>
      <c r="N3220" s="129"/>
    </row>
    <row r="3221" spans="1:14" ht="24.95" customHeight="1" x14ac:dyDescent="0.2">
      <c r="A3221" s="129"/>
      <c r="B3221" s="129"/>
      <c r="C3221" s="129"/>
      <c r="D3221" s="129"/>
      <c r="E3221" s="129"/>
      <c r="F3221" s="129"/>
      <c r="G3221" s="129"/>
      <c r="H3221" s="129"/>
      <c r="I3221" s="129"/>
      <c r="J3221" s="129"/>
      <c r="K3221" s="129"/>
      <c r="L3221" s="129"/>
      <c r="M3221" s="129"/>
      <c r="N3221" s="129"/>
    </row>
    <row r="3222" spans="1:14" ht="24.95" customHeight="1" x14ac:dyDescent="0.2">
      <c r="A3222" s="129"/>
      <c r="B3222" s="129"/>
      <c r="C3222" s="129"/>
      <c r="D3222" s="129"/>
      <c r="E3222" s="129"/>
      <c r="F3222" s="129"/>
      <c r="G3222" s="129"/>
      <c r="H3222" s="129"/>
      <c r="I3222" s="129"/>
      <c r="J3222" s="129"/>
      <c r="K3222" s="129"/>
      <c r="L3222" s="129"/>
      <c r="M3222" s="129"/>
      <c r="N3222" s="129"/>
    </row>
    <row r="3223" spans="1:14" ht="24.95" customHeight="1" x14ac:dyDescent="0.2">
      <c r="A3223" s="129"/>
      <c r="B3223" s="129"/>
      <c r="C3223" s="129"/>
      <c r="D3223" s="129"/>
      <c r="E3223" s="129"/>
      <c r="F3223" s="129"/>
      <c r="G3223" s="129"/>
      <c r="H3223" s="129"/>
      <c r="I3223" s="129"/>
      <c r="J3223" s="129"/>
      <c r="K3223" s="129"/>
      <c r="L3223" s="129"/>
      <c r="M3223" s="129"/>
      <c r="N3223" s="129"/>
    </row>
    <row r="3224" spans="1:14" ht="24.95" customHeight="1" x14ac:dyDescent="0.2">
      <c r="A3224" s="129"/>
      <c r="B3224" s="129"/>
      <c r="C3224" s="129"/>
      <c r="D3224" s="129"/>
      <c r="E3224" s="129"/>
      <c r="F3224" s="129"/>
      <c r="G3224" s="129"/>
      <c r="H3224" s="129"/>
      <c r="I3224" s="129"/>
      <c r="J3224" s="129"/>
      <c r="K3224" s="129"/>
      <c r="L3224" s="129"/>
      <c r="M3224" s="129"/>
      <c r="N3224" s="129"/>
    </row>
    <row r="3225" spans="1:14" ht="24.95" customHeight="1" x14ac:dyDescent="0.2">
      <c r="A3225" s="129"/>
      <c r="B3225" s="129"/>
      <c r="C3225" s="129"/>
      <c r="D3225" s="129"/>
      <c r="E3225" s="129"/>
      <c r="F3225" s="129"/>
      <c r="G3225" s="129"/>
      <c r="H3225" s="129"/>
      <c r="I3225" s="129"/>
      <c r="J3225" s="129"/>
      <c r="K3225" s="129"/>
      <c r="L3225" s="129"/>
      <c r="M3225" s="129"/>
      <c r="N3225" s="129"/>
    </row>
    <row r="3226" spans="1:14" ht="24.95" customHeight="1" x14ac:dyDescent="0.2">
      <c r="A3226" s="129"/>
      <c r="B3226" s="129"/>
      <c r="C3226" s="129"/>
      <c r="D3226" s="129"/>
      <c r="E3226" s="129"/>
      <c r="F3226" s="129"/>
      <c r="G3226" s="129"/>
      <c r="H3226" s="129"/>
      <c r="I3226" s="129"/>
      <c r="J3226" s="129"/>
      <c r="K3226" s="129"/>
      <c r="L3226" s="129"/>
      <c r="M3226" s="129"/>
      <c r="N3226" s="129"/>
    </row>
    <row r="3227" spans="1:14" ht="24.95" customHeight="1" x14ac:dyDescent="0.2">
      <c r="A3227" s="129"/>
      <c r="B3227" s="129"/>
      <c r="C3227" s="129"/>
      <c r="D3227" s="129"/>
      <c r="E3227" s="129"/>
      <c r="F3227" s="129"/>
      <c r="G3227" s="129"/>
      <c r="H3227" s="129"/>
      <c r="I3227" s="129"/>
      <c r="J3227" s="129"/>
      <c r="K3227" s="129"/>
      <c r="L3227" s="129"/>
      <c r="M3227" s="129"/>
      <c r="N3227" s="129"/>
    </row>
    <row r="3228" spans="1:14" ht="24.95" customHeight="1" x14ac:dyDescent="0.2">
      <c r="A3228" s="129"/>
      <c r="B3228" s="129"/>
      <c r="C3228" s="129"/>
      <c r="D3228" s="129"/>
      <c r="E3228" s="129"/>
      <c r="F3228" s="129"/>
      <c r="G3228" s="129"/>
      <c r="H3228" s="129"/>
      <c r="I3228" s="129"/>
      <c r="J3228" s="129"/>
      <c r="K3228" s="129"/>
      <c r="L3228" s="129"/>
      <c r="M3228" s="129"/>
      <c r="N3228" s="129"/>
    </row>
    <row r="3229" spans="1:14" ht="24.95" customHeight="1" x14ac:dyDescent="0.2">
      <c r="A3229" s="129"/>
      <c r="B3229" s="129"/>
      <c r="C3229" s="129"/>
      <c r="D3229" s="129"/>
      <c r="E3229" s="129"/>
      <c r="F3229" s="129"/>
      <c r="G3229" s="129"/>
      <c r="H3229" s="129"/>
      <c r="I3229" s="129"/>
      <c r="J3229" s="129"/>
      <c r="K3229" s="129"/>
      <c r="L3229" s="129"/>
      <c r="M3229" s="129"/>
      <c r="N3229" s="129"/>
    </row>
    <row r="3230" spans="1:14" ht="24.95" customHeight="1" x14ac:dyDescent="0.2">
      <c r="A3230" s="129"/>
      <c r="B3230" s="129"/>
      <c r="C3230" s="129"/>
      <c r="D3230" s="129"/>
      <c r="E3230" s="129"/>
      <c r="F3230" s="129"/>
      <c r="G3230" s="129"/>
      <c r="H3230" s="129"/>
      <c r="I3230" s="129"/>
      <c r="J3230" s="129"/>
      <c r="K3230" s="129"/>
      <c r="L3230" s="129"/>
      <c r="M3230" s="129"/>
      <c r="N3230" s="129"/>
    </row>
    <row r="3231" spans="1:14" ht="24.95" customHeight="1" x14ac:dyDescent="0.2">
      <c r="A3231" s="129"/>
      <c r="B3231" s="129"/>
      <c r="C3231" s="129"/>
      <c r="D3231" s="129"/>
      <c r="E3231" s="129"/>
      <c r="F3231" s="129"/>
      <c r="G3231" s="129"/>
      <c r="H3231" s="129"/>
      <c r="I3231" s="129"/>
      <c r="J3231" s="129"/>
      <c r="K3231" s="129"/>
      <c r="L3231" s="129"/>
      <c r="M3231" s="129"/>
      <c r="N3231" s="129"/>
    </row>
    <row r="3232" spans="1:14" ht="24.95" customHeight="1" x14ac:dyDescent="0.2">
      <c r="A3232" s="129"/>
      <c r="B3232" s="129"/>
      <c r="C3232" s="129"/>
      <c r="D3232" s="129"/>
      <c r="E3232" s="129"/>
      <c r="F3232" s="129"/>
      <c r="G3232" s="129"/>
      <c r="H3232" s="129"/>
      <c r="I3232" s="129"/>
      <c r="J3232" s="129"/>
      <c r="K3232" s="129"/>
      <c r="L3232" s="129"/>
      <c r="M3232" s="129"/>
      <c r="N3232" s="129"/>
    </row>
    <row r="3233" spans="1:14" ht="24.95" customHeight="1" x14ac:dyDescent="0.2">
      <c r="A3233" s="129"/>
      <c r="B3233" s="129"/>
      <c r="C3233" s="129"/>
      <c r="D3233" s="129"/>
      <c r="E3233" s="129"/>
      <c r="F3233" s="129"/>
      <c r="G3233" s="129"/>
      <c r="H3233" s="129"/>
      <c r="I3233" s="129"/>
      <c r="J3233" s="129"/>
      <c r="K3233" s="129"/>
      <c r="L3233" s="129"/>
      <c r="M3233" s="129"/>
      <c r="N3233" s="129"/>
    </row>
    <row r="3234" spans="1:14" ht="24.95" customHeight="1" x14ac:dyDescent="0.2">
      <c r="A3234" s="129"/>
      <c r="B3234" s="129"/>
      <c r="C3234" s="129"/>
      <c r="D3234" s="129"/>
      <c r="E3234" s="129"/>
      <c r="F3234" s="129"/>
      <c r="G3234" s="129"/>
      <c r="H3234" s="129"/>
      <c r="I3234" s="129"/>
      <c r="J3234" s="129"/>
      <c r="K3234" s="129"/>
      <c r="L3234" s="129"/>
      <c r="M3234" s="129"/>
      <c r="N3234" s="129"/>
    </row>
    <row r="3235" spans="1:14" ht="24.95" customHeight="1" x14ac:dyDescent="0.2">
      <c r="A3235" s="129"/>
      <c r="B3235" s="129"/>
      <c r="C3235" s="129"/>
      <c r="D3235" s="129"/>
      <c r="E3235" s="129"/>
      <c r="F3235" s="129"/>
      <c r="G3235" s="129"/>
      <c r="H3235" s="129"/>
      <c r="I3235" s="129"/>
      <c r="J3235" s="129"/>
      <c r="K3235" s="129"/>
      <c r="L3235" s="129"/>
      <c r="M3235" s="129"/>
      <c r="N3235" s="129"/>
    </row>
    <row r="3236" spans="1:14" ht="24.95" customHeight="1" x14ac:dyDescent="0.2">
      <c r="A3236" s="129"/>
      <c r="B3236" s="129"/>
      <c r="C3236" s="129"/>
      <c r="D3236" s="129"/>
      <c r="E3236" s="129"/>
      <c r="F3236" s="129"/>
      <c r="G3236" s="129"/>
      <c r="H3236" s="129"/>
      <c r="I3236" s="129"/>
      <c r="J3236" s="129"/>
      <c r="K3236" s="129"/>
      <c r="L3236" s="129"/>
      <c r="M3236" s="129"/>
      <c r="N3236" s="129"/>
    </row>
    <row r="3237" spans="1:14" ht="24.95" customHeight="1" x14ac:dyDescent="0.2">
      <c r="A3237" s="129"/>
      <c r="B3237" s="129"/>
      <c r="C3237" s="129"/>
      <c r="D3237" s="129"/>
      <c r="E3237" s="129"/>
      <c r="F3237" s="129"/>
      <c r="G3237" s="129"/>
      <c r="H3237" s="129"/>
      <c r="I3237" s="129"/>
      <c r="J3237" s="129"/>
      <c r="K3237" s="129"/>
      <c r="L3237" s="129"/>
      <c r="M3237" s="129"/>
      <c r="N3237" s="129"/>
    </row>
    <row r="3238" spans="1:14" ht="24.95" customHeight="1" x14ac:dyDescent="0.2">
      <c r="A3238" s="129"/>
      <c r="B3238" s="129"/>
      <c r="C3238" s="129"/>
      <c r="D3238" s="129"/>
      <c r="E3238" s="129"/>
      <c r="F3238" s="129"/>
      <c r="G3238" s="129"/>
      <c r="H3238" s="129"/>
      <c r="I3238" s="129"/>
      <c r="J3238" s="129"/>
      <c r="K3238" s="129"/>
      <c r="L3238" s="129"/>
      <c r="M3238" s="129"/>
      <c r="N3238" s="129"/>
    </row>
    <row r="3239" spans="1:14" ht="24.95" customHeight="1" x14ac:dyDescent="0.2">
      <c r="A3239" s="129"/>
      <c r="B3239" s="129"/>
      <c r="C3239" s="129"/>
      <c r="D3239" s="129"/>
      <c r="E3239" s="129"/>
      <c r="F3239" s="129"/>
      <c r="G3239" s="129"/>
      <c r="H3239" s="129"/>
      <c r="I3239" s="129"/>
      <c r="J3239" s="129"/>
      <c r="K3239" s="129"/>
      <c r="L3239" s="129"/>
      <c r="M3239" s="129"/>
      <c r="N3239" s="129"/>
    </row>
    <row r="3240" spans="1:14" ht="24.95" customHeight="1" x14ac:dyDescent="0.2">
      <c r="A3240" s="129"/>
      <c r="B3240" s="129"/>
      <c r="C3240" s="129"/>
      <c r="D3240" s="129"/>
      <c r="E3240" s="129"/>
      <c r="F3240" s="129"/>
      <c r="G3240" s="129"/>
      <c r="H3240" s="129"/>
      <c r="I3240" s="129"/>
      <c r="J3240" s="129"/>
      <c r="K3240" s="129"/>
      <c r="L3240" s="129"/>
      <c r="M3240" s="129"/>
      <c r="N3240" s="129"/>
    </row>
    <row r="3241" spans="1:14" ht="24.95" customHeight="1" x14ac:dyDescent="0.2">
      <c r="A3241" s="129"/>
      <c r="B3241" s="129"/>
      <c r="C3241" s="129"/>
      <c r="D3241" s="129"/>
      <c r="E3241" s="129"/>
      <c r="F3241" s="129"/>
      <c r="G3241" s="129"/>
      <c r="H3241" s="129"/>
      <c r="I3241" s="129"/>
      <c r="J3241" s="129"/>
      <c r="K3241" s="129"/>
      <c r="L3241" s="129"/>
      <c r="M3241" s="129"/>
      <c r="N3241" s="129"/>
    </row>
    <row r="3242" spans="1:14" ht="24.95" customHeight="1" x14ac:dyDescent="0.2">
      <c r="A3242" s="129"/>
      <c r="B3242" s="129"/>
      <c r="C3242" s="129"/>
      <c r="D3242" s="129"/>
      <c r="E3242" s="129"/>
      <c r="F3242" s="129"/>
      <c r="G3242" s="129"/>
      <c r="H3242" s="129"/>
      <c r="I3242" s="129"/>
      <c r="J3242" s="129"/>
      <c r="K3242" s="129"/>
      <c r="L3242" s="129"/>
      <c r="M3242" s="129"/>
      <c r="N3242" s="129"/>
    </row>
    <row r="3243" spans="1:14" ht="24.95" customHeight="1" x14ac:dyDescent="0.2">
      <c r="A3243" s="129"/>
      <c r="B3243" s="129"/>
      <c r="C3243" s="129"/>
      <c r="D3243" s="129"/>
      <c r="E3243" s="129"/>
      <c r="F3243" s="129"/>
      <c r="G3243" s="129"/>
      <c r="H3243" s="129"/>
      <c r="I3243" s="129"/>
      <c r="J3243" s="129"/>
      <c r="K3243" s="129"/>
      <c r="L3243" s="129"/>
      <c r="M3243" s="129"/>
      <c r="N3243" s="129"/>
    </row>
    <row r="3244" spans="1:14" ht="24.95" customHeight="1" x14ac:dyDescent="0.2">
      <c r="A3244" s="129"/>
      <c r="B3244" s="129"/>
      <c r="C3244" s="129"/>
      <c r="D3244" s="129"/>
      <c r="E3244" s="129"/>
      <c r="F3244" s="129"/>
      <c r="G3244" s="129"/>
      <c r="H3244" s="129"/>
      <c r="I3244" s="129"/>
      <c r="J3244" s="129"/>
      <c r="K3244" s="129"/>
      <c r="L3244" s="129"/>
      <c r="M3244" s="129"/>
      <c r="N3244" s="129"/>
    </row>
    <row r="3245" spans="1:14" ht="24.95" customHeight="1" x14ac:dyDescent="0.2">
      <c r="A3245" s="129"/>
      <c r="B3245" s="129"/>
      <c r="C3245" s="129"/>
      <c r="D3245" s="129"/>
      <c r="E3245" s="129"/>
      <c r="F3245" s="129"/>
      <c r="G3245" s="129"/>
      <c r="H3245" s="129"/>
      <c r="I3245" s="129"/>
      <c r="J3245" s="129"/>
      <c r="K3245" s="129"/>
      <c r="L3245" s="129"/>
      <c r="M3245" s="129"/>
      <c r="N3245" s="4">
        <v>36</v>
      </c>
    </row>
    <row r="3246" spans="1:14" ht="60" customHeight="1" x14ac:dyDescent="0.2">
      <c r="A3246" s="384" t="s">
        <v>410</v>
      </c>
      <c r="B3246" s="384"/>
      <c r="C3246" s="384"/>
      <c r="D3246" s="384"/>
      <c r="E3246" s="384"/>
      <c r="F3246" s="384"/>
      <c r="G3246" s="384"/>
      <c r="H3246" s="384"/>
      <c r="I3246" s="384"/>
      <c r="J3246" s="384"/>
      <c r="K3246" s="384"/>
      <c r="L3246" s="384"/>
      <c r="M3246" s="384"/>
      <c r="N3246" s="384"/>
    </row>
    <row r="3247" spans="1:14" ht="15" customHeight="1" x14ac:dyDescent="0.2">
      <c r="A3247" s="129"/>
      <c r="B3247" s="129"/>
      <c r="C3247" s="129"/>
      <c r="D3247" s="129"/>
      <c r="E3247" s="129"/>
      <c r="F3247" s="129"/>
      <c r="G3247" s="129"/>
      <c r="H3247" s="129"/>
      <c r="I3247" s="129"/>
      <c r="J3247" s="129"/>
      <c r="K3247" s="129"/>
      <c r="L3247" s="129"/>
      <c r="M3247" s="129"/>
      <c r="N3247" s="129"/>
    </row>
    <row r="3248" spans="1:14" ht="35.1" customHeight="1" x14ac:dyDescent="0.2">
      <c r="A3248" s="380" t="s">
        <v>414</v>
      </c>
      <c r="B3248" s="380"/>
      <c r="C3248" s="380"/>
      <c r="D3248" s="380"/>
      <c r="E3248" s="380"/>
      <c r="F3248" s="380"/>
      <c r="G3248" s="380"/>
      <c r="H3248" s="380"/>
      <c r="I3248" s="380"/>
      <c r="J3248" s="380"/>
      <c r="K3248" s="380"/>
      <c r="L3248" s="380"/>
      <c r="M3248" s="380"/>
      <c r="N3248" s="380"/>
    </row>
    <row r="3249" spans="1:14" ht="24.95" customHeight="1" x14ac:dyDescent="0.2">
      <c r="A3249" s="129"/>
      <c r="B3249" s="129"/>
      <c r="C3249" s="129"/>
      <c r="D3249" s="129"/>
      <c r="E3249" s="129"/>
      <c r="F3249" s="129"/>
      <c r="G3249" s="129"/>
      <c r="H3249" s="129"/>
      <c r="I3249" s="129"/>
      <c r="J3249" s="129"/>
      <c r="K3249" s="129"/>
      <c r="L3249" s="129"/>
      <c r="M3249" s="129"/>
      <c r="N3249" s="129"/>
    </row>
    <row r="3250" spans="1:14" ht="24.95" customHeight="1" x14ac:dyDescent="0.2">
      <c r="A3250" s="129"/>
      <c r="B3250" s="129"/>
      <c r="C3250" s="129"/>
      <c r="D3250" s="129"/>
      <c r="E3250" s="129"/>
      <c r="F3250" s="129"/>
      <c r="G3250" s="129"/>
      <c r="H3250" s="129"/>
      <c r="I3250" s="129"/>
      <c r="J3250" s="129"/>
      <c r="K3250" s="129"/>
      <c r="L3250" s="129"/>
      <c r="M3250" s="129"/>
      <c r="N3250" s="129"/>
    </row>
    <row r="3251" spans="1:14" ht="24.95" customHeight="1" x14ac:dyDescent="0.2">
      <c r="A3251" s="129"/>
      <c r="B3251" s="129"/>
      <c r="C3251" s="129"/>
      <c r="D3251" s="129"/>
      <c r="E3251" s="129"/>
      <c r="F3251" s="129"/>
      <c r="G3251" s="129"/>
      <c r="H3251" s="129"/>
      <c r="I3251" s="129"/>
      <c r="J3251" s="129"/>
      <c r="K3251" s="129"/>
      <c r="L3251" s="129"/>
      <c r="M3251" s="129"/>
      <c r="N3251" s="129"/>
    </row>
    <row r="3252" spans="1:14" ht="24.95" customHeight="1" x14ac:dyDescent="0.2">
      <c r="A3252" s="129"/>
      <c r="B3252" s="129"/>
      <c r="C3252" s="129"/>
      <c r="D3252" s="129"/>
      <c r="E3252" s="129"/>
      <c r="F3252" s="129"/>
      <c r="G3252" s="129"/>
      <c r="H3252" s="129"/>
      <c r="I3252" s="129"/>
      <c r="J3252" s="129"/>
      <c r="K3252" s="129"/>
      <c r="L3252" s="129"/>
      <c r="M3252" s="129"/>
      <c r="N3252" s="129"/>
    </row>
    <row r="3253" spans="1:14" ht="24.95" customHeight="1" x14ac:dyDescent="0.2">
      <c r="A3253" s="129"/>
      <c r="B3253" s="129"/>
      <c r="C3253" s="129"/>
      <c r="D3253" s="129"/>
      <c r="E3253" s="129"/>
      <c r="F3253" s="129"/>
      <c r="G3253" s="129"/>
      <c r="H3253" s="129"/>
      <c r="I3253" s="129"/>
      <c r="J3253" s="129"/>
      <c r="K3253" s="129"/>
      <c r="L3253" s="129"/>
      <c r="M3253" s="129"/>
      <c r="N3253" s="129"/>
    </row>
    <row r="3254" spans="1:14" ht="24.95" customHeight="1" x14ac:dyDescent="0.2">
      <c r="A3254" s="129"/>
      <c r="B3254" s="129"/>
      <c r="C3254" s="129"/>
      <c r="D3254" s="129"/>
      <c r="E3254" s="129"/>
      <c r="F3254" s="129"/>
      <c r="G3254" s="129"/>
      <c r="H3254" s="129"/>
      <c r="I3254" s="129"/>
      <c r="J3254" s="129"/>
      <c r="K3254" s="129"/>
      <c r="L3254" s="129"/>
      <c r="M3254" s="129"/>
      <c r="N3254" s="129"/>
    </row>
    <row r="3255" spans="1:14" ht="24.95" customHeight="1" x14ac:dyDescent="0.2">
      <c r="A3255" s="129"/>
      <c r="B3255" s="129"/>
      <c r="C3255" s="129"/>
      <c r="D3255" s="129"/>
      <c r="E3255" s="129"/>
      <c r="F3255" s="129"/>
      <c r="G3255" s="129"/>
      <c r="H3255" s="129"/>
      <c r="I3255" s="129"/>
      <c r="J3255" s="129"/>
      <c r="K3255" s="129"/>
      <c r="L3255" s="129"/>
      <c r="M3255" s="129"/>
      <c r="N3255" s="129"/>
    </row>
    <row r="3256" spans="1:14" ht="24.95" customHeight="1" x14ac:dyDescent="0.2">
      <c r="A3256" s="129"/>
      <c r="B3256" s="129"/>
      <c r="C3256" s="129"/>
      <c r="D3256" s="129"/>
      <c r="E3256" s="129"/>
      <c r="F3256" s="129"/>
      <c r="G3256" s="129"/>
      <c r="H3256" s="129"/>
      <c r="I3256" s="129"/>
      <c r="J3256" s="129"/>
      <c r="K3256" s="129"/>
      <c r="L3256" s="129"/>
      <c r="M3256" s="129"/>
      <c r="N3256" s="129"/>
    </row>
    <row r="3257" spans="1:14" ht="24.95" customHeight="1" x14ac:dyDescent="0.2">
      <c r="A3257" s="129"/>
      <c r="B3257" s="129"/>
      <c r="C3257" s="129"/>
      <c r="D3257" s="129"/>
      <c r="E3257" s="129"/>
      <c r="F3257" s="129"/>
      <c r="G3257" s="129"/>
      <c r="H3257" s="129"/>
      <c r="I3257" s="129"/>
      <c r="J3257" s="129"/>
      <c r="K3257" s="129"/>
      <c r="L3257" s="129"/>
      <c r="M3257" s="129"/>
      <c r="N3257" s="129"/>
    </row>
    <row r="3258" spans="1:14" ht="24.95" customHeight="1" x14ac:dyDescent="0.2">
      <c r="A3258" s="129"/>
      <c r="B3258" s="129"/>
      <c r="C3258" s="129"/>
      <c r="D3258" s="129"/>
      <c r="E3258" s="129"/>
      <c r="F3258" s="129"/>
      <c r="G3258" s="129"/>
      <c r="H3258" s="129"/>
      <c r="I3258" s="129"/>
      <c r="J3258" s="129"/>
      <c r="K3258" s="129"/>
      <c r="L3258" s="129"/>
      <c r="M3258" s="129"/>
      <c r="N3258" s="129"/>
    </row>
    <row r="3259" spans="1:14" ht="24.95" customHeight="1" x14ac:dyDescent="0.2">
      <c r="A3259" s="129"/>
      <c r="B3259" s="129"/>
      <c r="C3259" s="129"/>
      <c r="D3259" s="129"/>
      <c r="E3259" s="129"/>
      <c r="F3259" s="129"/>
      <c r="G3259" s="129"/>
      <c r="H3259" s="129"/>
      <c r="I3259" s="129"/>
      <c r="J3259" s="129"/>
      <c r="K3259" s="129"/>
      <c r="L3259" s="129"/>
      <c r="M3259" s="129"/>
      <c r="N3259" s="129"/>
    </row>
    <row r="3260" spans="1:14" ht="24.95" customHeight="1" x14ac:dyDescent="0.2">
      <c r="A3260" s="129"/>
      <c r="B3260" s="129"/>
      <c r="C3260" s="129"/>
      <c r="D3260" s="129"/>
      <c r="E3260" s="129"/>
      <c r="F3260" s="129"/>
      <c r="G3260" s="129"/>
      <c r="H3260" s="129"/>
      <c r="I3260" s="129"/>
      <c r="J3260" s="129"/>
      <c r="K3260" s="129"/>
      <c r="L3260" s="129"/>
      <c r="M3260" s="129"/>
      <c r="N3260" s="129"/>
    </row>
    <row r="3261" spans="1:14" ht="24.95" customHeight="1" x14ac:dyDescent="0.2">
      <c r="A3261" s="129"/>
      <c r="B3261" s="129"/>
      <c r="C3261" s="129"/>
      <c r="D3261" s="129"/>
      <c r="E3261" s="129"/>
      <c r="F3261" s="129"/>
      <c r="G3261" s="129"/>
      <c r="H3261" s="129"/>
      <c r="I3261" s="129"/>
      <c r="J3261" s="129"/>
      <c r="K3261" s="129"/>
      <c r="L3261" s="129"/>
      <c r="M3261" s="129"/>
      <c r="N3261" s="129"/>
    </row>
    <row r="3262" spans="1:14" ht="24.95" customHeight="1" x14ac:dyDescent="0.2">
      <c r="A3262" s="129"/>
      <c r="B3262" s="129"/>
      <c r="C3262" s="129"/>
      <c r="D3262" s="129"/>
      <c r="E3262" s="129"/>
      <c r="F3262" s="129"/>
      <c r="G3262" s="129"/>
      <c r="H3262" s="129"/>
      <c r="I3262" s="129"/>
      <c r="J3262" s="129"/>
      <c r="K3262" s="129"/>
      <c r="L3262" s="129"/>
      <c r="M3262" s="129"/>
      <c r="N3262" s="129"/>
    </row>
    <row r="3263" spans="1:14" ht="24.95" customHeight="1" x14ac:dyDescent="0.2">
      <c r="A3263" s="129"/>
      <c r="B3263" s="129"/>
      <c r="C3263" s="129"/>
      <c r="D3263" s="129"/>
      <c r="E3263" s="129"/>
      <c r="F3263" s="129"/>
      <c r="G3263" s="129"/>
      <c r="H3263" s="129"/>
      <c r="I3263" s="129"/>
      <c r="J3263" s="129"/>
      <c r="K3263" s="129"/>
      <c r="L3263" s="129"/>
      <c r="M3263" s="129"/>
      <c r="N3263" s="129"/>
    </row>
    <row r="3264" spans="1:14" ht="24.95" customHeight="1" x14ac:dyDescent="0.2">
      <c r="A3264" s="129"/>
      <c r="B3264" s="129"/>
      <c r="C3264" s="129"/>
      <c r="D3264" s="129"/>
      <c r="E3264" s="129"/>
      <c r="F3264" s="129"/>
      <c r="G3264" s="129"/>
      <c r="H3264" s="129"/>
      <c r="I3264" s="129"/>
      <c r="J3264" s="129"/>
      <c r="K3264" s="129"/>
      <c r="L3264" s="129"/>
      <c r="M3264" s="129"/>
      <c r="N3264" s="129"/>
    </row>
    <row r="3265" spans="1:14" ht="24.95" customHeight="1" x14ac:dyDescent="0.2">
      <c r="A3265" s="129"/>
      <c r="B3265" s="129"/>
      <c r="C3265" s="129"/>
      <c r="D3265" s="129"/>
      <c r="E3265" s="129"/>
      <c r="F3265" s="129"/>
      <c r="G3265" s="129"/>
      <c r="H3265" s="129"/>
      <c r="I3265" s="129"/>
      <c r="J3265" s="129"/>
      <c r="K3265" s="129"/>
      <c r="L3265" s="129"/>
      <c r="M3265" s="129"/>
      <c r="N3265" s="129"/>
    </row>
    <row r="3266" spans="1:14" ht="24.95" customHeight="1" x14ac:dyDescent="0.2">
      <c r="A3266" s="129"/>
      <c r="B3266" s="129"/>
      <c r="C3266" s="129"/>
      <c r="D3266" s="129"/>
      <c r="E3266" s="129"/>
      <c r="F3266" s="129"/>
      <c r="G3266" s="129"/>
      <c r="H3266" s="129"/>
      <c r="I3266" s="129"/>
      <c r="J3266" s="129"/>
      <c r="K3266" s="129"/>
      <c r="L3266" s="129"/>
      <c r="M3266" s="129"/>
      <c r="N3266" s="129"/>
    </row>
    <row r="3267" spans="1:14" ht="24.95" customHeight="1" x14ac:dyDescent="0.2">
      <c r="A3267" s="129"/>
      <c r="B3267" s="129"/>
      <c r="C3267" s="129"/>
      <c r="D3267" s="129"/>
      <c r="E3267" s="129"/>
      <c r="F3267" s="129"/>
      <c r="G3267" s="129"/>
      <c r="H3267" s="129"/>
      <c r="I3267" s="129"/>
      <c r="J3267" s="129"/>
      <c r="K3267" s="129"/>
      <c r="L3267" s="129"/>
      <c r="M3267" s="129"/>
      <c r="N3267" s="129"/>
    </row>
    <row r="3268" spans="1:14" ht="24.95" customHeight="1" x14ac:dyDescent="0.2">
      <c r="A3268" s="129"/>
      <c r="B3268" s="129"/>
      <c r="C3268" s="129"/>
      <c r="D3268" s="129"/>
      <c r="E3268" s="129"/>
      <c r="F3268" s="129"/>
      <c r="G3268" s="129"/>
      <c r="H3268" s="129"/>
      <c r="I3268" s="129"/>
      <c r="J3268" s="129"/>
      <c r="K3268" s="129"/>
      <c r="L3268" s="129"/>
      <c r="M3268" s="129"/>
      <c r="N3268" s="129"/>
    </row>
    <row r="3269" spans="1:14" ht="24.95" customHeight="1" x14ac:dyDescent="0.2">
      <c r="A3269" s="129"/>
      <c r="B3269" s="129"/>
      <c r="C3269" s="129"/>
      <c r="D3269" s="129"/>
      <c r="E3269" s="129"/>
      <c r="F3269" s="129"/>
      <c r="G3269" s="129"/>
      <c r="H3269" s="129"/>
      <c r="I3269" s="129"/>
      <c r="J3269" s="129"/>
      <c r="K3269" s="129"/>
      <c r="L3269" s="129"/>
      <c r="M3269" s="129"/>
      <c r="N3269" s="129"/>
    </row>
    <row r="3270" spans="1:14" ht="24.95" customHeight="1" x14ac:dyDescent="0.2">
      <c r="A3270" s="129"/>
      <c r="B3270" s="129"/>
      <c r="C3270" s="129"/>
      <c r="D3270" s="129"/>
      <c r="E3270" s="129"/>
      <c r="F3270" s="129"/>
      <c r="G3270" s="129"/>
      <c r="H3270" s="129"/>
      <c r="I3270" s="129"/>
      <c r="J3270" s="129"/>
      <c r="K3270" s="129"/>
      <c r="L3270" s="129"/>
      <c r="M3270" s="129"/>
      <c r="N3270" s="129"/>
    </row>
    <row r="3271" spans="1:14" ht="24.95" customHeight="1" x14ac:dyDescent="0.2">
      <c r="A3271" s="129"/>
      <c r="B3271" s="129"/>
      <c r="C3271" s="129"/>
      <c r="D3271" s="129"/>
      <c r="E3271" s="129"/>
      <c r="F3271" s="129"/>
      <c r="G3271" s="129"/>
      <c r="H3271" s="129"/>
      <c r="I3271" s="129"/>
      <c r="J3271" s="129"/>
      <c r="K3271" s="129"/>
      <c r="L3271" s="129"/>
      <c r="M3271" s="129"/>
      <c r="N3271" s="129"/>
    </row>
    <row r="3272" spans="1:14" ht="24.95" customHeight="1" x14ac:dyDescent="0.2">
      <c r="A3272" s="129"/>
      <c r="B3272" s="129"/>
      <c r="C3272" s="129"/>
      <c r="D3272" s="129"/>
      <c r="E3272" s="129"/>
      <c r="F3272" s="129"/>
      <c r="G3272" s="129"/>
      <c r="H3272" s="129"/>
      <c r="I3272" s="129"/>
      <c r="J3272" s="129"/>
      <c r="K3272" s="129"/>
      <c r="L3272" s="129"/>
      <c r="M3272" s="129"/>
      <c r="N3272" s="129"/>
    </row>
    <row r="3273" spans="1:14" ht="24.95" customHeight="1" x14ac:dyDescent="0.2">
      <c r="A3273" s="129"/>
      <c r="B3273" s="129"/>
      <c r="C3273" s="129"/>
      <c r="D3273" s="129"/>
      <c r="E3273" s="129"/>
      <c r="F3273" s="129"/>
      <c r="G3273" s="129"/>
      <c r="H3273" s="129"/>
      <c r="I3273" s="129"/>
      <c r="J3273" s="129"/>
      <c r="K3273" s="129"/>
      <c r="L3273" s="129"/>
      <c r="M3273" s="129"/>
      <c r="N3273" s="129"/>
    </row>
    <row r="3274" spans="1:14" ht="35.1" customHeight="1" x14ac:dyDescent="0.2">
      <c r="A3274" s="380" t="s">
        <v>315</v>
      </c>
      <c r="B3274" s="380"/>
      <c r="C3274" s="380"/>
      <c r="D3274" s="380"/>
      <c r="E3274" s="380"/>
      <c r="F3274" s="380"/>
      <c r="G3274" s="380"/>
      <c r="H3274" s="380"/>
      <c r="I3274" s="380"/>
      <c r="J3274" s="380"/>
      <c r="K3274" s="380"/>
      <c r="L3274" s="380"/>
      <c r="M3274" s="380"/>
      <c r="N3274" s="380"/>
    </row>
    <row r="3275" spans="1:14" ht="15" customHeight="1" x14ac:dyDescent="0.2">
      <c r="A3275" s="129"/>
      <c r="B3275" s="129"/>
      <c r="C3275" s="129"/>
      <c r="D3275" s="129"/>
      <c r="E3275" s="129"/>
      <c r="F3275" s="129"/>
      <c r="G3275" s="129"/>
      <c r="H3275" s="129"/>
      <c r="I3275" s="129"/>
      <c r="J3275" s="129"/>
      <c r="K3275" s="129"/>
      <c r="L3275" s="129"/>
      <c r="M3275" s="129"/>
      <c r="N3275" s="129"/>
    </row>
    <row r="3276" spans="1:14" ht="24.95" customHeight="1" x14ac:dyDescent="0.2">
      <c r="A3276" s="21"/>
      <c r="B3276" s="264" t="s">
        <v>42</v>
      </c>
      <c r="C3276" s="264" t="s">
        <v>43</v>
      </c>
      <c r="D3276" s="264" t="s">
        <v>44</v>
      </c>
      <c r="E3276" s="264" t="s">
        <v>45</v>
      </c>
      <c r="F3276" s="264" t="s">
        <v>46</v>
      </c>
      <c r="G3276" s="264" t="s">
        <v>47</v>
      </c>
      <c r="H3276" s="264" t="s">
        <v>48</v>
      </c>
      <c r="I3276" s="264" t="s">
        <v>58</v>
      </c>
      <c r="J3276" s="264" t="s">
        <v>50</v>
      </c>
      <c r="K3276" s="264" t="s">
        <v>51</v>
      </c>
      <c r="L3276" s="264" t="s">
        <v>52</v>
      </c>
      <c r="M3276" s="264" t="s">
        <v>53</v>
      </c>
      <c r="N3276" s="264" t="s">
        <v>12</v>
      </c>
    </row>
    <row r="3277" spans="1:14" ht="24.95" customHeight="1" x14ac:dyDescent="0.2">
      <c r="A3277" s="245" t="s">
        <v>308</v>
      </c>
      <c r="B3277" s="237">
        <v>21192043.976432547</v>
      </c>
      <c r="C3277" s="237">
        <v>23788947.784475558</v>
      </c>
      <c r="D3277" s="237">
        <v>30828693.05145454</v>
      </c>
      <c r="E3277" s="237">
        <v>37074851.971497118</v>
      </c>
      <c r="F3277" s="237">
        <v>35899726.495252199</v>
      </c>
      <c r="G3277" s="237">
        <v>36865501.364327379</v>
      </c>
      <c r="H3277" s="237">
        <v>38112899.575571068</v>
      </c>
      <c r="I3277" s="237">
        <v>50194830.100123644</v>
      </c>
      <c r="J3277" s="237">
        <v>41633060.347014621</v>
      </c>
      <c r="K3277" s="237">
        <v>35421826.06028372</v>
      </c>
      <c r="L3277" s="237">
        <v>28186088.227981005</v>
      </c>
      <c r="M3277" s="237">
        <v>26297855.387531482</v>
      </c>
      <c r="N3277" s="238">
        <f t="shared" ref="N3277:N3281" si="100">SUM(B3277:M3277)</f>
        <v>405496324.34194481</v>
      </c>
    </row>
    <row r="3278" spans="1:14" ht="24.95" customHeight="1" x14ac:dyDescent="0.2">
      <c r="A3278" s="315" t="s">
        <v>309</v>
      </c>
      <c r="B3278" s="237">
        <v>14749598.740926929</v>
      </c>
      <c r="C3278" s="237">
        <v>16987904.73765054</v>
      </c>
      <c r="D3278" s="237">
        <v>21460871.775352918</v>
      </c>
      <c r="E3278" s="237">
        <v>26891554.150439363</v>
      </c>
      <c r="F3278" s="237">
        <v>26197673.182363614</v>
      </c>
      <c r="G3278" s="237">
        <v>27092500.588688545</v>
      </c>
      <c r="H3278" s="237">
        <v>29107994.444498986</v>
      </c>
      <c r="I3278" s="237">
        <v>37829042.926625974</v>
      </c>
      <c r="J3278" s="237">
        <v>32151017.470600724</v>
      </c>
      <c r="K3278" s="237">
        <v>24894293.284952875</v>
      </c>
      <c r="L3278" s="237">
        <v>20174082.278119426</v>
      </c>
      <c r="M3278" s="237">
        <v>18780770.422357716</v>
      </c>
      <c r="N3278" s="238">
        <f t="shared" si="100"/>
        <v>296317304.00257766</v>
      </c>
    </row>
    <row r="3279" spans="1:14" ht="39.950000000000003" customHeight="1" x14ac:dyDescent="0.2">
      <c r="A3279" s="330" t="s">
        <v>310</v>
      </c>
      <c r="B3279" s="237">
        <v>2817692.821395962</v>
      </c>
      <c r="C3279" s="237">
        <v>3167417.7328638393</v>
      </c>
      <c r="D3279" s="237">
        <v>4184511.7928650053</v>
      </c>
      <c r="E3279" s="237">
        <v>5385900.3047062987</v>
      </c>
      <c r="F3279" s="237">
        <v>5487412.4678734215</v>
      </c>
      <c r="G3279" s="237">
        <v>5762241.831997944</v>
      </c>
      <c r="H3279" s="237">
        <v>6399766.5034478381</v>
      </c>
      <c r="I3279" s="237">
        <v>8546310.2483877577</v>
      </c>
      <c r="J3279" s="237">
        <v>7051493.5818350427</v>
      </c>
      <c r="K3279" s="237">
        <v>6731617.3560139779</v>
      </c>
      <c r="L3279" s="237">
        <v>5007349.8707777299</v>
      </c>
      <c r="M3279" s="237">
        <v>4789881.0593712917</v>
      </c>
      <c r="N3279" s="238">
        <f t="shared" si="100"/>
        <v>65331595.571536109</v>
      </c>
    </row>
    <row r="3280" spans="1:14" ht="39.950000000000003" customHeight="1" x14ac:dyDescent="0.2">
      <c r="A3280" s="330" t="s">
        <v>311</v>
      </c>
      <c r="B3280" s="237">
        <v>7278800.6098644696</v>
      </c>
      <c r="C3280" s="237">
        <v>8205235.2469199607</v>
      </c>
      <c r="D3280" s="237">
        <v>10427515.335640252</v>
      </c>
      <c r="E3280" s="237">
        <v>12959779.856516715</v>
      </c>
      <c r="F3280" s="237">
        <v>12180345.005048731</v>
      </c>
      <c r="G3280" s="237">
        <v>12585345.700326849</v>
      </c>
      <c r="H3280" s="237">
        <v>10052181.266241059</v>
      </c>
      <c r="I3280" s="237">
        <v>13313425.532532277</v>
      </c>
      <c r="J3280" s="237">
        <v>10935016.239577839</v>
      </c>
      <c r="K3280" s="237">
        <v>10534191.445777927</v>
      </c>
      <c r="L3280" s="237">
        <v>8291659.7381814923</v>
      </c>
      <c r="M3280" s="237">
        <v>7440675.6782207126</v>
      </c>
      <c r="N3280" s="238">
        <f t="shared" si="100"/>
        <v>124204171.65484828</v>
      </c>
    </row>
    <row r="3281" spans="1:14" ht="24.95" customHeight="1" x14ac:dyDescent="0.2">
      <c r="A3281" s="315" t="s">
        <v>312</v>
      </c>
      <c r="B3281" s="237">
        <v>3213630.8609579462</v>
      </c>
      <c r="C3281" s="237">
        <v>3447462.8921220684</v>
      </c>
      <c r="D3281" s="237">
        <v>4420839.8990668319</v>
      </c>
      <c r="E3281" s="237">
        <v>5383683.683164252</v>
      </c>
      <c r="F3281" s="237">
        <v>5221685.6048791669</v>
      </c>
      <c r="G3281" s="237">
        <v>5523690.5901425397</v>
      </c>
      <c r="H3281" s="237">
        <v>7242650.3291639825</v>
      </c>
      <c r="I3281" s="237">
        <v>9238308.2726941593</v>
      </c>
      <c r="J3281" s="237">
        <v>7933794.4491415564</v>
      </c>
      <c r="K3281" s="237">
        <v>6575844.7045875583</v>
      </c>
      <c r="L3281" s="237">
        <v>5473221.3506710222</v>
      </c>
      <c r="M3281" s="237">
        <v>4982622.6638105474</v>
      </c>
      <c r="N3281" s="238">
        <f t="shared" si="100"/>
        <v>68657435.300401628</v>
      </c>
    </row>
    <row r="3282" spans="1:14" ht="24.95" customHeight="1" x14ac:dyDescent="0.2">
      <c r="A3282" s="315" t="s">
        <v>409</v>
      </c>
      <c r="B3282" s="299">
        <v>6483481.4813546482</v>
      </c>
      <c r="C3282" s="299">
        <v>6176273.4464721</v>
      </c>
      <c r="D3282" s="299">
        <v>7914320.4247765299</v>
      </c>
      <c r="E3282" s="299">
        <v>9637775.7676927187</v>
      </c>
      <c r="F3282" s="299">
        <v>9365865.2850330696</v>
      </c>
      <c r="G3282" s="299">
        <v>9498639.9021779448</v>
      </c>
      <c r="H3282" s="299">
        <v>6414090.5327474205</v>
      </c>
      <c r="I3282" s="299">
        <v>8410257.5453539398</v>
      </c>
      <c r="J3282" s="299">
        <v>7112003.6384842303</v>
      </c>
      <c r="K3282" s="299">
        <v>5911440.3234292213</v>
      </c>
      <c r="L3282" s="299">
        <v>4795652.7664637873</v>
      </c>
      <c r="M3282" s="299">
        <v>4515228.972547641</v>
      </c>
      <c r="N3282" s="299">
        <v>86235030.086533248</v>
      </c>
    </row>
    <row r="3283" spans="1:14" ht="24.95" customHeight="1" x14ac:dyDescent="0.2">
      <c r="A3283" s="216" t="s">
        <v>306</v>
      </c>
      <c r="B3283" s="300">
        <f>SUM(B3277:B3282)</f>
        <v>55735248.490932494</v>
      </c>
      <c r="C3283" s="300">
        <f t="shared" ref="C3283:M3283" si="101">SUM(C3277:C3282)</f>
        <v>61773241.840504058</v>
      </c>
      <c r="D3283" s="300">
        <f t="shared" si="101"/>
        <v>79236752.279156074</v>
      </c>
      <c r="E3283" s="300">
        <f t="shared" si="101"/>
        <v>97333545.734016478</v>
      </c>
      <c r="F3283" s="300">
        <f t="shared" si="101"/>
        <v>94352708.040450215</v>
      </c>
      <c r="G3283" s="300">
        <f t="shared" si="101"/>
        <v>97327919.977661192</v>
      </c>
      <c r="H3283" s="300">
        <f t="shared" si="101"/>
        <v>97329582.651670337</v>
      </c>
      <c r="I3283" s="300">
        <f t="shared" si="101"/>
        <v>127532174.62571773</v>
      </c>
      <c r="J3283" s="300">
        <f t="shared" si="101"/>
        <v>106816385.72665402</v>
      </c>
      <c r="K3283" s="300">
        <f t="shared" si="101"/>
        <v>90069213.175045297</v>
      </c>
      <c r="L3283" s="300">
        <f t="shared" si="101"/>
        <v>71928054.232194453</v>
      </c>
      <c r="M3283" s="300">
        <f t="shared" si="101"/>
        <v>66807034.183839388</v>
      </c>
      <c r="N3283" s="300">
        <f>SUM(N3277:N3282)</f>
        <v>1046241860.9578419</v>
      </c>
    </row>
    <row r="3284" spans="1:14" ht="24.95" customHeight="1" x14ac:dyDescent="0.2">
      <c r="A3284" s="129"/>
      <c r="B3284" s="129"/>
      <c r="C3284" s="129"/>
      <c r="D3284" s="129"/>
      <c r="E3284" s="129"/>
      <c r="F3284" s="129"/>
      <c r="G3284" s="129"/>
      <c r="H3284" s="129"/>
      <c r="I3284" s="129"/>
      <c r="J3284" s="129"/>
      <c r="K3284" s="129"/>
      <c r="L3284" s="129"/>
      <c r="M3284" s="129"/>
      <c r="N3284" s="129"/>
    </row>
    <row r="3285" spans="1:14" ht="24.95" customHeight="1" x14ac:dyDescent="0.2">
      <c r="A3285" s="129"/>
      <c r="B3285" s="129"/>
      <c r="C3285" s="129"/>
      <c r="D3285" s="129"/>
      <c r="E3285" s="129"/>
      <c r="F3285" s="129"/>
      <c r="G3285" s="129"/>
      <c r="H3285" s="129"/>
      <c r="I3285" s="129"/>
      <c r="J3285" s="129"/>
      <c r="K3285" s="129"/>
      <c r="L3285" s="129"/>
      <c r="M3285" s="129"/>
      <c r="N3285" s="129"/>
    </row>
    <row r="3286" spans="1:14" ht="24.95" customHeight="1" x14ac:dyDescent="0.2">
      <c r="A3286" s="129"/>
      <c r="B3286" s="129"/>
      <c r="C3286" s="129"/>
      <c r="D3286" s="129"/>
      <c r="E3286" s="129"/>
      <c r="F3286" s="129"/>
      <c r="G3286" s="129"/>
      <c r="H3286" s="129"/>
      <c r="I3286" s="129"/>
      <c r="J3286" s="129"/>
      <c r="K3286" s="129"/>
      <c r="L3286" s="129"/>
      <c r="M3286" s="129"/>
      <c r="N3286" s="129"/>
    </row>
    <row r="3287" spans="1:14" ht="24.95" customHeight="1" x14ac:dyDescent="0.2">
      <c r="A3287" s="129"/>
      <c r="B3287" s="129"/>
      <c r="C3287" s="129"/>
      <c r="D3287" s="129"/>
      <c r="E3287" s="129"/>
      <c r="F3287" s="129"/>
      <c r="G3287" s="129"/>
      <c r="H3287" s="129"/>
      <c r="I3287" s="129"/>
      <c r="J3287" s="129"/>
      <c r="K3287" s="129"/>
      <c r="L3287" s="129"/>
      <c r="M3287" s="129"/>
      <c r="N3287" s="129"/>
    </row>
    <row r="3288" spans="1:14" ht="24.95" customHeight="1" x14ac:dyDescent="0.2">
      <c r="A3288" s="129"/>
      <c r="B3288" s="129"/>
      <c r="C3288" s="129"/>
      <c r="D3288" s="129"/>
      <c r="E3288" s="129"/>
      <c r="F3288" s="129"/>
      <c r="G3288" s="129"/>
      <c r="H3288" s="129"/>
      <c r="I3288" s="129"/>
      <c r="J3288" s="129"/>
      <c r="K3288" s="129"/>
      <c r="L3288" s="129"/>
      <c r="M3288" s="129"/>
      <c r="N3288" s="129"/>
    </row>
    <row r="3289" spans="1:14" ht="24.95" customHeight="1" x14ac:dyDescent="0.2">
      <c r="A3289" s="129"/>
      <c r="B3289" s="129"/>
      <c r="C3289" s="129"/>
      <c r="D3289" s="129"/>
      <c r="E3289" s="129"/>
      <c r="F3289" s="129"/>
      <c r="G3289" s="129"/>
      <c r="H3289" s="129"/>
      <c r="I3289" s="129"/>
      <c r="J3289" s="129"/>
      <c r="K3289" s="129"/>
      <c r="L3289" s="129"/>
      <c r="M3289" s="129"/>
      <c r="N3289" s="129"/>
    </row>
    <row r="3290" spans="1:14" ht="24.95" customHeight="1" x14ac:dyDescent="0.2">
      <c r="A3290" s="129"/>
      <c r="B3290" s="129"/>
      <c r="C3290" s="129"/>
      <c r="D3290" s="129"/>
      <c r="E3290" s="129"/>
      <c r="F3290" s="129"/>
      <c r="G3290" s="129"/>
      <c r="H3290" s="129"/>
      <c r="I3290" s="129"/>
      <c r="J3290" s="129"/>
      <c r="K3290" s="129"/>
      <c r="L3290" s="129"/>
      <c r="M3290" s="129"/>
      <c r="N3290" s="129"/>
    </row>
    <row r="3291" spans="1:14" ht="24.95" customHeight="1" x14ac:dyDescent="0.2">
      <c r="A3291" s="129"/>
      <c r="B3291" s="129"/>
      <c r="C3291" s="129"/>
      <c r="D3291" s="129"/>
      <c r="E3291" s="129"/>
      <c r="F3291" s="129"/>
      <c r="G3291" s="129"/>
      <c r="H3291" s="129"/>
      <c r="I3291" s="129"/>
      <c r="J3291" s="129"/>
      <c r="K3291" s="129"/>
      <c r="L3291" s="129"/>
      <c r="M3291" s="129"/>
      <c r="N3291" s="129"/>
    </row>
    <row r="3292" spans="1:14" ht="24.95" customHeight="1" x14ac:dyDescent="0.2">
      <c r="A3292" s="129"/>
      <c r="B3292" s="129"/>
      <c r="C3292" s="129"/>
      <c r="D3292" s="129"/>
      <c r="E3292" s="129"/>
      <c r="F3292" s="129"/>
      <c r="G3292" s="129"/>
      <c r="H3292" s="129"/>
      <c r="I3292" s="129"/>
      <c r="J3292" s="129"/>
      <c r="K3292" s="129"/>
      <c r="L3292" s="129"/>
      <c r="M3292" s="129"/>
      <c r="N3292" s="129"/>
    </row>
    <row r="3293" spans="1:14" ht="24.95" customHeight="1" x14ac:dyDescent="0.2">
      <c r="A3293" s="129"/>
      <c r="B3293" s="129"/>
      <c r="C3293" s="129"/>
      <c r="D3293" s="129"/>
      <c r="E3293" s="129"/>
      <c r="F3293" s="129"/>
      <c r="G3293" s="129"/>
      <c r="H3293" s="129"/>
      <c r="I3293" s="129"/>
      <c r="J3293" s="129"/>
      <c r="K3293" s="129"/>
      <c r="L3293" s="129"/>
      <c r="M3293" s="129"/>
      <c r="N3293" s="129"/>
    </row>
    <row r="3294" spans="1:14" ht="24.95" customHeight="1" x14ac:dyDescent="0.2">
      <c r="A3294" s="129"/>
      <c r="B3294" s="129"/>
      <c r="C3294" s="129"/>
      <c r="D3294" s="129"/>
      <c r="E3294" s="129"/>
      <c r="F3294" s="129"/>
      <c r="G3294" s="129"/>
      <c r="H3294" s="129"/>
      <c r="I3294" s="129"/>
      <c r="J3294" s="129"/>
      <c r="K3294" s="129"/>
      <c r="L3294" s="129"/>
      <c r="M3294" s="129"/>
      <c r="N3294" s="129"/>
    </row>
    <row r="3295" spans="1:14" ht="24.95" customHeight="1" x14ac:dyDescent="0.2">
      <c r="A3295" s="129"/>
      <c r="B3295" s="129"/>
      <c r="C3295" s="129"/>
      <c r="D3295" s="129"/>
      <c r="E3295" s="129"/>
      <c r="F3295" s="129"/>
      <c r="G3295" s="129"/>
      <c r="H3295" s="129"/>
      <c r="I3295" s="129"/>
      <c r="J3295" s="129"/>
      <c r="K3295" s="129"/>
      <c r="L3295" s="129"/>
      <c r="M3295" s="129"/>
      <c r="N3295" s="129"/>
    </row>
    <row r="3296" spans="1:14" ht="24.95" customHeight="1" x14ac:dyDescent="0.2">
      <c r="A3296" s="129"/>
      <c r="B3296" s="129"/>
      <c r="C3296" s="129"/>
      <c r="D3296" s="129"/>
      <c r="E3296" s="129"/>
      <c r="F3296" s="129"/>
      <c r="G3296" s="129"/>
      <c r="H3296" s="129"/>
      <c r="I3296" s="129"/>
      <c r="J3296" s="129"/>
      <c r="K3296" s="129"/>
      <c r="L3296" s="129"/>
      <c r="M3296" s="129"/>
      <c r="N3296" s="129"/>
    </row>
    <row r="3297" spans="1:14" ht="24.95" customHeight="1" x14ac:dyDescent="0.2">
      <c r="A3297" s="129"/>
      <c r="B3297" s="129"/>
      <c r="C3297" s="129"/>
      <c r="D3297" s="129"/>
      <c r="E3297" s="129"/>
      <c r="F3297" s="129"/>
      <c r="G3297" s="129"/>
      <c r="H3297" s="129"/>
      <c r="I3297" s="129"/>
      <c r="J3297" s="129"/>
      <c r="K3297" s="129"/>
      <c r="L3297" s="129"/>
      <c r="M3297" s="129"/>
      <c r="N3297" s="129"/>
    </row>
    <row r="3298" spans="1:14" ht="35.1" customHeight="1" x14ac:dyDescent="0.2">
      <c r="A3298" s="380" t="s">
        <v>338</v>
      </c>
      <c r="B3298" s="380"/>
      <c r="C3298" s="380"/>
      <c r="D3298" s="380"/>
      <c r="E3298" s="380"/>
      <c r="F3298" s="380"/>
      <c r="G3298" s="380"/>
      <c r="H3298" s="380"/>
      <c r="I3298" s="380"/>
      <c r="J3298" s="380"/>
      <c r="K3298" s="380"/>
      <c r="L3298" s="380"/>
      <c r="M3298" s="380"/>
      <c r="N3298" s="380"/>
    </row>
    <row r="3299" spans="1:14" ht="15" customHeight="1" x14ac:dyDescent="0.2">
      <c r="A3299" s="129"/>
      <c r="B3299" s="129"/>
      <c r="C3299" s="129"/>
      <c r="D3299" s="129"/>
      <c r="E3299" s="129"/>
      <c r="F3299" s="129"/>
      <c r="G3299" s="129"/>
      <c r="H3299" s="129"/>
      <c r="I3299" s="129"/>
      <c r="J3299" s="129"/>
      <c r="K3299" s="129"/>
      <c r="L3299" s="129"/>
      <c r="M3299" s="129"/>
      <c r="N3299" s="129"/>
    </row>
    <row r="3300" spans="1:14" ht="24.95" customHeight="1" x14ac:dyDescent="0.2">
      <c r="A3300" s="21"/>
      <c r="B3300" s="264" t="s">
        <v>42</v>
      </c>
      <c r="C3300" s="264" t="s">
        <v>43</v>
      </c>
      <c r="D3300" s="264" t="s">
        <v>44</v>
      </c>
      <c r="E3300" s="264" t="s">
        <v>45</v>
      </c>
      <c r="F3300" s="264" t="s">
        <v>46</v>
      </c>
      <c r="G3300" s="264" t="s">
        <v>47</v>
      </c>
      <c r="H3300" s="264" t="s">
        <v>48</v>
      </c>
      <c r="I3300" s="264" t="s">
        <v>58</v>
      </c>
      <c r="J3300" s="264" t="s">
        <v>50</v>
      </c>
      <c r="K3300" s="264" t="s">
        <v>51</v>
      </c>
      <c r="L3300" s="264" t="s">
        <v>52</v>
      </c>
      <c r="M3300" s="264" t="s">
        <v>53</v>
      </c>
      <c r="N3300" s="264" t="s">
        <v>12</v>
      </c>
    </row>
    <row r="3301" spans="1:14" ht="24.95" customHeight="1" x14ac:dyDescent="0.2">
      <c r="A3301" s="245" t="s">
        <v>308</v>
      </c>
      <c r="B3301" s="237">
        <v>109951.35880005064</v>
      </c>
      <c r="C3301" s="237">
        <v>229450.3408123902</v>
      </c>
      <c r="D3301" s="237">
        <v>452934.52002424223</v>
      </c>
      <c r="E3301" s="237">
        <v>1611687.3449140824</v>
      </c>
      <c r="F3301" s="237">
        <v>877821.55630628171</v>
      </c>
      <c r="G3301" s="237">
        <v>1463472.3037106604</v>
      </c>
      <c r="H3301" s="237">
        <v>3126463.0774643812</v>
      </c>
      <c r="I3301" s="237">
        <v>5218607.8733274611</v>
      </c>
      <c r="J3301" s="237">
        <v>817496.22944987938</v>
      </c>
      <c r="K3301" s="237">
        <v>477695.975769713</v>
      </c>
      <c r="L3301" s="237">
        <v>190672.53138279196</v>
      </c>
      <c r="M3301" s="237">
        <v>129385.31551532295</v>
      </c>
      <c r="N3301" s="238">
        <f t="shared" ref="N3301:N3305" si="102">SUM(B3301:M3301)</f>
        <v>14705638.427477257</v>
      </c>
    </row>
    <row r="3302" spans="1:14" ht="24.95" customHeight="1" x14ac:dyDescent="0.2">
      <c r="A3302" s="315" t="s">
        <v>309</v>
      </c>
      <c r="B3302" s="237">
        <v>83065.278972534026</v>
      </c>
      <c r="C3302" s="237">
        <v>140307.5188852922</v>
      </c>
      <c r="D3302" s="237">
        <v>296604.59918951849</v>
      </c>
      <c r="E3302" s="237">
        <v>1232130.7094871129</v>
      </c>
      <c r="F3302" s="237">
        <v>743154.92770771112</v>
      </c>
      <c r="G3302" s="237">
        <v>1231816.5583545174</v>
      </c>
      <c r="H3302" s="237">
        <v>1463828.6391914426</v>
      </c>
      <c r="I3302" s="237">
        <v>2317557.2797360965</v>
      </c>
      <c r="J3302" s="237">
        <v>503537.48181614047</v>
      </c>
      <c r="K3302" s="237">
        <v>239545.26386254816</v>
      </c>
      <c r="L3302" s="237">
        <v>102885.65558488046</v>
      </c>
      <c r="M3302" s="237">
        <v>68782.895940582253</v>
      </c>
      <c r="N3302" s="238">
        <f t="shared" si="102"/>
        <v>8423216.8087283764</v>
      </c>
    </row>
    <row r="3303" spans="1:14" ht="39.950000000000003" customHeight="1" x14ac:dyDescent="0.2">
      <c r="A3303" s="330" t="s">
        <v>310</v>
      </c>
      <c r="B3303" s="237">
        <v>32283.07885177257</v>
      </c>
      <c r="C3303" s="237">
        <v>61748.215165395421</v>
      </c>
      <c r="D3303" s="237">
        <v>134701.81373264012</v>
      </c>
      <c r="E3303" s="237">
        <v>627698.33349416871</v>
      </c>
      <c r="F3303" s="237">
        <v>291475.18418287084</v>
      </c>
      <c r="G3303" s="237">
        <v>650195.72765912453</v>
      </c>
      <c r="H3303" s="237">
        <v>1733801.7594799539</v>
      </c>
      <c r="I3303" s="237">
        <v>2972690.6628160211</v>
      </c>
      <c r="J3303" s="237">
        <v>654926.75029481854</v>
      </c>
      <c r="K3303" s="237">
        <v>361870.98114616069</v>
      </c>
      <c r="L3303" s="237">
        <v>126510.48679808438</v>
      </c>
      <c r="M3303" s="237">
        <v>91003.971060002543</v>
      </c>
      <c r="N3303" s="238">
        <f t="shared" si="102"/>
        <v>7738906.9646810126</v>
      </c>
    </row>
    <row r="3304" spans="1:14" ht="39.950000000000003" customHeight="1" x14ac:dyDescent="0.2">
      <c r="A3304" s="330" t="s">
        <v>311</v>
      </c>
      <c r="B3304" s="237">
        <v>61935.553543856156</v>
      </c>
      <c r="C3304" s="237">
        <v>94658.339499438545</v>
      </c>
      <c r="D3304" s="237">
        <v>216123.1213630233</v>
      </c>
      <c r="E3304" s="237">
        <v>818114.3536403731</v>
      </c>
      <c r="F3304" s="237">
        <v>492486.19016557827</v>
      </c>
      <c r="G3304" s="237">
        <v>789339.65326939931</v>
      </c>
      <c r="H3304" s="237">
        <v>1296708.2849245891</v>
      </c>
      <c r="I3304" s="237">
        <v>2050107.1841898721</v>
      </c>
      <c r="J3304" s="237">
        <v>443097.07641409169</v>
      </c>
      <c r="K3304" s="237">
        <v>297683.36951441539</v>
      </c>
      <c r="L3304" s="237">
        <v>113748.99864351691</v>
      </c>
      <c r="M3304" s="237">
        <v>79373.372582161755</v>
      </c>
      <c r="N3304" s="238">
        <f t="shared" si="102"/>
        <v>6753375.4977503149</v>
      </c>
    </row>
    <row r="3305" spans="1:14" ht="24.95" customHeight="1" x14ac:dyDescent="0.2">
      <c r="A3305" s="315" t="s">
        <v>312</v>
      </c>
      <c r="B3305" s="237">
        <v>5198.3059975071073</v>
      </c>
      <c r="C3305" s="237">
        <v>9449.7122477255853</v>
      </c>
      <c r="D3305" s="237">
        <v>20684.557441689361</v>
      </c>
      <c r="E3305" s="237">
        <v>149810.00392527372</v>
      </c>
      <c r="F3305" s="237">
        <v>53004.736982113041</v>
      </c>
      <c r="G3305" s="237">
        <v>143569.00016714376</v>
      </c>
      <c r="H3305" s="237">
        <v>413037.04380896146</v>
      </c>
      <c r="I3305" s="237">
        <v>767477.07523037633</v>
      </c>
      <c r="J3305" s="237">
        <v>140359.41344224862</v>
      </c>
      <c r="K3305" s="237">
        <v>118323.09014072709</v>
      </c>
      <c r="L3305" s="237">
        <v>39790.362190191692</v>
      </c>
      <c r="M3305" s="237">
        <v>29692.087159645587</v>
      </c>
      <c r="N3305" s="238">
        <f t="shared" si="102"/>
        <v>1890395.3887336033</v>
      </c>
    </row>
    <row r="3306" spans="1:14" ht="24.95" customHeight="1" x14ac:dyDescent="0.2">
      <c r="A3306" s="315" t="s">
        <v>409</v>
      </c>
      <c r="B3306" s="299">
        <v>11584.076408781802</v>
      </c>
      <c r="C3306" s="299">
        <v>13128.14983056645</v>
      </c>
      <c r="D3306" s="299">
        <v>38977.598560870632</v>
      </c>
      <c r="E3306" s="299">
        <v>157701.06122744404</v>
      </c>
      <c r="F3306" s="299">
        <v>144385.57686616195</v>
      </c>
      <c r="G3306" s="299">
        <v>216357.25217546732</v>
      </c>
      <c r="H3306" s="299">
        <v>552395.41799050535</v>
      </c>
      <c r="I3306" s="299">
        <v>998577.67513647024</v>
      </c>
      <c r="J3306" s="299">
        <v>173814.04697003754</v>
      </c>
      <c r="K3306" s="299">
        <v>160926.96065588674</v>
      </c>
      <c r="L3306" s="299">
        <v>57383.423184249281</v>
      </c>
      <c r="M3306" s="299">
        <v>40779.975506895105</v>
      </c>
      <c r="N3306" s="238">
        <v>2566011.2145133368</v>
      </c>
    </row>
    <row r="3307" spans="1:14" ht="24.95" customHeight="1" x14ac:dyDescent="0.2">
      <c r="A3307" s="216" t="s">
        <v>306</v>
      </c>
      <c r="B3307" s="300">
        <f>SUM(B3301:B3306)</f>
        <v>304017.65257450234</v>
      </c>
      <c r="C3307" s="300">
        <f t="shared" ref="C3307:M3307" si="103">SUM(C3301:C3306)</f>
        <v>548742.27644080843</v>
      </c>
      <c r="D3307" s="300">
        <f t="shared" si="103"/>
        <v>1160026.2103119839</v>
      </c>
      <c r="E3307" s="300">
        <f t="shared" si="103"/>
        <v>4597141.8066884549</v>
      </c>
      <c r="F3307" s="300">
        <f t="shared" si="103"/>
        <v>2602328.1722107171</v>
      </c>
      <c r="G3307" s="300">
        <f t="shared" si="103"/>
        <v>4494750.4953363128</v>
      </c>
      <c r="H3307" s="300">
        <f t="shared" si="103"/>
        <v>8586234.2228598334</v>
      </c>
      <c r="I3307" s="300">
        <f t="shared" si="103"/>
        <v>14325017.750436299</v>
      </c>
      <c r="J3307" s="300">
        <f t="shared" si="103"/>
        <v>2733230.9983872161</v>
      </c>
      <c r="K3307" s="300">
        <f t="shared" si="103"/>
        <v>1656045.6410894513</v>
      </c>
      <c r="L3307" s="300">
        <f t="shared" si="103"/>
        <v>630991.45778371464</v>
      </c>
      <c r="M3307" s="300">
        <f t="shared" si="103"/>
        <v>439017.61776461016</v>
      </c>
      <c r="N3307" s="300">
        <f>SUM(N3301:N3306)</f>
        <v>42077544.301883899</v>
      </c>
    </row>
    <row r="3308" spans="1:14" ht="24.95" customHeight="1" x14ac:dyDescent="0.2">
      <c r="A3308" s="129"/>
      <c r="B3308" s="364"/>
      <c r="C3308" s="364"/>
      <c r="D3308" s="364"/>
      <c r="E3308" s="364"/>
      <c r="F3308" s="364"/>
      <c r="G3308" s="364"/>
      <c r="H3308" s="364"/>
      <c r="I3308" s="364"/>
      <c r="J3308" s="364"/>
      <c r="K3308" s="364"/>
      <c r="L3308" s="364"/>
      <c r="M3308" s="364"/>
      <c r="N3308" s="364"/>
    </row>
    <row r="3309" spans="1:14" ht="24.95" customHeight="1" x14ac:dyDescent="0.2">
      <c r="A3309" s="129"/>
      <c r="B3309" s="364"/>
      <c r="C3309" s="129"/>
      <c r="D3309" s="129"/>
      <c r="E3309" s="129"/>
      <c r="F3309" s="129"/>
      <c r="G3309" s="129"/>
      <c r="H3309" s="129"/>
      <c r="I3309" s="129"/>
      <c r="J3309" s="129"/>
      <c r="K3309" s="129"/>
      <c r="L3309" s="129"/>
      <c r="M3309" s="129"/>
      <c r="N3309" s="129"/>
    </row>
    <row r="3310" spans="1:14" ht="24.95" customHeight="1" x14ac:dyDescent="0.2">
      <c r="A3310" s="129"/>
      <c r="B3310" s="129"/>
      <c r="C3310" s="129"/>
      <c r="D3310" s="129"/>
      <c r="E3310" s="129"/>
      <c r="F3310" s="129"/>
      <c r="G3310" s="129"/>
      <c r="H3310" s="129"/>
      <c r="I3310" s="129"/>
      <c r="J3310" s="129"/>
      <c r="K3310" s="129"/>
      <c r="L3310" s="129"/>
      <c r="M3310" s="129"/>
      <c r="N3310" s="129"/>
    </row>
    <row r="3311" spans="1:14" ht="24.95" customHeight="1" x14ac:dyDescent="0.2">
      <c r="A3311" s="129"/>
      <c r="B3311" s="129"/>
      <c r="C3311" s="129"/>
      <c r="D3311" s="129"/>
      <c r="E3311" s="129"/>
      <c r="F3311" s="129"/>
      <c r="G3311" s="129"/>
      <c r="H3311" s="129"/>
      <c r="I3311" s="129"/>
      <c r="J3311" s="129"/>
      <c r="K3311" s="129"/>
      <c r="L3311" s="129"/>
      <c r="M3311" s="129"/>
      <c r="N3311" s="129"/>
    </row>
    <row r="3312" spans="1:14" ht="24.95" customHeight="1" x14ac:dyDescent="0.2">
      <c r="A3312" s="129"/>
      <c r="B3312" s="129"/>
      <c r="C3312" s="129"/>
      <c r="D3312" s="129"/>
      <c r="E3312" s="129"/>
      <c r="F3312" s="129"/>
      <c r="G3312" s="129"/>
      <c r="H3312" s="129"/>
      <c r="I3312" s="129"/>
      <c r="J3312" s="129"/>
      <c r="K3312" s="129"/>
      <c r="L3312" s="129"/>
      <c r="M3312" s="129"/>
      <c r="N3312" s="129"/>
    </row>
    <row r="3313" spans="1:14" ht="24.95" customHeight="1" x14ac:dyDescent="0.2">
      <c r="A3313" s="129"/>
      <c r="B3313" s="129"/>
      <c r="C3313" s="129"/>
      <c r="D3313" s="129"/>
      <c r="E3313" s="129"/>
      <c r="F3313" s="129"/>
      <c r="G3313" s="129"/>
      <c r="H3313" s="129"/>
      <c r="I3313" s="129"/>
      <c r="J3313" s="129"/>
      <c r="K3313" s="129"/>
      <c r="L3313" s="129"/>
      <c r="M3313" s="129"/>
      <c r="N3313" s="129"/>
    </row>
    <row r="3314" spans="1:14" ht="24.95" customHeight="1" x14ac:dyDescent="0.2">
      <c r="A3314" s="129"/>
      <c r="B3314" s="129"/>
      <c r="C3314" s="129"/>
      <c r="D3314" s="129"/>
      <c r="E3314" s="129"/>
      <c r="F3314" s="129"/>
      <c r="G3314" s="129"/>
      <c r="H3314" s="129"/>
      <c r="I3314" s="129"/>
      <c r="J3314" s="129"/>
      <c r="K3314" s="129"/>
      <c r="L3314" s="129"/>
      <c r="M3314" s="129"/>
      <c r="N3314" s="129"/>
    </row>
    <row r="3315" spans="1:14" ht="24.95" customHeight="1" x14ac:dyDescent="0.2">
      <c r="A3315" s="129"/>
      <c r="B3315" s="129"/>
      <c r="C3315" s="129"/>
      <c r="D3315" s="129"/>
      <c r="E3315" s="129"/>
      <c r="F3315" s="129"/>
      <c r="G3315" s="129"/>
      <c r="H3315" s="129"/>
      <c r="I3315" s="129"/>
      <c r="J3315" s="129"/>
      <c r="K3315" s="129"/>
      <c r="L3315" s="129"/>
      <c r="M3315" s="129"/>
      <c r="N3315" s="129"/>
    </row>
    <row r="3316" spans="1:14" ht="24.95" customHeight="1" x14ac:dyDescent="0.2">
      <c r="A3316" s="129"/>
      <c r="B3316" s="129"/>
      <c r="C3316" s="129"/>
      <c r="D3316" s="129"/>
      <c r="E3316" s="129"/>
      <c r="F3316" s="129"/>
      <c r="G3316" s="129"/>
      <c r="H3316" s="129"/>
      <c r="I3316" s="129"/>
      <c r="J3316" s="129"/>
      <c r="K3316" s="129"/>
      <c r="L3316" s="129"/>
      <c r="M3316" s="129"/>
      <c r="N3316" s="129"/>
    </row>
    <row r="3317" spans="1:14" ht="24.95" customHeight="1" x14ac:dyDescent="0.2">
      <c r="A3317" s="129"/>
      <c r="B3317" s="129"/>
      <c r="C3317" s="129"/>
      <c r="D3317" s="129"/>
      <c r="E3317" s="129"/>
      <c r="F3317" s="129"/>
      <c r="G3317" s="129"/>
      <c r="H3317" s="129"/>
      <c r="I3317" s="129"/>
      <c r="J3317" s="129"/>
      <c r="K3317" s="129"/>
      <c r="L3317" s="129"/>
      <c r="M3317" s="129"/>
      <c r="N3317" s="129"/>
    </row>
    <row r="3318" spans="1:14" ht="24.95" customHeight="1" x14ac:dyDescent="0.2">
      <c r="A3318" s="129"/>
      <c r="B3318" s="129"/>
      <c r="C3318" s="129"/>
      <c r="D3318" s="129"/>
      <c r="E3318" s="129"/>
      <c r="F3318" s="129"/>
      <c r="G3318" s="129"/>
      <c r="H3318" s="129"/>
      <c r="I3318" s="129"/>
      <c r="J3318" s="129"/>
      <c r="K3318" s="129"/>
      <c r="L3318" s="129"/>
      <c r="M3318" s="129"/>
      <c r="N3318" s="129"/>
    </row>
    <row r="3319" spans="1:14" ht="24.95" customHeight="1" x14ac:dyDescent="0.2">
      <c r="A3319" s="129"/>
      <c r="B3319" s="129"/>
      <c r="C3319" s="129"/>
      <c r="D3319" s="129"/>
      <c r="E3319" s="129"/>
      <c r="F3319" s="129"/>
      <c r="G3319" s="129"/>
      <c r="H3319" s="129"/>
      <c r="I3319" s="129"/>
      <c r="J3319" s="129"/>
      <c r="K3319" s="129"/>
      <c r="L3319" s="129"/>
      <c r="M3319" s="129"/>
    </row>
    <row r="3320" spans="1:14" ht="24.95" customHeight="1" x14ac:dyDescent="0.2">
      <c r="A3320" s="129"/>
      <c r="B3320" s="129"/>
      <c r="C3320" s="129"/>
      <c r="D3320" s="129"/>
      <c r="E3320" s="129"/>
      <c r="F3320" s="129"/>
      <c r="G3320" s="129"/>
      <c r="H3320" s="129"/>
      <c r="I3320" s="129"/>
      <c r="J3320" s="129"/>
      <c r="K3320" s="129"/>
      <c r="L3320" s="129"/>
      <c r="M3320" s="129"/>
      <c r="N3320" s="4">
        <v>37</v>
      </c>
    </row>
    <row r="3321" spans="1:14" ht="35.1" customHeight="1" x14ac:dyDescent="0.2">
      <c r="A3321" s="380" t="s">
        <v>316</v>
      </c>
      <c r="B3321" s="380"/>
      <c r="C3321" s="380"/>
      <c r="D3321" s="380"/>
      <c r="E3321" s="380"/>
      <c r="F3321" s="380"/>
      <c r="G3321" s="380"/>
      <c r="H3321" s="380"/>
      <c r="I3321" s="380"/>
      <c r="J3321" s="380"/>
      <c r="K3321" s="380"/>
      <c r="L3321" s="380"/>
      <c r="M3321" s="380"/>
      <c r="N3321" s="380"/>
    </row>
    <row r="3322" spans="1:14" ht="15" customHeight="1" x14ac:dyDescent="0.2">
      <c r="A3322" s="129"/>
      <c r="B3322" s="129"/>
      <c r="C3322" s="129"/>
      <c r="D3322" s="129"/>
      <c r="E3322" s="129"/>
      <c r="F3322" s="129"/>
      <c r="G3322" s="129"/>
      <c r="H3322" s="129"/>
      <c r="I3322" s="129"/>
      <c r="J3322" s="129"/>
      <c r="K3322" s="129"/>
      <c r="L3322" s="129"/>
      <c r="M3322" s="129"/>
      <c r="N3322" s="129"/>
    </row>
    <row r="3323" spans="1:14" ht="24.95" customHeight="1" x14ac:dyDescent="0.2">
      <c r="A3323" s="21"/>
      <c r="B3323" s="264" t="s">
        <v>42</v>
      </c>
      <c r="C3323" s="264" t="s">
        <v>43</v>
      </c>
      <c r="D3323" s="264" t="s">
        <v>44</v>
      </c>
      <c r="E3323" s="264" t="s">
        <v>45</v>
      </c>
      <c r="F3323" s="264" t="s">
        <v>46</v>
      </c>
      <c r="G3323" s="264" t="s">
        <v>47</v>
      </c>
      <c r="H3323" s="264" t="s">
        <v>48</v>
      </c>
      <c r="I3323" s="264" t="s">
        <v>58</v>
      </c>
      <c r="J3323" s="264" t="s">
        <v>50</v>
      </c>
      <c r="K3323" s="264" t="s">
        <v>51</v>
      </c>
      <c r="L3323" s="264" t="s">
        <v>52</v>
      </c>
      <c r="M3323" s="264" t="s">
        <v>53</v>
      </c>
      <c r="N3323" s="264" t="s">
        <v>12</v>
      </c>
    </row>
    <row r="3324" spans="1:14" ht="24.95" customHeight="1" x14ac:dyDescent="0.2">
      <c r="A3324" s="245" t="s">
        <v>308</v>
      </c>
      <c r="B3324" s="237">
        <v>2038933.3271888657</v>
      </c>
      <c r="C3324" s="237">
        <v>3024574.1245489763</v>
      </c>
      <c r="D3324" s="237">
        <v>4123016.1970672985</v>
      </c>
      <c r="E3324" s="237">
        <v>5458291.6375268064</v>
      </c>
      <c r="F3324" s="237">
        <v>5309087.4587457869</v>
      </c>
      <c r="G3324" s="237">
        <v>6015598.9791541602</v>
      </c>
      <c r="H3324" s="237">
        <v>6896624.9817653941</v>
      </c>
      <c r="I3324" s="237">
        <v>12376227.930358259</v>
      </c>
      <c r="J3324" s="237">
        <v>5228399.047928514</v>
      </c>
      <c r="K3324" s="237">
        <v>7175305.5370804816</v>
      </c>
      <c r="L3324" s="237">
        <v>6957689.6716587534</v>
      </c>
      <c r="M3324" s="237">
        <v>8518910.0291036814</v>
      </c>
      <c r="N3324" s="238">
        <f t="shared" ref="N3324:N3328" si="104">SUM(B3324:M3324)</f>
        <v>73122658.922126979</v>
      </c>
    </row>
    <row r="3325" spans="1:14" ht="24.95" customHeight="1" x14ac:dyDescent="0.2">
      <c r="A3325" s="315" t="s">
        <v>309</v>
      </c>
      <c r="B3325" s="237">
        <v>1474808.7459276211</v>
      </c>
      <c r="C3325" s="237">
        <v>2190351.5325287925</v>
      </c>
      <c r="D3325" s="237">
        <v>3216762.2475604806</v>
      </c>
      <c r="E3325" s="237">
        <v>4474365.9114447413</v>
      </c>
      <c r="F3325" s="237">
        <v>4249677.2537848763</v>
      </c>
      <c r="G3325" s="237">
        <v>4712708.0777858151</v>
      </c>
      <c r="H3325" s="237">
        <v>3600395.8481502044</v>
      </c>
      <c r="I3325" s="237">
        <v>6795082.0328765744</v>
      </c>
      <c r="J3325" s="237">
        <v>2691500.2076016176</v>
      </c>
      <c r="K3325" s="237">
        <v>3630153.7935287817</v>
      </c>
      <c r="L3325" s="237">
        <v>3166492.756065526</v>
      </c>
      <c r="M3325" s="237">
        <v>4082474.6130624581</v>
      </c>
      <c r="N3325" s="238">
        <f t="shared" si="104"/>
        <v>44284773.020317487</v>
      </c>
    </row>
    <row r="3326" spans="1:14" ht="39.950000000000003" customHeight="1" x14ac:dyDescent="0.2">
      <c r="A3326" s="330" t="s">
        <v>310</v>
      </c>
      <c r="B3326" s="237">
        <v>364367.55095926899</v>
      </c>
      <c r="C3326" s="237">
        <v>568644.86692658823</v>
      </c>
      <c r="D3326" s="237">
        <v>740578.67996971949</v>
      </c>
      <c r="E3326" s="237">
        <v>1196003.863856175</v>
      </c>
      <c r="F3326" s="237">
        <v>1277623.9309438751</v>
      </c>
      <c r="G3326" s="237">
        <v>1398445.087604847</v>
      </c>
      <c r="H3326" s="237">
        <v>1847637.9894605314</v>
      </c>
      <c r="I3326" s="237">
        <v>3417718.1461278601</v>
      </c>
      <c r="J3326" s="237">
        <v>1374508.6912467529</v>
      </c>
      <c r="K3326" s="237">
        <v>1507375.4723712367</v>
      </c>
      <c r="L3326" s="237">
        <v>1669999.5443062887</v>
      </c>
      <c r="M3326" s="237">
        <v>1989871.9227633555</v>
      </c>
      <c r="N3326" s="238">
        <f t="shared" si="104"/>
        <v>17352775.746536501</v>
      </c>
    </row>
    <row r="3327" spans="1:14" ht="39.950000000000003" customHeight="1" x14ac:dyDescent="0.2">
      <c r="A3327" s="330" t="s">
        <v>311</v>
      </c>
      <c r="B3327" s="237">
        <v>750099.27404051344</v>
      </c>
      <c r="C3327" s="237">
        <v>1084191.3498970924</v>
      </c>
      <c r="D3327" s="237">
        <v>1479054.0440234412</v>
      </c>
      <c r="E3327" s="237">
        <v>1939581.0385600054</v>
      </c>
      <c r="F3327" s="237">
        <v>1847590.1744251354</v>
      </c>
      <c r="G3327" s="237">
        <v>2145464.6676261178</v>
      </c>
      <c r="H3327" s="237">
        <v>2467783.0289424304</v>
      </c>
      <c r="I3327" s="237">
        <v>4240459.5174769685</v>
      </c>
      <c r="J3327" s="237">
        <v>1951875.4335316487</v>
      </c>
      <c r="K3327" s="237">
        <v>3072866.5703004426</v>
      </c>
      <c r="L3327" s="237">
        <v>2661490.401553141</v>
      </c>
      <c r="M3327" s="237">
        <v>3377099.8394026784</v>
      </c>
      <c r="N3327" s="238">
        <f t="shared" si="104"/>
        <v>27017555.339779612</v>
      </c>
    </row>
    <row r="3328" spans="1:14" ht="24.95" customHeight="1" x14ac:dyDescent="0.2">
      <c r="A3328" s="315" t="s">
        <v>312</v>
      </c>
      <c r="B3328" s="237">
        <v>370694.54005706415</v>
      </c>
      <c r="C3328" s="237">
        <v>530910.00483985455</v>
      </c>
      <c r="D3328" s="237">
        <v>641817.71208867442</v>
      </c>
      <c r="E3328" s="237">
        <v>885043.98808540951</v>
      </c>
      <c r="F3328" s="237">
        <v>906189.51737564662</v>
      </c>
      <c r="G3328" s="237">
        <v>894692.45818112558</v>
      </c>
      <c r="H3328" s="237">
        <v>1257989.6405183147</v>
      </c>
      <c r="I3328" s="237">
        <v>2233512.0498546348</v>
      </c>
      <c r="J3328" s="237">
        <v>980152.36731969193</v>
      </c>
      <c r="K3328" s="237">
        <v>1044191.4336686201</v>
      </c>
      <c r="L3328" s="237">
        <v>1076733.9844321553</v>
      </c>
      <c r="M3328" s="237">
        <v>1362750.3802696588</v>
      </c>
      <c r="N3328" s="238">
        <f t="shared" si="104"/>
        <v>12184678.076690853</v>
      </c>
    </row>
    <row r="3329" spans="1:14" ht="24.95" customHeight="1" x14ac:dyDescent="0.2">
      <c r="A3329" s="315" t="s">
        <v>409</v>
      </c>
      <c r="B3329" s="299">
        <v>637303.18599518656</v>
      </c>
      <c r="C3329" s="299">
        <v>939352.21175493067</v>
      </c>
      <c r="D3329" s="299">
        <v>1260014.6216985653</v>
      </c>
      <c r="E3329" s="299">
        <v>1675899.7124843146</v>
      </c>
      <c r="F3329" s="299">
        <v>1572781.268226167</v>
      </c>
      <c r="G3329" s="299">
        <v>1962638.3206196602</v>
      </c>
      <c r="H3329" s="299">
        <v>1787862.9010333177</v>
      </c>
      <c r="I3329" s="299">
        <v>3063027.1133992514</v>
      </c>
      <c r="J3329" s="299">
        <v>1539637.0306377832</v>
      </c>
      <c r="K3329" s="299">
        <v>1224547.4681569363</v>
      </c>
      <c r="L3329" s="299">
        <v>1348102.7283609649</v>
      </c>
      <c r="M3329" s="299">
        <v>1677878.8577806517</v>
      </c>
      <c r="N3329" s="238">
        <v>18689045.420147728</v>
      </c>
    </row>
    <row r="3330" spans="1:14" ht="24.95" customHeight="1" x14ac:dyDescent="0.2">
      <c r="A3330" s="216" t="s">
        <v>306</v>
      </c>
      <c r="B3330" s="300">
        <f>SUM(B3324:B3329)</f>
        <v>5636206.6241685199</v>
      </c>
      <c r="C3330" s="300">
        <f t="shared" ref="C3330:M3330" si="105">SUM(C3324:C3329)</f>
        <v>8338024.0904962346</v>
      </c>
      <c r="D3330" s="300">
        <f t="shared" si="105"/>
        <v>11461243.50240818</v>
      </c>
      <c r="E3330" s="300">
        <f t="shared" si="105"/>
        <v>15629186.151957452</v>
      </c>
      <c r="F3330" s="300">
        <f t="shared" si="105"/>
        <v>15162949.603501488</v>
      </c>
      <c r="G3330" s="300">
        <f t="shared" si="105"/>
        <v>17129547.590971727</v>
      </c>
      <c r="H3330" s="300">
        <f t="shared" si="105"/>
        <v>17858294.389870193</v>
      </c>
      <c r="I3330" s="300">
        <f t="shared" si="105"/>
        <v>32126026.790093552</v>
      </c>
      <c r="J3330" s="300">
        <f t="shared" si="105"/>
        <v>13766072.778266011</v>
      </c>
      <c r="K3330" s="300">
        <f t="shared" si="105"/>
        <v>17654440.275106501</v>
      </c>
      <c r="L3330" s="300">
        <f t="shared" si="105"/>
        <v>16880509.086376831</v>
      </c>
      <c r="M3330" s="300">
        <f t="shared" si="105"/>
        <v>21008985.64238248</v>
      </c>
      <c r="N3330" s="300">
        <f>SUM(N3324:N3329)</f>
        <v>192651486.52559915</v>
      </c>
    </row>
    <row r="3331" spans="1:14" ht="24.95" customHeight="1" x14ac:dyDescent="0.2">
      <c r="A3331" s="129"/>
      <c r="B3331" s="364"/>
      <c r="C3331" s="364"/>
      <c r="D3331" s="364"/>
      <c r="E3331" s="364"/>
      <c r="F3331" s="364"/>
      <c r="G3331" s="364"/>
      <c r="H3331" s="364"/>
      <c r="I3331" s="364"/>
      <c r="J3331" s="364"/>
      <c r="K3331" s="364"/>
      <c r="L3331" s="364"/>
      <c r="M3331" s="364"/>
      <c r="N3331" s="364"/>
    </row>
    <row r="3332" spans="1:14" ht="24.95" customHeight="1" x14ac:dyDescent="0.2">
      <c r="A3332" s="129"/>
      <c r="B3332" s="129"/>
      <c r="C3332" s="129"/>
      <c r="D3332" s="129"/>
      <c r="E3332" s="129"/>
      <c r="F3332" s="129"/>
      <c r="G3332" s="129"/>
      <c r="H3332" s="129"/>
      <c r="I3332" s="129"/>
      <c r="J3332" s="129"/>
      <c r="K3332" s="129"/>
      <c r="L3332" s="129"/>
      <c r="M3332" s="129"/>
      <c r="N3332" s="129"/>
    </row>
    <row r="3333" spans="1:14" ht="24.95" customHeight="1" x14ac:dyDescent="0.2">
      <c r="A3333" s="129"/>
      <c r="B3333" s="129"/>
      <c r="C3333" s="129"/>
      <c r="D3333" s="129"/>
      <c r="E3333" s="129"/>
      <c r="F3333" s="129"/>
      <c r="G3333" s="129"/>
      <c r="H3333" s="129"/>
      <c r="I3333" s="129"/>
      <c r="J3333" s="129"/>
      <c r="K3333" s="129"/>
      <c r="L3333" s="129"/>
      <c r="M3333" s="129"/>
      <c r="N3333" s="129"/>
    </row>
    <row r="3334" spans="1:14" ht="24.95" customHeight="1" x14ac:dyDescent="0.2">
      <c r="A3334" s="129"/>
      <c r="B3334" s="129"/>
      <c r="C3334" s="129"/>
      <c r="D3334" s="129"/>
      <c r="E3334" s="129"/>
      <c r="F3334" s="129"/>
      <c r="G3334" s="129"/>
      <c r="H3334" s="129"/>
      <c r="I3334" s="129"/>
      <c r="J3334" s="129"/>
      <c r="K3334" s="129"/>
      <c r="L3334" s="129"/>
      <c r="M3334" s="129"/>
      <c r="N3334" s="129"/>
    </row>
    <row r="3335" spans="1:14" ht="24.95" customHeight="1" x14ac:dyDescent="0.2">
      <c r="A3335" s="129"/>
      <c r="B3335" s="129"/>
      <c r="C3335" s="129"/>
      <c r="D3335" s="129"/>
      <c r="E3335" s="129"/>
      <c r="F3335" s="129"/>
      <c r="G3335" s="129"/>
      <c r="H3335" s="129"/>
      <c r="I3335" s="129"/>
      <c r="J3335" s="129"/>
      <c r="K3335" s="129"/>
      <c r="L3335" s="129"/>
      <c r="M3335" s="129"/>
      <c r="N3335" s="129"/>
    </row>
    <row r="3336" spans="1:14" ht="24.95" customHeight="1" x14ac:dyDescent="0.2">
      <c r="A3336" s="129"/>
      <c r="B3336" s="129"/>
      <c r="C3336" s="129"/>
      <c r="D3336" s="129"/>
      <c r="E3336" s="129"/>
      <c r="F3336" s="129"/>
      <c r="G3336" s="129"/>
      <c r="H3336" s="129"/>
      <c r="I3336" s="129"/>
      <c r="J3336" s="129"/>
      <c r="K3336" s="129"/>
      <c r="L3336" s="129"/>
      <c r="M3336" s="129"/>
      <c r="N3336" s="129"/>
    </row>
    <row r="3337" spans="1:14" ht="24.95" customHeight="1" x14ac:dyDescent="0.2">
      <c r="A3337" s="129"/>
      <c r="B3337" s="129"/>
      <c r="C3337" s="129"/>
      <c r="D3337" s="129"/>
      <c r="E3337" s="129"/>
      <c r="F3337" s="129"/>
      <c r="G3337" s="129"/>
      <c r="H3337" s="129"/>
      <c r="I3337" s="129"/>
      <c r="J3337" s="129"/>
      <c r="K3337" s="129"/>
      <c r="L3337" s="129"/>
      <c r="M3337" s="129"/>
      <c r="N3337" s="129"/>
    </row>
    <row r="3338" spans="1:14" ht="24.95" customHeight="1" x14ac:dyDescent="0.2">
      <c r="A3338" s="129"/>
      <c r="B3338" s="129"/>
      <c r="C3338" s="129"/>
      <c r="D3338" s="129"/>
      <c r="E3338" s="129"/>
      <c r="F3338" s="129"/>
      <c r="G3338" s="129"/>
      <c r="H3338" s="129"/>
      <c r="I3338" s="129"/>
      <c r="J3338" s="129"/>
      <c r="K3338" s="129"/>
      <c r="L3338" s="129"/>
      <c r="M3338" s="129"/>
      <c r="N3338" s="129"/>
    </row>
    <row r="3339" spans="1:14" ht="24.95" customHeight="1" x14ac:dyDescent="0.2">
      <c r="A3339" s="129"/>
      <c r="B3339" s="129"/>
      <c r="C3339" s="129"/>
      <c r="D3339" s="129"/>
      <c r="E3339" s="129"/>
      <c r="F3339" s="129"/>
      <c r="G3339" s="129"/>
      <c r="H3339" s="129"/>
      <c r="I3339" s="129"/>
      <c r="J3339" s="129"/>
      <c r="K3339" s="129"/>
      <c r="L3339" s="129"/>
      <c r="M3339" s="129"/>
      <c r="N3339" s="129"/>
    </row>
    <row r="3340" spans="1:14" ht="24.95" customHeight="1" x14ac:dyDescent="0.2">
      <c r="A3340" s="129"/>
      <c r="B3340" s="129"/>
      <c r="C3340" s="129"/>
      <c r="D3340" s="129"/>
      <c r="E3340" s="129"/>
      <c r="F3340" s="129"/>
      <c r="G3340" s="129"/>
      <c r="H3340" s="129"/>
      <c r="I3340" s="129"/>
      <c r="J3340" s="129"/>
      <c r="K3340" s="129"/>
      <c r="L3340" s="129"/>
      <c r="M3340" s="129"/>
      <c r="N3340" s="129"/>
    </row>
    <row r="3341" spans="1:14" ht="24.95" customHeight="1" x14ac:dyDescent="0.2">
      <c r="A3341" s="129"/>
      <c r="B3341" s="129"/>
      <c r="C3341" s="129"/>
      <c r="D3341" s="129"/>
      <c r="E3341" s="129"/>
      <c r="F3341" s="129"/>
      <c r="G3341" s="129"/>
      <c r="H3341" s="129"/>
      <c r="I3341" s="129"/>
      <c r="J3341" s="129"/>
      <c r="K3341" s="129"/>
      <c r="L3341" s="129"/>
      <c r="M3341" s="129"/>
      <c r="N3341" s="129"/>
    </row>
    <row r="3342" spans="1:14" ht="24.95" customHeight="1" x14ac:dyDescent="0.2">
      <c r="A3342" s="129"/>
      <c r="B3342" s="129"/>
      <c r="C3342" s="129"/>
      <c r="D3342" s="129"/>
      <c r="E3342" s="129"/>
      <c r="F3342" s="129"/>
      <c r="G3342" s="129"/>
      <c r="H3342" s="129"/>
      <c r="I3342" s="129"/>
      <c r="J3342" s="129"/>
      <c r="K3342" s="129"/>
      <c r="L3342" s="129"/>
      <c r="M3342" s="129"/>
      <c r="N3342" s="129"/>
    </row>
    <row r="3343" spans="1:14" ht="24.95" customHeight="1" x14ac:dyDescent="0.2">
      <c r="A3343" s="129"/>
      <c r="B3343" s="129"/>
      <c r="C3343" s="129"/>
      <c r="D3343" s="129"/>
      <c r="E3343" s="129"/>
      <c r="F3343" s="129"/>
      <c r="G3343" s="129"/>
      <c r="H3343" s="129"/>
      <c r="I3343" s="129"/>
      <c r="J3343" s="129"/>
      <c r="K3343" s="129"/>
      <c r="L3343" s="129"/>
      <c r="M3343" s="129"/>
      <c r="N3343" s="129"/>
    </row>
    <row r="3344" spans="1:14" ht="24.95" customHeight="1" x14ac:dyDescent="0.2">
      <c r="A3344" s="129"/>
      <c r="B3344" s="129"/>
      <c r="C3344" s="129"/>
      <c r="D3344" s="129"/>
      <c r="E3344" s="129"/>
      <c r="F3344" s="129"/>
      <c r="G3344" s="129"/>
      <c r="H3344" s="129"/>
      <c r="I3344" s="129"/>
      <c r="J3344" s="129"/>
      <c r="K3344" s="129"/>
      <c r="L3344" s="129"/>
      <c r="M3344" s="129"/>
      <c r="N3344" s="129"/>
    </row>
    <row r="3345" spans="1:14" ht="24.95" customHeight="1" x14ac:dyDescent="0.2">
      <c r="A3345" s="129"/>
      <c r="B3345" s="129"/>
      <c r="C3345" s="129"/>
      <c r="D3345" s="129"/>
      <c r="E3345" s="129"/>
      <c r="F3345" s="129"/>
      <c r="G3345" s="129"/>
      <c r="H3345" s="129"/>
      <c r="I3345" s="129"/>
      <c r="J3345" s="129"/>
      <c r="K3345" s="129"/>
      <c r="L3345" s="129"/>
      <c r="M3345" s="129"/>
      <c r="N3345" s="129"/>
    </row>
    <row r="3346" spans="1:14" ht="35.1" customHeight="1" x14ac:dyDescent="0.2">
      <c r="A3346" s="380" t="s">
        <v>317</v>
      </c>
      <c r="B3346" s="380"/>
      <c r="C3346" s="380"/>
      <c r="D3346" s="380"/>
      <c r="E3346" s="380"/>
      <c r="F3346" s="380"/>
      <c r="G3346" s="380"/>
      <c r="H3346" s="380"/>
      <c r="I3346" s="380"/>
      <c r="J3346" s="380"/>
      <c r="K3346" s="380"/>
      <c r="L3346" s="380"/>
      <c r="M3346" s="380"/>
      <c r="N3346" s="380"/>
    </row>
    <row r="3347" spans="1:14" ht="15" customHeight="1" x14ac:dyDescent="0.2">
      <c r="A3347" s="129"/>
      <c r="B3347" s="129"/>
      <c r="C3347" s="129"/>
      <c r="D3347" s="129"/>
      <c r="E3347" s="129"/>
      <c r="F3347" s="129"/>
      <c r="G3347" s="129"/>
      <c r="H3347" s="129"/>
      <c r="I3347" s="129"/>
      <c r="J3347" s="129"/>
      <c r="K3347" s="129"/>
      <c r="L3347" s="129"/>
      <c r="M3347" s="129"/>
      <c r="N3347" s="129"/>
    </row>
    <row r="3348" spans="1:14" ht="24.95" customHeight="1" x14ac:dyDescent="0.2">
      <c r="A3348" s="21"/>
      <c r="B3348" s="264" t="s">
        <v>42</v>
      </c>
      <c r="C3348" s="264" t="s">
        <v>43</v>
      </c>
      <c r="D3348" s="264" t="s">
        <v>44</v>
      </c>
      <c r="E3348" s="264" t="s">
        <v>45</v>
      </c>
      <c r="F3348" s="264" t="s">
        <v>46</v>
      </c>
      <c r="G3348" s="264" t="s">
        <v>47</v>
      </c>
      <c r="H3348" s="264" t="s">
        <v>48</v>
      </c>
      <c r="I3348" s="264" t="s">
        <v>58</v>
      </c>
      <c r="J3348" s="264" t="s">
        <v>50</v>
      </c>
      <c r="K3348" s="264" t="s">
        <v>51</v>
      </c>
      <c r="L3348" s="264" t="s">
        <v>52</v>
      </c>
      <c r="M3348" s="264" t="s">
        <v>53</v>
      </c>
      <c r="N3348" s="264" t="s">
        <v>12</v>
      </c>
    </row>
    <row r="3349" spans="1:14" ht="24.95" customHeight="1" x14ac:dyDescent="0.2">
      <c r="A3349" s="245" t="s">
        <v>308</v>
      </c>
      <c r="B3349" s="237">
        <v>1475622.9410888411</v>
      </c>
      <c r="C3349" s="237">
        <v>2147647.6069221026</v>
      </c>
      <c r="D3349" s="237">
        <v>3048801.6711457865</v>
      </c>
      <c r="E3349" s="237">
        <v>5260539.0794322705</v>
      </c>
      <c r="F3349" s="237">
        <v>3095749.016812312</v>
      </c>
      <c r="G3349" s="237">
        <v>3423432.5595659842</v>
      </c>
      <c r="H3349" s="237">
        <v>4685182.2528621154</v>
      </c>
      <c r="I3349" s="237">
        <v>7315564.8100760533</v>
      </c>
      <c r="J3349" s="237">
        <v>3901246.5450165616</v>
      </c>
      <c r="K3349" s="237">
        <v>3585137.7167861075</v>
      </c>
      <c r="L3349" s="237">
        <v>3061107.1200173027</v>
      </c>
      <c r="M3349" s="237">
        <v>3427952.3152654162</v>
      </c>
      <c r="N3349" s="238">
        <f t="shared" ref="N3349:N3353" si="106">SUM(B3349:M3349)</f>
        <v>44427983.634990856</v>
      </c>
    </row>
    <row r="3350" spans="1:14" ht="24.95" customHeight="1" x14ac:dyDescent="0.2">
      <c r="A3350" s="315" t="s">
        <v>309</v>
      </c>
      <c r="B3350" s="237">
        <v>1298807.6378496792</v>
      </c>
      <c r="C3350" s="237">
        <v>1815898.7746181013</v>
      </c>
      <c r="D3350" s="237">
        <v>2550138.0728628323</v>
      </c>
      <c r="E3350" s="237">
        <v>4567048.4266774701</v>
      </c>
      <c r="F3350" s="237">
        <v>2785402.4142944496</v>
      </c>
      <c r="G3350" s="237">
        <v>3065061.9174303557</v>
      </c>
      <c r="H3350" s="237">
        <v>2651027.9870346235</v>
      </c>
      <c r="I3350" s="237">
        <v>4404191.0862663165</v>
      </c>
      <c r="J3350" s="237">
        <v>2438620.9940215633</v>
      </c>
      <c r="K3350" s="237">
        <v>2986882.3012058209</v>
      </c>
      <c r="L3350" s="237">
        <v>2437488.1453602607</v>
      </c>
      <c r="M3350" s="237">
        <v>2777198.3902969933</v>
      </c>
      <c r="N3350" s="238">
        <f t="shared" si="106"/>
        <v>33777766.14791847</v>
      </c>
    </row>
    <row r="3351" spans="1:14" ht="39.950000000000003" customHeight="1" x14ac:dyDescent="0.2">
      <c r="A3351" s="330" t="s">
        <v>310</v>
      </c>
      <c r="B3351" s="237">
        <v>311518.66451698268</v>
      </c>
      <c r="C3351" s="237">
        <v>495032.50330576854</v>
      </c>
      <c r="D3351" s="237">
        <v>670000.17049134895</v>
      </c>
      <c r="E3351" s="237">
        <v>1233580.0307986566</v>
      </c>
      <c r="F3351" s="237">
        <v>729872.98350134701</v>
      </c>
      <c r="G3351" s="237">
        <v>899497.05785438826</v>
      </c>
      <c r="H3351" s="237">
        <v>1563200.0334113145</v>
      </c>
      <c r="I3351" s="237">
        <v>2161221.4954623086</v>
      </c>
      <c r="J3351" s="237">
        <v>1179467.8867195565</v>
      </c>
      <c r="K3351" s="237">
        <v>1044867.7819874225</v>
      </c>
      <c r="L3351" s="237">
        <v>893858.03695941588</v>
      </c>
      <c r="M3351" s="237">
        <v>1022013.5008231713</v>
      </c>
      <c r="N3351" s="238">
        <f t="shared" si="106"/>
        <v>12204130.145831682</v>
      </c>
    </row>
    <row r="3352" spans="1:14" ht="39.950000000000003" customHeight="1" x14ac:dyDescent="0.2">
      <c r="A3352" s="330" t="s">
        <v>311</v>
      </c>
      <c r="B3352" s="237">
        <v>588834.59495585691</v>
      </c>
      <c r="C3352" s="237">
        <v>826309.25429138658</v>
      </c>
      <c r="D3352" s="237">
        <v>1113934.3314677917</v>
      </c>
      <c r="E3352" s="237">
        <v>2324305.8383535831</v>
      </c>
      <c r="F3352" s="237">
        <v>1081459.9247326234</v>
      </c>
      <c r="G3352" s="237">
        <v>1171407.6724990131</v>
      </c>
      <c r="H3352" s="237">
        <v>1907466.5453550473</v>
      </c>
      <c r="I3352" s="237">
        <v>2960954.0418580198</v>
      </c>
      <c r="J3352" s="237">
        <v>1570645.3527549875</v>
      </c>
      <c r="K3352" s="237">
        <v>1491206.2040003184</v>
      </c>
      <c r="L3352" s="237">
        <v>1314165.0309760568</v>
      </c>
      <c r="M3352" s="237">
        <v>1479075.9583934457</v>
      </c>
      <c r="N3352" s="238">
        <f t="shared" si="106"/>
        <v>17829764.749638133</v>
      </c>
    </row>
    <row r="3353" spans="1:14" ht="24.95" customHeight="1" x14ac:dyDescent="0.2">
      <c r="A3353" s="315" t="s">
        <v>312</v>
      </c>
      <c r="B3353" s="237">
        <v>215193.96153671539</v>
      </c>
      <c r="C3353" s="237">
        <v>261061.43237644678</v>
      </c>
      <c r="D3353" s="237">
        <v>375146.96123434626</v>
      </c>
      <c r="E3353" s="237">
        <v>763759.52682699345</v>
      </c>
      <c r="F3353" s="237">
        <v>425986.1044810841</v>
      </c>
      <c r="G3353" s="237">
        <v>473616.79718446906</v>
      </c>
      <c r="H3353" s="237">
        <v>1212938.5256121713</v>
      </c>
      <c r="I3353" s="237">
        <v>1865404.8768282791</v>
      </c>
      <c r="J3353" s="237">
        <v>1078564.0079216345</v>
      </c>
      <c r="K3353" s="237">
        <v>1128831.2945464987</v>
      </c>
      <c r="L3353" s="237">
        <v>873379.55910993868</v>
      </c>
      <c r="M3353" s="237">
        <v>962749.71732579649</v>
      </c>
      <c r="N3353" s="238">
        <f t="shared" si="106"/>
        <v>9636632.7649843749</v>
      </c>
    </row>
    <row r="3354" spans="1:14" ht="24.95" customHeight="1" x14ac:dyDescent="0.2">
      <c r="A3354" s="315" t="s">
        <v>409</v>
      </c>
      <c r="B3354" s="299">
        <v>337171.26327863318</v>
      </c>
      <c r="C3354" s="299">
        <v>425593.81228297693</v>
      </c>
      <c r="D3354" s="299">
        <v>530712.71500293887</v>
      </c>
      <c r="E3354" s="299">
        <v>925833.67080395122</v>
      </c>
      <c r="F3354" s="299">
        <v>887841.92129405821</v>
      </c>
      <c r="G3354" s="299">
        <v>823628.06594868447</v>
      </c>
      <c r="H3354" s="299">
        <v>522107.61902374908</v>
      </c>
      <c r="I3354" s="299">
        <v>913232.21445188671</v>
      </c>
      <c r="J3354" s="299">
        <v>490616.22238424805</v>
      </c>
      <c r="K3354" s="299">
        <v>655639.24786989414</v>
      </c>
      <c r="L3354" s="299">
        <v>521981.29349435598</v>
      </c>
      <c r="M3354" s="299">
        <v>581055.28536776942</v>
      </c>
      <c r="N3354" s="238">
        <v>7615413.3312031459</v>
      </c>
    </row>
    <row r="3355" spans="1:14" ht="24.95" customHeight="1" x14ac:dyDescent="0.2">
      <c r="A3355" s="216" t="s">
        <v>306</v>
      </c>
      <c r="B3355" s="300">
        <f>SUM(B3349:B3354)</f>
        <v>4227149.0632267082</v>
      </c>
      <c r="C3355" s="300">
        <f t="shared" ref="C3355:N3355" si="107">SUM(C3349:C3354)</f>
        <v>5971543.3837967822</v>
      </c>
      <c r="D3355" s="300">
        <f t="shared" si="107"/>
        <v>8288733.9222050449</v>
      </c>
      <c r="E3355" s="300">
        <f t="shared" si="107"/>
        <v>15075066.572892925</v>
      </c>
      <c r="F3355" s="300">
        <f t="shared" si="107"/>
        <v>9006312.3651158735</v>
      </c>
      <c r="G3355" s="300">
        <f t="shared" si="107"/>
        <v>9856644.0704828929</v>
      </c>
      <c r="H3355" s="300">
        <f t="shared" si="107"/>
        <v>12541922.963299023</v>
      </c>
      <c r="I3355" s="300">
        <f t="shared" si="107"/>
        <v>19620568.524942867</v>
      </c>
      <c r="J3355" s="300">
        <f t="shared" si="107"/>
        <v>10659161.008818552</v>
      </c>
      <c r="K3355" s="300">
        <f t="shared" si="107"/>
        <v>10892564.54639606</v>
      </c>
      <c r="L3355" s="300">
        <f t="shared" si="107"/>
        <v>9101979.1859173328</v>
      </c>
      <c r="M3355" s="300">
        <f t="shared" si="107"/>
        <v>10250045.167472593</v>
      </c>
      <c r="N3355" s="300">
        <f t="shared" si="107"/>
        <v>125491690.77456667</v>
      </c>
    </row>
    <row r="3356" spans="1:14" ht="24.95" customHeight="1" x14ac:dyDescent="0.2">
      <c r="A3356" s="129"/>
      <c r="B3356" s="364"/>
      <c r="C3356" s="364"/>
      <c r="D3356" s="364"/>
      <c r="E3356" s="364"/>
      <c r="F3356" s="364"/>
      <c r="G3356" s="364"/>
      <c r="H3356" s="364"/>
      <c r="I3356" s="364"/>
      <c r="J3356" s="364"/>
      <c r="K3356" s="364"/>
      <c r="L3356" s="364"/>
      <c r="M3356" s="364"/>
      <c r="N3356" s="364"/>
    </row>
    <row r="3357" spans="1:14" ht="24.95" customHeight="1" x14ac:dyDescent="0.2">
      <c r="A3357" s="129"/>
      <c r="B3357" s="129"/>
      <c r="C3357" s="129"/>
      <c r="D3357" s="129"/>
      <c r="E3357" s="129"/>
      <c r="F3357" s="129"/>
      <c r="G3357" s="129"/>
      <c r="H3357" s="129"/>
      <c r="I3357" s="129"/>
      <c r="J3357" s="129"/>
      <c r="K3357" s="129"/>
      <c r="L3357" s="129"/>
      <c r="M3357" s="129"/>
      <c r="N3357" s="129"/>
    </row>
    <row r="3358" spans="1:14" ht="24.95" customHeight="1" x14ac:dyDescent="0.2">
      <c r="A3358" s="129"/>
      <c r="B3358" s="129"/>
      <c r="C3358" s="129"/>
      <c r="D3358" s="129"/>
      <c r="E3358" s="129"/>
      <c r="F3358" s="129"/>
      <c r="G3358" s="129"/>
      <c r="H3358" s="129"/>
      <c r="I3358" s="129"/>
      <c r="J3358" s="129"/>
      <c r="K3358" s="129"/>
      <c r="L3358" s="129"/>
      <c r="M3358" s="129"/>
      <c r="N3358" s="129"/>
    </row>
    <row r="3359" spans="1:14" ht="24.95" customHeight="1" x14ac:dyDescent="0.2">
      <c r="A3359" s="129"/>
      <c r="B3359" s="129"/>
      <c r="C3359" s="129"/>
      <c r="D3359" s="129"/>
      <c r="E3359" s="129"/>
      <c r="F3359" s="129"/>
      <c r="G3359" s="129"/>
      <c r="H3359" s="129"/>
      <c r="I3359" s="129"/>
      <c r="J3359" s="129"/>
      <c r="K3359" s="129"/>
      <c r="L3359" s="129"/>
      <c r="M3359" s="129"/>
      <c r="N3359" s="129"/>
    </row>
    <row r="3360" spans="1:14" ht="24.95" customHeight="1" x14ac:dyDescent="0.2">
      <c r="A3360" s="129"/>
      <c r="B3360" s="129"/>
      <c r="C3360" s="129"/>
      <c r="D3360" s="129"/>
      <c r="E3360" s="129"/>
      <c r="F3360" s="129"/>
      <c r="G3360" s="129"/>
      <c r="H3360" s="129"/>
      <c r="I3360" s="129"/>
      <c r="J3360" s="129"/>
      <c r="K3360" s="129"/>
      <c r="L3360" s="129"/>
      <c r="M3360" s="129"/>
      <c r="N3360" s="129"/>
    </row>
    <row r="3361" spans="1:14" ht="24.95" customHeight="1" x14ac:dyDescent="0.2">
      <c r="A3361" s="129"/>
      <c r="B3361" s="129"/>
      <c r="C3361" s="129"/>
      <c r="D3361" s="129"/>
      <c r="E3361" s="129"/>
      <c r="F3361" s="129"/>
      <c r="G3361" s="129"/>
      <c r="H3361" s="129"/>
      <c r="I3361" s="129"/>
      <c r="J3361" s="129"/>
      <c r="K3361" s="129"/>
      <c r="L3361" s="129"/>
      <c r="M3361" s="129"/>
      <c r="N3361" s="129"/>
    </row>
    <row r="3362" spans="1:14" ht="24.95" customHeight="1" x14ac:dyDescent="0.2">
      <c r="A3362" s="129"/>
      <c r="B3362" s="129"/>
      <c r="C3362" s="129"/>
      <c r="D3362" s="129"/>
      <c r="E3362" s="129"/>
      <c r="F3362" s="129"/>
      <c r="G3362" s="129"/>
      <c r="H3362" s="129"/>
      <c r="I3362" s="129"/>
      <c r="J3362" s="129"/>
      <c r="K3362" s="129"/>
      <c r="L3362" s="129"/>
      <c r="M3362" s="129"/>
      <c r="N3362" s="129"/>
    </row>
    <row r="3363" spans="1:14" ht="24.95" customHeight="1" x14ac:dyDescent="0.2">
      <c r="A3363" s="129"/>
      <c r="B3363" s="129"/>
      <c r="C3363" s="129"/>
      <c r="D3363" s="129"/>
      <c r="E3363" s="129"/>
      <c r="F3363" s="129"/>
      <c r="G3363" s="129"/>
      <c r="H3363" s="129"/>
      <c r="I3363" s="129"/>
      <c r="J3363" s="129"/>
      <c r="K3363" s="129"/>
      <c r="L3363" s="129"/>
      <c r="M3363" s="129"/>
      <c r="N3363" s="129"/>
    </row>
    <row r="3364" spans="1:14" ht="24.95" customHeight="1" x14ac:dyDescent="0.2">
      <c r="A3364" s="129"/>
      <c r="B3364" s="129"/>
      <c r="C3364" s="129"/>
      <c r="D3364" s="129"/>
      <c r="E3364" s="129"/>
      <c r="F3364" s="129"/>
      <c r="G3364" s="129"/>
      <c r="H3364" s="129"/>
      <c r="I3364" s="129"/>
      <c r="J3364" s="129"/>
      <c r="K3364" s="129"/>
      <c r="L3364" s="129"/>
      <c r="M3364" s="129"/>
      <c r="N3364" s="129"/>
    </row>
    <row r="3365" spans="1:14" ht="24.95" customHeight="1" x14ac:dyDescent="0.2">
      <c r="A3365" s="129"/>
      <c r="B3365" s="129"/>
      <c r="C3365" s="129"/>
      <c r="D3365" s="129"/>
      <c r="E3365" s="129"/>
      <c r="F3365" s="129"/>
      <c r="G3365" s="129"/>
      <c r="H3365" s="129"/>
      <c r="I3365" s="129"/>
      <c r="J3365" s="129"/>
      <c r="K3365" s="129"/>
      <c r="L3365" s="129"/>
      <c r="M3365" s="129"/>
      <c r="N3365" s="129"/>
    </row>
    <row r="3366" spans="1:14" ht="24.95" customHeight="1" x14ac:dyDescent="0.2">
      <c r="A3366" s="129"/>
      <c r="B3366" s="129"/>
      <c r="C3366" s="129"/>
      <c r="D3366" s="129"/>
      <c r="E3366" s="129"/>
      <c r="F3366" s="129"/>
      <c r="G3366" s="129"/>
      <c r="H3366" s="129"/>
      <c r="I3366" s="129"/>
      <c r="J3366" s="129"/>
      <c r="K3366" s="129"/>
      <c r="L3366" s="129"/>
      <c r="M3366" s="129"/>
      <c r="N3366" s="129"/>
    </row>
    <row r="3367" spans="1:14" ht="24.95" customHeight="1" x14ac:dyDescent="0.2">
      <c r="A3367" s="129"/>
      <c r="B3367" s="129"/>
      <c r="C3367" s="129"/>
      <c r="D3367" s="129"/>
      <c r="E3367" s="129"/>
      <c r="F3367" s="129"/>
      <c r="G3367" s="129"/>
      <c r="H3367" s="129"/>
      <c r="I3367" s="129"/>
      <c r="J3367" s="129"/>
      <c r="K3367" s="129"/>
      <c r="L3367" s="129"/>
      <c r="M3367" s="129"/>
      <c r="N3367" s="129"/>
    </row>
    <row r="3368" spans="1:14" ht="24.95" customHeight="1" x14ac:dyDescent="0.2">
      <c r="A3368" s="129"/>
      <c r="B3368" s="129"/>
      <c r="C3368" s="129"/>
      <c r="D3368" s="129"/>
      <c r="E3368" s="129"/>
      <c r="F3368" s="129"/>
      <c r="G3368" s="129"/>
      <c r="H3368" s="129"/>
      <c r="I3368" s="129"/>
      <c r="J3368" s="129"/>
      <c r="K3368" s="129"/>
      <c r="L3368" s="129"/>
      <c r="M3368" s="129"/>
      <c r="N3368" s="129"/>
    </row>
    <row r="3369" spans="1:14" ht="24.95" customHeight="1" x14ac:dyDescent="0.2">
      <c r="A3369" s="129"/>
      <c r="B3369" s="129"/>
      <c r="C3369" s="129"/>
      <c r="D3369" s="129"/>
      <c r="E3369" s="129"/>
      <c r="F3369" s="129"/>
      <c r="G3369" s="129"/>
      <c r="H3369" s="129"/>
      <c r="I3369" s="129"/>
      <c r="J3369" s="129"/>
      <c r="K3369" s="129"/>
      <c r="L3369" s="129"/>
      <c r="M3369" s="129"/>
      <c r="N3369" s="129"/>
    </row>
    <row r="3370" spans="1:14" ht="24.95" customHeight="1" x14ac:dyDescent="0.2">
      <c r="A3370" s="129"/>
      <c r="B3370" s="129"/>
      <c r="C3370" s="129"/>
      <c r="D3370" s="129"/>
      <c r="E3370" s="129"/>
      <c r="F3370" s="129"/>
      <c r="G3370" s="129"/>
      <c r="H3370" s="129"/>
      <c r="I3370" s="129"/>
      <c r="J3370" s="129"/>
      <c r="K3370" s="129"/>
      <c r="L3370" s="129"/>
      <c r="M3370" s="129"/>
      <c r="N3370" s="129"/>
    </row>
    <row r="3371" spans="1:14" ht="24.95" customHeight="1" x14ac:dyDescent="0.2">
      <c r="A3371" s="129"/>
      <c r="B3371" s="129"/>
      <c r="C3371" s="129"/>
      <c r="D3371" s="129"/>
      <c r="E3371" s="129"/>
      <c r="F3371" s="129"/>
      <c r="G3371" s="129"/>
      <c r="H3371" s="129"/>
      <c r="I3371" s="129"/>
      <c r="J3371" s="129"/>
      <c r="K3371" s="129"/>
      <c r="L3371" s="129"/>
      <c r="M3371" s="129"/>
      <c r="N3371" s="129"/>
    </row>
    <row r="3372" spans="1:14" ht="24.95" customHeight="1" x14ac:dyDescent="0.2">
      <c r="A3372" s="129"/>
      <c r="B3372" s="129"/>
      <c r="C3372" s="129"/>
      <c r="D3372" s="129"/>
      <c r="E3372" s="129"/>
      <c r="F3372" s="129"/>
      <c r="G3372" s="129"/>
      <c r="H3372" s="129"/>
      <c r="I3372" s="129"/>
      <c r="J3372" s="129"/>
      <c r="K3372" s="129"/>
      <c r="L3372" s="129"/>
      <c r="M3372" s="129"/>
      <c r="N3372" s="129"/>
    </row>
    <row r="3373" spans="1:14" ht="24.95" customHeight="1" x14ac:dyDescent="0.2">
      <c r="A3373" s="129"/>
      <c r="B3373" s="129"/>
      <c r="C3373" s="129"/>
      <c r="D3373" s="129"/>
      <c r="E3373" s="129"/>
      <c r="F3373" s="129"/>
      <c r="G3373" s="129"/>
      <c r="H3373" s="129"/>
      <c r="I3373" s="129"/>
      <c r="J3373" s="129"/>
      <c r="K3373" s="129"/>
      <c r="L3373" s="129"/>
      <c r="M3373" s="129"/>
      <c r="N3373" s="129"/>
    </row>
    <row r="3374" spans="1:14" ht="24.95" customHeight="1" x14ac:dyDescent="0.2">
      <c r="A3374" s="129"/>
      <c r="B3374" s="129"/>
      <c r="C3374" s="129"/>
      <c r="D3374" s="129"/>
      <c r="E3374" s="129"/>
      <c r="F3374" s="129"/>
      <c r="G3374" s="129"/>
      <c r="H3374" s="129"/>
      <c r="I3374" s="129"/>
      <c r="J3374" s="129"/>
      <c r="K3374" s="129"/>
      <c r="L3374" s="129"/>
      <c r="M3374" s="129"/>
      <c r="N3374" s="129"/>
    </row>
    <row r="3375" spans="1:14" ht="24.95" customHeight="1" x14ac:dyDescent="0.2">
      <c r="A3375" s="129"/>
      <c r="B3375" s="129"/>
      <c r="C3375" s="129"/>
      <c r="D3375" s="129"/>
      <c r="E3375" s="129"/>
      <c r="F3375" s="129"/>
      <c r="G3375" s="129"/>
      <c r="H3375" s="129"/>
      <c r="I3375" s="129"/>
      <c r="J3375" s="129"/>
      <c r="K3375" s="129"/>
      <c r="L3375" s="129"/>
      <c r="M3375" s="129"/>
      <c r="N3375" s="129"/>
    </row>
    <row r="3376" spans="1:14" ht="24.95" customHeight="1" x14ac:dyDescent="0.2">
      <c r="A3376" s="129"/>
      <c r="B3376" s="129"/>
      <c r="C3376" s="129"/>
      <c r="D3376" s="129"/>
      <c r="E3376" s="129"/>
      <c r="F3376" s="129"/>
      <c r="G3376" s="129"/>
      <c r="H3376" s="129"/>
      <c r="I3376" s="129"/>
      <c r="J3376" s="129"/>
      <c r="K3376" s="129"/>
      <c r="L3376" s="129"/>
      <c r="M3376" s="129"/>
      <c r="N3376" s="129"/>
    </row>
    <row r="3377" spans="1:14" ht="24.95" customHeight="1" x14ac:dyDescent="0.2">
      <c r="A3377" s="129"/>
      <c r="B3377" s="129"/>
      <c r="C3377" s="129"/>
      <c r="D3377" s="129"/>
      <c r="E3377" s="129"/>
      <c r="F3377" s="129"/>
      <c r="G3377" s="129"/>
      <c r="H3377" s="129"/>
      <c r="I3377" s="129"/>
      <c r="J3377" s="129"/>
      <c r="K3377" s="129"/>
      <c r="L3377" s="129"/>
      <c r="M3377" s="129"/>
      <c r="N3377" s="129"/>
    </row>
    <row r="3378" spans="1:14" ht="24.95" customHeight="1" x14ac:dyDescent="0.2">
      <c r="A3378" s="129"/>
      <c r="B3378" s="129"/>
      <c r="C3378" s="129"/>
      <c r="D3378" s="129"/>
      <c r="E3378" s="129"/>
      <c r="F3378" s="129"/>
      <c r="G3378" s="129"/>
      <c r="H3378" s="129"/>
      <c r="I3378" s="129"/>
      <c r="J3378" s="129"/>
      <c r="K3378" s="129"/>
      <c r="L3378" s="129"/>
      <c r="M3378" s="129"/>
      <c r="N3378" s="129"/>
    </row>
    <row r="3379" spans="1:14" ht="24.95" customHeight="1" x14ac:dyDescent="0.2">
      <c r="A3379" s="129"/>
      <c r="B3379" s="129"/>
      <c r="C3379" s="129"/>
      <c r="D3379" s="129"/>
      <c r="E3379" s="129"/>
      <c r="F3379" s="129"/>
      <c r="G3379" s="129"/>
      <c r="H3379" s="129"/>
      <c r="I3379" s="129"/>
      <c r="J3379" s="129"/>
      <c r="K3379" s="129"/>
      <c r="L3379" s="129"/>
      <c r="M3379" s="129"/>
      <c r="N3379" s="129"/>
    </row>
    <row r="3380" spans="1:14" ht="24.95" customHeight="1" x14ac:dyDescent="0.2">
      <c r="A3380" s="129"/>
      <c r="B3380" s="129"/>
      <c r="C3380" s="129"/>
      <c r="D3380" s="129"/>
      <c r="E3380" s="129"/>
      <c r="F3380" s="129"/>
      <c r="G3380" s="129"/>
      <c r="H3380" s="129"/>
      <c r="I3380" s="129"/>
      <c r="J3380" s="129"/>
      <c r="K3380" s="129"/>
      <c r="L3380" s="129"/>
      <c r="M3380" s="129"/>
      <c r="N3380" s="129"/>
    </row>
    <row r="3381" spans="1:14" ht="24.95" customHeight="1" x14ac:dyDescent="0.2">
      <c r="A3381" s="129"/>
      <c r="B3381" s="129"/>
      <c r="C3381" s="129"/>
      <c r="D3381" s="129"/>
      <c r="E3381" s="129"/>
      <c r="F3381" s="129"/>
      <c r="G3381" s="129"/>
      <c r="H3381" s="129"/>
      <c r="I3381" s="129"/>
      <c r="J3381" s="129"/>
      <c r="K3381" s="129"/>
      <c r="L3381" s="129"/>
      <c r="M3381" s="129"/>
      <c r="N3381" s="129"/>
    </row>
    <row r="3382" spans="1:14" ht="24.95" customHeight="1" x14ac:dyDescent="0.2">
      <c r="A3382" s="129"/>
      <c r="B3382" s="129"/>
      <c r="C3382" s="129"/>
      <c r="D3382" s="129"/>
      <c r="E3382" s="129"/>
      <c r="F3382" s="129"/>
      <c r="G3382" s="129"/>
      <c r="H3382" s="129"/>
      <c r="I3382" s="129"/>
      <c r="J3382" s="129"/>
      <c r="K3382" s="129"/>
      <c r="L3382" s="129"/>
      <c r="M3382" s="129"/>
      <c r="N3382" s="129"/>
    </row>
    <row r="3383" spans="1:14" ht="24.95" customHeight="1" x14ac:dyDescent="0.2">
      <c r="A3383" s="129"/>
      <c r="B3383" s="129"/>
      <c r="C3383" s="129"/>
      <c r="D3383" s="129"/>
      <c r="E3383" s="129"/>
      <c r="F3383" s="129"/>
      <c r="G3383" s="129"/>
      <c r="H3383" s="129"/>
      <c r="I3383" s="129"/>
      <c r="J3383" s="129"/>
      <c r="K3383" s="129"/>
      <c r="L3383" s="129"/>
      <c r="M3383" s="129"/>
      <c r="N3383" s="129"/>
    </row>
    <row r="3384" spans="1:14" ht="24.95" customHeight="1" x14ac:dyDescent="0.2">
      <c r="A3384" s="129"/>
      <c r="B3384" s="129"/>
      <c r="C3384" s="129"/>
      <c r="D3384" s="129"/>
      <c r="E3384" s="129"/>
      <c r="F3384" s="129"/>
      <c r="G3384" s="129"/>
      <c r="H3384" s="129"/>
      <c r="I3384" s="129"/>
      <c r="J3384" s="129"/>
      <c r="K3384" s="129"/>
      <c r="L3384" s="129"/>
      <c r="M3384" s="129"/>
      <c r="N3384" s="129"/>
    </row>
    <row r="3385" spans="1:14" ht="24.95" customHeight="1" x14ac:dyDescent="0.2">
      <c r="A3385" s="129"/>
      <c r="B3385" s="129"/>
      <c r="C3385" s="129"/>
      <c r="D3385" s="129"/>
      <c r="E3385" s="129"/>
      <c r="F3385" s="129"/>
      <c r="G3385" s="129"/>
      <c r="H3385" s="129"/>
      <c r="I3385" s="129"/>
      <c r="J3385" s="129"/>
      <c r="K3385" s="129"/>
      <c r="L3385" s="129"/>
      <c r="M3385" s="129"/>
      <c r="N3385" s="129"/>
    </row>
    <row r="3386" spans="1:14" ht="24.95" customHeight="1" x14ac:dyDescent="0.2">
      <c r="A3386" s="129"/>
      <c r="B3386" s="129"/>
      <c r="C3386" s="129"/>
      <c r="D3386" s="129"/>
      <c r="E3386" s="129"/>
      <c r="F3386" s="129"/>
      <c r="G3386" s="129"/>
      <c r="H3386" s="129"/>
      <c r="I3386" s="129"/>
      <c r="J3386" s="129"/>
      <c r="K3386" s="129"/>
      <c r="L3386" s="129"/>
      <c r="M3386" s="129"/>
      <c r="N3386" s="129"/>
    </row>
    <row r="3387" spans="1:14" ht="24.95" customHeight="1" x14ac:dyDescent="0.2">
      <c r="A3387" s="129"/>
      <c r="B3387" s="129"/>
      <c r="C3387" s="129"/>
      <c r="D3387" s="129"/>
      <c r="E3387" s="129"/>
      <c r="F3387" s="129"/>
      <c r="G3387" s="129"/>
      <c r="H3387" s="129"/>
      <c r="I3387" s="129"/>
      <c r="J3387" s="129"/>
      <c r="K3387" s="129"/>
      <c r="L3387" s="129"/>
      <c r="M3387" s="129"/>
      <c r="N3387" s="129"/>
    </row>
    <row r="3388" spans="1:14" ht="24.95" customHeight="1" x14ac:dyDescent="0.2">
      <c r="A3388" s="129"/>
      <c r="B3388" s="129"/>
      <c r="C3388" s="129"/>
      <c r="D3388" s="129"/>
      <c r="E3388" s="129"/>
      <c r="F3388" s="129"/>
      <c r="G3388" s="129"/>
      <c r="H3388" s="129"/>
      <c r="I3388" s="129"/>
      <c r="J3388" s="129"/>
      <c r="K3388" s="129"/>
      <c r="L3388" s="129"/>
      <c r="M3388" s="129"/>
      <c r="N3388" s="129"/>
    </row>
    <row r="3389" spans="1:14" ht="24.95" customHeight="1" x14ac:dyDescent="0.2">
      <c r="A3389" s="129"/>
      <c r="B3389" s="129"/>
      <c r="C3389" s="129"/>
      <c r="D3389" s="129"/>
      <c r="E3389" s="129"/>
      <c r="F3389" s="129"/>
      <c r="G3389" s="129"/>
      <c r="H3389" s="129"/>
      <c r="I3389" s="129"/>
      <c r="J3389" s="129"/>
      <c r="K3389" s="129"/>
      <c r="L3389" s="129"/>
      <c r="M3389" s="129"/>
      <c r="N3389" s="129"/>
    </row>
    <row r="3390" spans="1:14" ht="24.95" customHeight="1" x14ac:dyDescent="0.2">
      <c r="A3390" s="129"/>
      <c r="B3390" s="129"/>
      <c r="C3390" s="129"/>
      <c r="D3390" s="129"/>
      <c r="E3390" s="129"/>
      <c r="F3390" s="129"/>
      <c r="G3390" s="129"/>
      <c r="H3390" s="129"/>
      <c r="I3390" s="129"/>
      <c r="J3390" s="129"/>
      <c r="K3390" s="129"/>
      <c r="L3390" s="129"/>
      <c r="M3390" s="129"/>
      <c r="N3390" s="129"/>
    </row>
    <row r="3391" spans="1:14" ht="24.95" customHeight="1" x14ac:dyDescent="0.2">
      <c r="A3391" s="129"/>
      <c r="B3391" s="129"/>
      <c r="C3391" s="129"/>
      <c r="D3391" s="129"/>
      <c r="E3391" s="129"/>
      <c r="F3391" s="129"/>
      <c r="G3391" s="129"/>
      <c r="H3391" s="129"/>
      <c r="I3391" s="129"/>
      <c r="J3391" s="129"/>
      <c r="K3391" s="129"/>
      <c r="L3391" s="129"/>
      <c r="M3391" s="129"/>
      <c r="N3391" s="129"/>
    </row>
    <row r="3392" spans="1:14" ht="24.95" customHeight="1" x14ac:dyDescent="0.2">
      <c r="A3392" s="129"/>
      <c r="B3392" s="129"/>
      <c r="C3392" s="129"/>
      <c r="D3392" s="129"/>
      <c r="E3392" s="129"/>
      <c r="F3392" s="129"/>
      <c r="G3392" s="129"/>
      <c r="H3392" s="129"/>
      <c r="I3392" s="129"/>
      <c r="J3392" s="129"/>
      <c r="K3392" s="129"/>
      <c r="L3392" s="129"/>
      <c r="M3392" s="129"/>
      <c r="N3392" s="129"/>
    </row>
    <row r="3393" spans="1:14" ht="24.95" customHeight="1" x14ac:dyDescent="0.2">
      <c r="A3393" s="129"/>
      <c r="B3393" s="129"/>
      <c r="C3393" s="129"/>
      <c r="D3393" s="129"/>
      <c r="E3393" s="129"/>
      <c r="F3393" s="129"/>
      <c r="G3393" s="129"/>
      <c r="H3393" s="129"/>
      <c r="I3393" s="129"/>
      <c r="J3393" s="129"/>
      <c r="K3393" s="129"/>
      <c r="L3393" s="129"/>
      <c r="M3393" s="129"/>
      <c r="N3393" s="129"/>
    </row>
    <row r="3394" spans="1:14" ht="24.95" customHeight="1" x14ac:dyDescent="0.2">
      <c r="A3394" s="129"/>
      <c r="B3394" s="129"/>
      <c r="C3394" s="129"/>
      <c r="D3394" s="129"/>
      <c r="E3394" s="129"/>
      <c r="F3394" s="129"/>
      <c r="G3394" s="129"/>
      <c r="H3394" s="129"/>
      <c r="I3394" s="129"/>
      <c r="J3394" s="129"/>
      <c r="K3394" s="129"/>
      <c r="L3394" s="129"/>
      <c r="M3394" s="129"/>
      <c r="N3394" s="129"/>
    </row>
    <row r="3395" spans="1:14" ht="24.95" customHeight="1" x14ac:dyDescent="0.2">
      <c r="A3395" s="129"/>
      <c r="B3395" s="129"/>
      <c r="C3395" s="129"/>
      <c r="D3395" s="129"/>
      <c r="E3395" s="129"/>
      <c r="F3395" s="129"/>
      <c r="G3395" s="129"/>
      <c r="H3395" s="129"/>
      <c r="I3395" s="129"/>
      <c r="J3395" s="129"/>
      <c r="K3395" s="129"/>
      <c r="L3395" s="129"/>
      <c r="M3395" s="129"/>
      <c r="N3395" s="129"/>
    </row>
    <row r="3396" spans="1:14" ht="24.95" customHeight="1" x14ac:dyDescent="0.2">
      <c r="A3396" s="129"/>
      <c r="B3396" s="129"/>
      <c r="C3396" s="129"/>
      <c r="D3396" s="129"/>
      <c r="E3396" s="129"/>
      <c r="F3396" s="129"/>
      <c r="G3396" s="129"/>
      <c r="H3396" s="129"/>
      <c r="I3396" s="129"/>
      <c r="J3396" s="129"/>
      <c r="K3396" s="129"/>
      <c r="L3396" s="129"/>
      <c r="M3396" s="129"/>
      <c r="N3396" s="4">
        <v>38</v>
      </c>
    </row>
    <row r="3397" spans="1:14" ht="60" customHeight="1" x14ac:dyDescent="0.2">
      <c r="A3397" s="384" t="s">
        <v>415</v>
      </c>
      <c r="B3397" s="384"/>
      <c r="C3397" s="384"/>
      <c r="D3397" s="384"/>
      <c r="E3397" s="384"/>
      <c r="F3397" s="384"/>
      <c r="G3397" s="384"/>
      <c r="H3397" s="384"/>
      <c r="I3397" s="384"/>
      <c r="J3397" s="384"/>
      <c r="K3397" s="384"/>
      <c r="L3397" s="384"/>
      <c r="M3397" s="384"/>
      <c r="N3397" s="384"/>
    </row>
    <row r="3398" spans="1:14" ht="15" customHeight="1" x14ac:dyDescent="0.2">
      <c r="A3398" s="368"/>
      <c r="B3398" s="368"/>
      <c r="C3398" s="368"/>
      <c r="D3398" s="368"/>
      <c r="E3398" s="368"/>
      <c r="F3398" s="368"/>
      <c r="G3398" s="368"/>
      <c r="H3398" s="368"/>
      <c r="I3398" s="368"/>
      <c r="J3398" s="368"/>
      <c r="K3398" s="368"/>
      <c r="L3398" s="368"/>
      <c r="M3398" s="368"/>
      <c r="N3398" s="368"/>
    </row>
    <row r="3399" spans="1:14" ht="24.95" customHeight="1" x14ac:dyDescent="0.2">
      <c r="A3399" s="21"/>
      <c r="B3399" s="264" t="s">
        <v>42</v>
      </c>
      <c r="C3399" s="264" t="s">
        <v>43</v>
      </c>
      <c r="D3399" s="264" t="s">
        <v>44</v>
      </c>
      <c r="E3399" s="264" t="s">
        <v>45</v>
      </c>
      <c r="F3399" s="264" t="s">
        <v>46</v>
      </c>
      <c r="G3399" s="264" t="s">
        <v>47</v>
      </c>
      <c r="H3399" s="264" t="s">
        <v>48</v>
      </c>
      <c r="I3399" s="264" t="s">
        <v>49</v>
      </c>
      <c r="J3399" s="264" t="s">
        <v>50</v>
      </c>
      <c r="K3399" s="264" t="s">
        <v>51</v>
      </c>
      <c r="L3399" s="264" t="s">
        <v>52</v>
      </c>
      <c r="M3399" s="264" t="s">
        <v>53</v>
      </c>
      <c r="N3399" s="264" t="s">
        <v>12</v>
      </c>
    </row>
    <row r="3400" spans="1:14" ht="24.95" customHeight="1" x14ac:dyDescent="0.2">
      <c r="A3400" s="315" t="s">
        <v>309</v>
      </c>
      <c r="B3400" s="237">
        <v>3795492.8021787759</v>
      </c>
      <c r="C3400" s="237">
        <v>4628296.3140232582</v>
      </c>
      <c r="D3400" s="237">
        <v>5983112.6422809651</v>
      </c>
      <c r="E3400" s="237">
        <v>7245995.3369279671</v>
      </c>
      <c r="F3400" s="237">
        <v>7390054.9612039318</v>
      </c>
      <c r="G3400" s="237">
        <v>8347745.2981273625</v>
      </c>
      <c r="H3400" s="237">
        <v>5756455.0356172649</v>
      </c>
      <c r="I3400" s="237">
        <v>7902206.9539614543</v>
      </c>
      <c r="J3400" s="237">
        <v>5362619.3676923104</v>
      </c>
      <c r="K3400" s="237">
        <v>8237979.8891716516</v>
      </c>
      <c r="L3400" s="237">
        <v>6731508.7087369133</v>
      </c>
      <c r="M3400" s="237">
        <v>6584278.1257590633</v>
      </c>
      <c r="N3400" s="238">
        <f t="shared" ref="N3400:N3403" si="108">SUM(B3400:M3400)</f>
        <v>77965745.435680926</v>
      </c>
    </row>
    <row r="3401" spans="1:14" ht="39.950000000000003" customHeight="1" x14ac:dyDescent="0.2">
      <c r="A3401" s="330" t="s">
        <v>310</v>
      </c>
      <c r="B3401" s="237">
        <v>992238.95366578782</v>
      </c>
      <c r="C3401" s="237">
        <v>1143862.5729712292</v>
      </c>
      <c r="D3401" s="237">
        <v>1524798.7008000962</v>
      </c>
      <c r="E3401" s="237">
        <v>1942777.9923606701</v>
      </c>
      <c r="F3401" s="237">
        <v>2150620.2719253199</v>
      </c>
      <c r="G3401" s="237">
        <v>2317771.0434304029</v>
      </c>
      <c r="H3401" s="237">
        <v>2014077.5409131609</v>
      </c>
      <c r="I3401" s="237">
        <v>2722984.5433277944</v>
      </c>
      <c r="J3401" s="237">
        <v>1924711.4334141351</v>
      </c>
      <c r="K3401" s="237">
        <v>4429138.7180263009</v>
      </c>
      <c r="L3401" s="237">
        <v>3564522.5774938492</v>
      </c>
      <c r="M3401" s="237">
        <v>3542661.5331073361</v>
      </c>
      <c r="N3401" s="238">
        <f t="shared" si="108"/>
        <v>28270165.88143608</v>
      </c>
    </row>
    <row r="3402" spans="1:14" ht="39.950000000000003" customHeight="1" x14ac:dyDescent="0.2">
      <c r="A3402" s="330" t="s">
        <v>311</v>
      </c>
      <c r="B3402" s="237">
        <v>4310532.5818541571</v>
      </c>
      <c r="C3402" s="237">
        <v>5092312.9466364989</v>
      </c>
      <c r="D3402" s="237">
        <v>6866120.8668458285</v>
      </c>
      <c r="E3402" s="237">
        <v>8510420.3411256056</v>
      </c>
      <c r="F3402" s="237">
        <v>8345601.2339662993</v>
      </c>
      <c r="G3402" s="237">
        <v>9380036.1878895201</v>
      </c>
      <c r="H3402" s="237">
        <v>7729301.7149352115</v>
      </c>
      <c r="I3402" s="237">
        <v>10268235.63779971</v>
      </c>
      <c r="J3402" s="237">
        <v>8455297.9285069592</v>
      </c>
      <c r="K3402" s="237">
        <v>7145199.2078491719</v>
      </c>
      <c r="L3402" s="237">
        <v>5949910.917443119</v>
      </c>
      <c r="M3402" s="237">
        <v>5830514.4515160322</v>
      </c>
      <c r="N3402" s="238">
        <f t="shared" si="108"/>
        <v>87883484.016368121</v>
      </c>
    </row>
    <row r="3403" spans="1:14" ht="24.95" customHeight="1" x14ac:dyDescent="0.2">
      <c r="A3403" s="315" t="s">
        <v>312</v>
      </c>
      <c r="B3403" s="237">
        <v>688171.87503908796</v>
      </c>
      <c r="C3403" s="237">
        <v>805188.09576226526</v>
      </c>
      <c r="D3403" s="237">
        <v>1015808.8034325291</v>
      </c>
      <c r="E3403" s="237">
        <v>1205040.283310039</v>
      </c>
      <c r="F3403" s="237">
        <v>1255248.4406866233</v>
      </c>
      <c r="G3403" s="237">
        <v>1422008.6978839745</v>
      </c>
      <c r="H3403" s="237">
        <v>842292.6327884997</v>
      </c>
      <c r="I3403" s="237">
        <v>1147801.7214030949</v>
      </c>
      <c r="J3403" s="237">
        <v>805440.94805910368</v>
      </c>
      <c r="K3403" s="237">
        <v>1769375.4136501777</v>
      </c>
      <c r="L3403" s="237">
        <v>1752175.8870582078</v>
      </c>
      <c r="M3403" s="237">
        <v>1577752.1694573443</v>
      </c>
      <c r="N3403" s="238">
        <f t="shared" si="108"/>
        <v>14286304.968530947</v>
      </c>
    </row>
    <row r="3404" spans="1:14" ht="24.95" customHeight="1" x14ac:dyDescent="0.2">
      <c r="A3404" s="315" t="s">
        <v>409</v>
      </c>
      <c r="B3404" s="299">
        <v>1177263.6858696425</v>
      </c>
      <c r="C3404" s="299">
        <v>1434552.8254415598</v>
      </c>
      <c r="D3404" s="299">
        <v>1863748.4759861145</v>
      </c>
      <c r="E3404" s="299">
        <v>2330301.9773799451</v>
      </c>
      <c r="F3404" s="299">
        <v>2690349.2331415438</v>
      </c>
      <c r="G3404" s="299">
        <v>2950778.3252387382</v>
      </c>
      <c r="H3404" s="299">
        <v>6123482.4254926015</v>
      </c>
      <c r="I3404" s="299">
        <v>8268042.7335931519</v>
      </c>
      <c r="J3404" s="299">
        <v>7180640.4419719987</v>
      </c>
      <c r="K3404" s="299">
        <v>2488484.3695902848</v>
      </c>
      <c r="L3404" s="299">
        <v>1962207.3436983225</v>
      </c>
      <c r="M3404" s="299">
        <v>1936623.7551237314</v>
      </c>
      <c r="N3404" s="238">
        <v>40406475.592527635</v>
      </c>
    </row>
    <row r="3405" spans="1:14" ht="24.95" customHeight="1" x14ac:dyDescent="0.2">
      <c r="A3405" s="216" t="s">
        <v>306</v>
      </c>
      <c r="B3405" s="300">
        <f t="shared" ref="B3405:N3405" si="109">SUM(B3400:B3404)</f>
        <v>10963699.898607451</v>
      </c>
      <c r="C3405" s="300">
        <f t="shared" si="109"/>
        <v>13104212.754834812</v>
      </c>
      <c r="D3405" s="300">
        <f t="shared" si="109"/>
        <v>17253589.489345532</v>
      </c>
      <c r="E3405" s="300">
        <f t="shared" si="109"/>
        <v>21234535.931104224</v>
      </c>
      <c r="F3405" s="300">
        <f t="shared" si="109"/>
        <v>21831874.14092372</v>
      </c>
      <c r="G3405" s="300">
        <f t="shared" si="109"/>
        <v>24418339.55257</v>
      </c>
      <c r="H3405" s="300">
        <f t="shared" si="109"/>
        <v>22465609.349746738</v>
      </c>
      <c r="I3405" s="300">
        <f t="shared" si="109"/>
        <v>30309271.590085205</v>
      </c>
      <c r="J3405" s="300">
        <f t="shared" si="109"/>
        <v>23728710.119644508</v>
      </c>
      <c r="K3405" s="300">
        <f t="shared" si="109"/>
        <v>24070177.598287586</v>
      </c>
      <c r="L3405" s="300">
        <f t="shared" si="109"/>
        <v>19960325.434430413</v>
      </c>
      <c r="M3405" s="300">
        <f t="shared" si="109"/>
        <v>19471830.034963507</v>
      </c>
      <c r="N3405" s="300">
        <f t="shared" si="109"/>
        <v>248812175.89454371</v>
      </c>
    </row>
    <row r="3406" spans="1:14" ht="24.95" customHeight="1" x14ac:dyDescent="0.2">
      <c r="A3406" s="129"/>
      <c r="B3406" s="129"/>
      <c r="C3406" s="129"/>
      <c r="D3406" s="129"/>
      <c r="E3406" s="129"/>
      <c r="F3406" s="129"/>
      <c r="G3406" s="129"/>
      <c r="H3406" s="129"/>
      <c r="I3406" s="129"/>
      <c r="J3406" s="129"/>
      <c r="K3406" s="129"/>
      <c r="L3406" s="129"/>
      <c r="M3406" s="129"/>
      <c r="N3406" s="129"/>
    </row>
    <row r="3407" spans="1:14" ht="24.95" customHeight="1" x14ac:dyDescent="0.2">
      <c r="A3407" s="129"/>
      <c r="B3407" s="129"/>
      <c r="C3407" s="129"/>
      <c r="D3407" s="129"/>
      <c r="E3407" s="129"/>
      <c r="F3407" s="129"/>
      <c r="G3407" s="129"/>
      <c r="H3407" s="129"/>
      <c r="I3407" s="129"/>
      <c r="J3407" s="129"/>
      <c r="K3407" s="129"/>
      <c r="L3407" s="129"/>
      <c r="M3407" s="129"/>
      <c r="N3407" s="129"/>
    </row>
    <row r="3408" spans="1:14" ht="24.95" customHeight="1" x14ac:dyDescent="0.2">
      <c r="A3408" s="129"/>
      <c r="B3408" s="129"/>
      <c r="C3408" s="129"/>
      <c r="D3408" s="129"/>
      <c r="E3408" s="129"/>
      <c r="F3408" s="129"/>
      <c r="G3408" s="129"/>
      <c r="H3408" s="129"/>
      <c r="I3408" s="129"/>
      <c r="J3408" s="129"/>
      <c r="K3408" s="129"/>
      <c r="L3408" s="129"/>
      <c r="M3408" s="129"/>
      <c r="N3408" s="129"/>
    </row>
    <row r="3409" spans="1:14" ht="24.95" customHeight="1" x14ac:dyDescent="0.2">
      <c r="A3409" s="129"/>
      <c r="B3409" s="129"/>
      <c r="C3409" s="129"/>
      <c r="D3409" s="129"/>
      <c r="E3409" s="129"/>
      <c r="F3409" s="129"/>
      <c r="G3409" s="129"/>
      <c r="H3409" s="129"/>
      <c r="I3409" s="129"/>
      <c r="J3409" s="129"/>
      <c r="K3409" s="129"/>
      <c r="L3409" s="129"/>
      <c r="M3409" s="129"/>
      <c r="N3409" s="129"/>
    </row>
    <row r="3410" spans="1:14" ht="24.95" customHeight="1" x14ac:dyDescent="0.2">
      <c r="A3410" s="129"/>
      <c r="B3410" s="129"/>
      <c r="C3410" s="129"/>
      <c r="D3410" s="129"/>
      <c r="E3410" s="129"/>
      <c r="F3410" s="129"/>
      <c r="G3410" s="129"/>
      <c r="H3410" s="129"/>
      <c r="I3410" s="129"/>
      <c r="J3410" s="129"/>
      <c r="K3410" s="129"/>
      <c r="L3410" s="129"/>
      <c r="M3410" s="129"/>
      <c r="N3410" s="129"/>
    </row>
    <row r="3411" spans="1:14" ht="24.95" customHeight="1" x14ac:dyDescent="0.2">
      <c r="A3411" s="129"/>
      <c r="B3411" s="129"/>
      <c r="C3411" s="129"/>
      <c r="D3411" s="129"/>
      <c r="E3411" s="129"/>
      <c r="F3411" s="129"/>
      <c r="G3411" s="129"/>
      <c r="H3411" s="129"/>
      <c r="I3411" s="129"/>
      <c r="J3411" s="129"/>
      <c r="K3411" s="129"/>
      <c r="L3411" s="129"/>
      <c r="M3411" s="129"/>
      <c r="N3411" s="129"/>
    </row>
    <row r="3412" spans="1:14" ht="24.95" customHeight="1" x14ac:dyDescent="0.2">
      <c r="A3412" s="129"/>
      <c r="B3412" s="129"/>
      <c r="C3412" s="129"/>
      <c r="D3412" s="129"/>
      <c r="E3412" s="129"/>
      <c r="F3412" s="129"/>
      <c r="G3412" s="129"/>
      <c r="H3412" s="129"/>
      <c r="I3412" s="129"/>
      <c r="J3412" s="129"/>
      <c r="K3412" s="129"/>
      <c r="L3412" s="129"/>
      <c r="M3412" s="129"/>
      <c r="N3412" s="129"/>
    </row>
    <row r="3413" spans="1:14" ht="24.95" customHeight="1" x14ac:dyDescent="0.2">
      <c r="A3413" s="129"/>
      <c r="B3413" s="129"/>
      <c r="C3413" s="129"/>
      <c r="D3413" s="129"/>
      <c r="E3413" s="129"/>
      <c r="F3413" s="129"/>
      <c r="G3413" s="129"/>
      <c r="H3413" s="129"/>
      <c r="I3413" s="129"/>
      <c r="J3413" s="129"/>
      <c r="K3413" s="129"/>
      <c r="L3413" s="129"/>
      <c r="M3413" s="129"/>
      <c r="N3413" s="129"/>
    </row>
    <row r="3414" spans="1:14" ht="24.95" customHeight="1" x14ac:dyDescent="0.2">
      <c r="A3414" s="129"/>
      <c r="B3414" s="129"/>
      <c r="C3414" s="129"/>
      <c r="D3414" s="129"/>
      <c r="E3414" s="129"/>
      <c r="F3414" s="129"/>
      <c r="G3414" s="129"/>
      <c r="H3414" s="129"/>
      <c r="I3414" s="129"/>
      <c r="J3414" s="129"/>
      <c r="K3414" s="129"/>
      <c r="L3414" s="129"/>
      <c r="M3414" s="129"/>
      <c r="N3414" s="129"/>
    </row>
    <row r="3415" spans="1:14" ht="24.95" customHeight="1" x14ac:dyDescent="0.2">
      <c r="A3415" s="129"/>
      <c r="B3415" s="129"/>
      <c r="C3415" s="129"/>
      <c r="D3415" s="129"/>
      <c r="E3415" s="129"/>
      <c r="F3415" s="129"/>
      <c r="G3415" s="129"/>
      <c r="H3415" s="129"/>
      <c r="I3415" s="129"/>
      <c r="J3415" s="129"/>
      <c r="K3415" s="129"/>
      <c r="L3415" s="129"/>
      <c r="M3415" s="129"/>
      <c r="N3415" s="129"/>
    </row>
    <row r="3416" spans="1:14" ht="24.95" customHeight="1" x14ac:dyDescent="0.2">
      <c r="A3416" s="129"/>
      <c r="B3416" s="129"/>
      <c r="C3416" s="129"/>
      <c r="D3416" s="129"/>
      <c r="E3416" s="129"/>
      <c r="F3416" s="129"/>
      <c r="G3416" s="129"/>
      <c r="H3416" s="129"/>
      <c r="I3416" s="129"/>
      <c r="J3416" s="129"/>
      <c r="K3416" s="129"/>
      <c r="L3416" s="129"/>
      <c r="M3416" s="129"/>
      <c r="N3416" s="129"/>
    </row>
    <row r="3417" spans="1:14" ht="24.95" customHeight="1" x14ac:dyDescent="0.2">
      <c r="A3417" s="129"/>
      <c r="B3417" s="129"/>
      <c r="C3417" s="129"/>
      <c r="D3417" s="129"/>
      <c r="E3417" s="129"/>
      <c r="F3417" s="129"/>
      <c r="G3417" s="129"/>
      <c r="H3417" s="129"/>
      <c r="I3417" s="129"/>
      <c r="J3417" s="129"/>
      <c r="K3417" s="129"/>
      <c r="L3417" s="129"/>
      <c r="M3417" s="129"/>
      <c r="N3417" s="129"/>
    </row>
    <row r="3418" spans="1:14" ht="24.95" customHeight="1" x14ac:dyDescent="0.2">
      <c r="A3418" s="129"/>
      <c r="B3418" s="129"/>
      <c r="C3418" s="129"/>
      <c r="D3418" s="129"/>
      <c r="E3418" s="129"/>
      <c r="F3418" s="129"/>
      <c r="G3418" s="129"/>
      <c r="H3418" s="129"/>
      <c r="I3418" s="129"/>
      <c r="J3418" s="129"/>
      <c r="K3418" s="129"/>
      <c r="L3418" s="129"/>
      <c r="M3418" s="129"/>
      <c r="N3418" s="129"/>
    </row>
    <row r="3419" spans="1:14" ht="24.95" customHeight="1" x14ac:dyDescent="0.2">
      <c r="A3419" s="129"/>
      <c r="B3419" s="129"/>
      <c r="C3419" s="129"/>
      <c r="D3419" s="129"/>
      <c r="E3419" s="129"/>
      <c r="F3419" s="129"/>
      <c r="G3419" s="129"/>
      <c r="H3419" s="129"/>
      <c r="I3419" s="129"/>
      <c r="J3419" s="129"/>
      <c r="K3419" s="129"/>
      <c r="L3419" s="129"/>
      <c r="M3419" s="129"/>
      <c r="N3419" s="129"/>
    </row>
    <row r="3420" spans="1:14" ht="24.95" customHeight="1" x14ac:dyDescent="0.2">
      <c r="A3420" s="129"/>
      <c r="B3420" s="129"/>
      <c r="C3420" s="129"/>
      <c r="D3420" s="129"/>
      <c r="E3420" s="129"/>
      <c r="F3420" s="129"/>
      <c r="G3420" s="129"/>
      <c r="H3420" s="129"/>
      <c r="I3420" s="129"/>
      <c r="J3420" s="129"/>
      <c r="K3420" s="129"/>
      <c r="L3420" s="129"/>
      <c r="M3420" s="129"/>
      <c r="N3420" s="129"/>
    </row>
    <row r="3421" spans="1:14" ht="60" customHeight="1" x14ac:dyDescent="0.2">
      <c r="A3421" s="384" t="s">
        <v>416</v>
      </c>
      <c r="B3421" s="384"/>
      <c r="C3421" s="384"/>
      <c r="D3421" s="384"/>
      <c r="E3421" s="384"/>
      <c r="F3421" s="384"/>
      <c r="G3421" s="384"/>
      <c r="H3421" s="384"/>
      <c r="I3421" s="384"/>
      <c r="J3421" s="384"/>
      <c r="K3421" s="384"/>
      <c r="L3421" s="384"/>
      <c r="M3421" s="384"/>
      <c r="N3421" s="384"/>
    </row>
    <row r="3422" spans="1:14" ht="15" customHeight="1" x14ac:dyDescent="0.2">
      <c r="A3422" s="129"/>
      <c r="B3422" s="129"/>
      <c r="C3422" s="129"/>
      <c r="D3422" s="129"/>
      <c r="E3422" s="129"/>
      <c r="F3422" s="129"/>
      <c r="G3422" s="129"/>
      <c r="H3422" s="129"/>
      <c r="I3422" s="129"/>
      <c r="J3422" s="129"/>
      <c r="K3422" s="129"/>
      <c r="L3422" s="129"/>
      <c r="M3422" s="129"/>
      <c r="N3422" s="129"/>
    </row>
    <row r="3423" spans="1:14" ht="24.95" customHeight="1" x14ac:dyDescent="0.2">
      <c r="A3423" s="21"/>
      <c r="B3423" s="264" t="s">
        <v>42</v>
      </c>
      <c r="C3423" s="264" t="s">
        <v>43</v>
      </c>
      <c r="D3423" s="264" t="s">
        <v>44</v>
      </c>
      <c r="E3423" s="264" t="s">
        <v>45</v>
      </c>
      <c r="F3423" s="264" t="s">
        <v>46</v>
      </c>
      <c r="G3423" s="264" t="s">
        <v>47</v>
      </c>
      <c r="H3423" s="264" t="s">
        <v>48</v>
      </c>
      <c r="I3423" s="264" t="s">
        <v>49</v>
      </c>
      <c r="J3423" s="264" t="s">
        <v>50</v>
      </c>
      <c r="K3423" s="264" t="s">
        <v>51</v>
      </c>
      <c r="L3423" s="264" t="s">
        <v>52</v>
      </c>
      <c r="M3423" s="264" t="s">
        <v>53</v>
      </c>
      <c r="N3423" s="264" t="s">
        <v>12</v>
      </c>
    </row>
    <row r="3424" spans="1:14" ht="24.95" customHeight="1" x14ac:dyDescent="0.2">
      <c r="A3424" s="245" t="s">
        <v>308</v>
      </c>
      <c r="B3424" s="237">
        <v>1200943.5481396909</v>
      </c>
      <c r="C3424" s="237">
        <v>1290765.9938527588</v>
      </c>
      <c r="D3424" s="237">
        <v>1989141.6960342962</v>
      </c>
      <c r="E3424" s="237">
        <v>3004527.3743827105</v>
      </c>
      <c r="F3424" s="237">
        <v>1241076.7550875824</v>
      </c>
      <c r="G3424" s="237">
        <v>1257849.1871063926</v>
      </c>
      <c r="H3424" s="237">
        <v>4167572.1286291042</v>
      </c>
      <c r="I3424" s="237">
        <v>5344536.9388455031</v>
      </c>
      <c r="J3424" s="237">
        <v>3669611.2346405969</v>
      </c>
      <c r="K3424" s="237">
        <v>1901480.3807639091</v>
      </c>
      <c r="L3424" s="237">
        <v>1684704.0259668361</v>
      </c>
      <c r="M3424" s="237">
        <v>1585291.8206088219</v>
      </c>
      <c r="N3424" s="238">
        <f>SUM(B3424:M3424)</f>
        <v>28337501.084058207</v>
      </c>
    </row>
    <row r="3425" spans="1:14" ht="24.95" customHeight="1" x14ac:dyDescent="0.2">
      <c r="A3425" s="315" t="s">
        <v>309</v>
      </c>
      <c r="B3425" s="237">
        <v>7331511.7612268338</v>
      </c>
      <c r="C3425" s="237">
        <v>7544556.1056338092</v>
      </c>
      <c r="D3425" s="237">
        <v>10178510.196701095</v>
      </c>
      <c r="E3425" s="237">
        <v>14889158.805511266</v>
      </c>
      <c r="F3425" s="237">
        <v>20223853.660791695</v>
      </c>
      <c r="G3425" s="237">
        <v>23429215.82134245</v>
      </c>
      <c r="H3425" s="237">
        <v>18024142.157930955</v>
      </c>
      <c r="I3425" s="237">
        <v>25307102.746455979</v>
      </c>
      <c r="J3425" s="237">
        <v>17163776.36402756</v>
      </c>
      <c r="K3425" s="237">
        <v>9345535.7244655304</v>
      </c>
      <c r="L3425" s="237">
        <v>7926327.6402837597</v>
      </c>
      <c r="M3425" s="237">
        <v>7699220.3514516475</v>
      </c>
      <c r="N3425" s="238">
        <f t="shared" ref="N3425:N3428" si="110">SUM(B3425:M3425)</f>
        <v>169062911.33582255</v>
      </c>
    </row>
    <row r="3426" spans="1:14" ht="39.950000000000003" customHeight="1" x14ac:dyDescent="0.2">
      <c r="A3426" s="330" t="s">
        <v>310</v>
      </c>
      <c r="B3426" s="237">
        <v>1188342.8452533935</v>
      </c>
      <c r="C3426" s="237">
        <v>1195473.6089827728</v>
      </c>
      <c r="D3426" s="237">
        <v>1898978.8428515792</v>
      </c>
      <c r="E3426" s="237">
        <v>2515070.3944758582</v>
      </c>
      <c r="F3426" s="237">
        <v>1230542.5978221516</v>
      </c>
      <c r="G3426" s="237">
        <v>1291138.0002755094</v>
      </c>
      <c r="H3426" s="237">
        <v>10058522.279843986</v>
      </c>
      <c r="I3426" s="237">
        <v>14294644.615628522</v>
      </c>
      <c r="J3426" s="237">
        <v>9448230.8333536275</v>
      </c>
      <c r="K3426" s="237">
        <v>4261020.3744711028</v>
      </c>
      <c r="L3426" s="237">
        <v>3740506.0975004039</v>
      </c>
      <c r="M3426" s="237">
        <v>3348511.8146111527</v>
      </c>
      <c r="N3426" s="238">
        <f t="shared" si="110"/>
        <v>54470982.305070058</v>
      </c>
    </row>
    <row r="3427" spans="1:14" ht="39.950000000000003" customHeight="1" x14ac:dyDescent="0.2">
      <c r="A3427" s="330" t="s">
        <v>311</v>
      </c>
      <c r="B3427" s="237">
        <v>3003713.769062601</v>
      </c>
      <c r="C3427" s="237">
        <v>2978210.4958764613</v>
      </c>
      <c r="D3427" s="237">
        <v>4902929.2874041665</v>
      </c>
      <c r="E3427" s="237">
        <v>6594074.6175739784</v>
      </c>
      <c r="F3427" s="237">
        <v>3603653.2970152092</v>
      </c>
      <c r="G3427" s="237">
        <v>3793807.5611253688</v>
      </c>
      <c r="H3427" s="237">
        <v>21227272.533445988</v>
      </c>
      <c r="I3427" s="237">
        <v>29529199.060754213</v>
      </c>
      <c r="J3427" s="237">
        <v>21283318.24036305</v>
      </c>
      <c r="K3427" s="237">
        <v>6342427.3487975886</v>
      </c>
      <c r="L3427" s="237">
        <v>5441877.2296181908</v>
      </c>
      <c r="M3427" s="237">
        <v>5160586.5557832066</v>
      </c>
      <c r="N3427" s="238">
        <f t="shared" si="110"/>
        <v>113861069.99682002</v>
      </c>
    </row>
    <row r="3428" spans="1:14" ht="24.95" customHeight="1" x14ac:dyDescent="0.2">
      <c r="A3428" s="315" t="s">
        <v>312</v>
      </c>
      <c r="B3428" s="237">
        <v>3136444.9381728698</v>
      </c>
      <c r="C3428" s="237">
        <v>3179413.3822145113</v>
      </c>
      <c r="D3428" s="237">
        <v>3899136.7009281311</v>
      </c>
      <c r="E3428" s="237">
        <v>5677047.6776256794</v>
      </c>
      <c r="F3428" s="237">
        <v>7726906.1962787611</v>
      </c>
      <c r="G3428" s="237">
        <v>9056552.4272724167</v>
      </c>
      <c r="H3428" s="237">
        <v>8657763.0613689013</v>
      </c>
      <c r="I3428" s="237">
        <v>12029728.480337847</v>
      </c>
      <c r="J3428" s="237">
        <v>7916680.8949123193</v>
      </c>
      <c r="K3428" s="237">
        <v>3569063.1999525577</v>
      </c>
      <c r="L3428" s="237">
        <v>3075605.7526944685</v>
      </c>
      <c r="M3428" s="237">
        <v>2825407.2426311057</v>
      </c>
      <c r="N3428" s="238">
        <f t="shared" si="110"/>
        <v>70749749.954389572</v>
      </c>
    </row>
    <row r="3429" spans="1:14" ht="24.95" customHeight="1" x14ac:dyDescent="0.2">
      <c r="A3429" s="315" t="s">
        <v>409</v>
      </c>
      <c r="B3429" s="237">
        <v>2851854.2442824468</v>
      </c>
      <c r="C3429" s="237">
        <v>2877498.25808015</v>
      </c>
      <c r="D3429" s="237">
        <v>3676765.4194779797</v>
      </c>
      <c r="E3429" s="237">
        <v>4372914.9933744334</v>
      </c>
      <c r="F3429" s="237">
        <v>1688331.4794425201</v>
      </c>
      <c r="G3429" s="237">
        <v>1790057.4276889316</v>
      </c>
      <c r="H3429" s="237">
        <v>10573548.613050267</v>
      </c>
      <c r="I3429" s="237">
        <v>15504927.377725955</v>
      </c>
      <c r="J3429" s="237">
        <v>10179931.339028431</v>
      </c>
      <c r="K3429" s="237">
        <v>4582821.1036768565</v>
      </c>
      <c r="L3429" s="237">
        <v>4093272.4536003042</v>
      </c>
      <c r="M3429" s="237">
        <v>3823473.3091820413</v>
      </c>
      <c r="N3429" s="238">
        <v>66015396.018610314</v>
      </c>
    </row>
    <row r="3430" spans="1:14" ht="24.95" customHeight="1" x14ac:dyDescent="0.2">
      <c r="A3430" s="216" t="s">
        <v>306</v>
      </c>
      <c r="B3430" s="300">
        <f t="shared" ref="B3430:N3430" si="111">SUM(B3424:B3429)</f>
        <v>18712811.106137834</v>
      </c>
      <c r="C3430" s="300">
        <f t="shared" si="111"/>
        <v>19065917.844640464</v>
      </c>
      <c r="D3430" s="300">
        <f t="shared" si="111"/>
        <v>26545462.143397246</v>
      </c>
      <c r="E3430" s="300">
        <f t="shared" si="111"/>
        <v>37052793.862943932</v>
      </c>
      <c r="F3430" s="300">
        <f t="shared" si="111"/>
        <v>35714363.986437924</v>
      </c>
      <c r="G3430" s="300">
        <f t="shared" si="111"/>
        <v>40618620.424811073</v>
      </c>
      <c r="H3430" s="300">
        <f t="shared" si="111"/>
        <v>72708820.774269193</v>
      </c>
      <c r="I3430" s="300">
        <f t="shared" si="111"/>
        <v>102010139.21974802</v>
      </c>
      <c r="J3430" s="300">
        <f t="shared" si="111"/>
        <v>69661548.906325579</v>
      </c>
      <c r="K3430" s="300">
        <f t="shared" si="111"/>
        <v>30002348.132127546</v>
      </c>
      <c r="L3430" s="300">
        <f t="shared" si="111"/>
        <v>25962293.199663967</v>
      </c>
      <c r="M3430" s="300">
        <f t="shared" si="111"/>
        <v>24442491.094267979</v>
      </c>
      <c r="N3430" s="300">
        <f t="shared" si="111"/>
        <v>502497610.69477069</v>
      </c>
    </row>
    <row r="3431" spans="1:14" ht="24.95" customHeight="1" x14ac:dyDescent="0.2">
      <c r="A3431" s="129"/>
      <c r="B3431" s="129"/>
      <c r="C3431" s="129"/>
      <c r="D3431" s="129"/>
      <c r="E3431" s="129"/>
      <c r="F3431" s="129"/>
      <c r="G3431" s="129"/>
      <c r="H3431" s="129"/>
      <c r="I3431" s="129"/>
      <c r="J3431" s="129"/>
      <c r="K3431" s="129"/>
      <c r="L3431" s="129"/>
      <c r="M3431" s="129"/>
      <c r="N3431" s="129"/>
    </row>
    <row r="3432" spans="1:14" ht="24.95" customHeight="1" x14ac:dyDescent="0.2">
      <c r="A3432" s="129"/>
      <c r="B3432" s="129"/>
      <c r="C3432" s="129"/>
      <c r="D3432" s="129"/>
      <c r="E3432" s="129"/>
      <c r="F3432" s="129"/>
      <c r="G3432" s="129"/>
      <c r="H3432" s="129"/>
      <c r="I3432" s="129"/>
      <c r="J3432" s="129"/>
      <c r="K3432" s="129"/>
      <c r="L3432" s="129"/>
      <c r="M3432" s="129"/>
      <c r="N3432" s="129"/>
    </row>
    <row r="3433" spans="1:14" ht="24.95" customHeight="1" x14ac:dyDescent="0.2">
      <c r="A3433" s="129"/>
      <c r="B3433" s="129"/>
      <c r="C3433" s="129"/>
      <c r="D3433" s="129"/>
      <c r="E3433" s="129"/>
      <c r="F3433" s="129"/>
      <c r="G3433" s="129"/>
      <c r="H3433" s="129"/>
      <c r="I3433" s="129"/>
      <c r="J3433" s="129"/>
      <c r="K3433" s="129"/>
      <c r="L3433" s="129"/>
      <c r="M3433" s="129"/>
      <c r="N3433" s="129"/>
    </row>
    <row r="3434" spans="1:14" ht="24.95" customHeight="1" x14ac:dyDescent="0.2">
      <c r="A3434" s="129"/>
      <c r="B3434" s="129"/>
      <c r="C3434" s="129"/>
      <c r="D3434" s="129"/>
      <c r="E3434" s="129"/>
      <c r="F3434" s="129"/>
      <c r="G3434" s="129"/>
      <c r="H3434" s="129"/>
      <c r="I3434" s="129"/>
      <c r="J3434" s="129"/>
      <c r="K3434" s="129"/>
      <c r="L3434" s="129"/>
      <c r="M3434" s="129"/>
      <c r="N3434" s="129"/>
    </row>
    <row r="3435" spans="1:14" ht="24.95" customHeight="1" x14ac:dyDescent="0.2">
      <c r="A3435" s="129"/>
      <c r="B3435" s="129"/>
      <c r="C3435" s="129"/>
      <c r="D3435" s="129"/>
      <c r="E3435" s="129"/>
      <c r="F3435" s="129"/>
      <c r="G3435" s="129"/>
      <c r="H3435" s="129"/>
      <c r="I3435" s="129"/>
      <c r="J3435" s="129"/>
      <c r="K3435" s="129"/>
      <c r="L3435" s="129"/>
      <c r="M3435" s="129"/>
      <c r="N3435" s="129"/>
    </row>
    <row r="3436" spans="1:14" ht="24.95" customHeight="1" x14ac:dyDescent="0.2">
      <c r="A3436" s="129"/>
      <c r="B3436" s="129"/>
      <c r="C3436" s="129"/>
      <c r="D3436" s="129"/>
      <c r="E3436" s="129"/>
      <c r="F3436" s="129"/>
      <c r="G3436" s="129"/>
      <c r="H3436" s="129"/>
      <c r="I3436" s="129"/>
      <c r="J3436" s="129"/>
      <c r="K3436" s="129"/>
      <c r="L3436" s="129"/>
      <c r="M3436" s="129"/>
      <c r="N3436" s="129"/>
    </row>
    <row r="3437" spans="1:14" ht="24.95" customHeight="1" x14ac:dyDescent="0.2">
      <c r="A3437" s="129"/>
      <c r="B3437" s="129"/>
      <c r="C3437" s="129"/>
      <c r="D3437" s="129"/>
      <c r="E3437" s="129"/>
      <c r="F3437" s="129"/>
      <c r="G3437" s="129"/>
      <c r="H3437" s="129"/>
      <c r="I3437" s="129"/>
      <c r="J3437" s="129"/>
      <c r="K3437" s="129"/>
      <c r="L3437" s="129"/>
      <c r="M3437" s="129"/>
      <c r="N3437" s="129"/>
    </row>
    <row r="3438" spans="1:14" ht="24.95" customHeight="1" x14ac:dyDescent="0.2">
      <c r="A3438" s="129"/>
      <c r="B3438" s="129"/>
      <c r="C3438" s="129"/>
      <c r="D3438" s="129"/>
      <c r="E3438" s="129"/>
      <c r="F3438" s="129"/>
      <c r="G3438" s="129"/>
      <c r="H3438" s="129"/>
      <c r="I3438" s="129"/>
      <c r="J3438" s="129"/>
      <c r="K3438" s="129"/>
      <c r="L3438" s="129"/>
      <c r="M3438" s="129"/>
      <c r="N3438" s="129"/>
    </row>
    <row r="3439" spans="1:14" ht="24.95" customHeight="1" x14ac:dyDescent="0.2">
      <c r="A3439" s="129"/>
      <c r="B3439" s="129"/>
      <c r="C3439" s="129"/>
      <c r="D3439" s="129"/>
      <c r="E3439" s="129"/>
      <c r="F3439" s="129"/>
      <c r="G3439" s="129"/>
      <c r="H3439" s="129"/>
      <c r="I3439" s="129"/>
      <c r="J3439" s="129"/>
      <c r="K3439" s="129"/>
      <c r="L3439" s="129"/>
      <c r="M3439" s="129"/>
      <c r="N3439" s="129"/>
    </row>
    <row r="3440" spans="1:14" ht="24.95" customHeight="1" x14ac:dyDescent="0.2">
      <c r="A3440" s="129"/>
      <c r="B3440" s="129"/>
      <c r="C3440" s="129"/>
      <c r="D3440" s="129"/>
      <c r="E3440" s="129"/>
      <c r="F3440" s="129"/>
      <c r="G3440" s="129"/>
      <c r="H3440" s="129"/>
      <c r="I3440" s="129"/>
      <c r="J3440" s="129"/>
      <c r="K3440" s="129"/>
      <c r="L3440" s="129"/>
      <c r="M3440" s="129"/>
      <c r="N3440" s="129"/>
    </row>
    <row r="3441" spans="1:14" ht="24.95" customHeight="1" x14ac:dyDescent="0.2">
      <c r="A3441" s="129"/>
      <c r="B3441" s="129"/>
      <c r="C3441" s="129"/>
      <c r="D3441" s="129"/>
      <c r="E3441" s="129"/>
      <c r="F3441" s="129"/>
      <c r="G3441" s="129"/>
      <c r="H3441" s="129"/>
      <c r="I3441" s="129"/>
      <c r="J3441" s="129"/>
      <c r="K3441" s="129"/>
      <c r="L3441" s="129"/>
      <c r="M3441" s="129"/>
      <c r="N3441" s="129"/>
    </row>
    <row r="3442" spans="1:14" ht="24.95" customHeight="1" x14ac:dyDescent="0.2">
      <c r="A3442" s="129"/>
      <c r="B3442" s="129"/>
      <c r="C3442" s="129"/>
      <c r="D3442" s="129"/>
      <c r="E3442" s="129"/>
      <c r="F3442" s="129"/>
      <c r="G3442" s="129"/>
      <c r="H3442" s="129"/>
      <c r="I3442" s="129"/>
      <c r="J3442" s="129"/>
      <c r="K3442" s="129"/>
      <c r="L3442" s="129"/>
      <c r="M3442" s="129"/>
      <c r="N3442" s="129"/>
    </row>
    <row r="3443" spans="1:14" ht="24.95" customHeight="1" x14ac:dyDescent="0.2">
      <c r="A3443" s="129"/>
      <c r="B3443" s="129"/>
      <c r="C3443" s="129"/>
      <c r="D3443" s="129"/>
      <c r="E3443" s="129"/>
      <c r="F3443" s="129"/>
      <c r="G3443" s="129"/>
      <c r="H3443" s="129"/>
      <c r="I3443" s="129"/>
      <c r="J3443" s="129"/>
      <c r="K3443" s="129"/>
      <c r="L3443" s="129"/>
      <c r="M3443" s="129"/>
      <c r="N3443" s="129"/>
    </row>
    <row r="3444" spans="1:14" ht="24.95" customHeight="1" x14ac:dyDescent="0.2">
      <c r="A3444" s="129"/>
      <c r="B3444" s="129"/>
      <c r="C3444" s="129"/>
      <c r="D3444" s="129"/>
      <c r="E3444" s="129"/>
      <c r="F3444" s="129"/>
      <c r="G3444" s="129"/>
      <c r="H3444" s="129"/>
      <c r="I3444" s="129"/>
      <c r="J3444" s="129"/>
      <c r="K3444" s="129"/>
      <c r="L3444" s="129"/>
      <c r="M3444" s="129"/>
      <c r="N3444" s="129"/>
    </row>
    <row r="3445" spans="1:14" ht="24.95" customHeight="1" x14ac:dyDescent="0.2">
      <c r="A3445" s="129"/>
      <c r="B3445" s="129"/>
      <c r="C3445" s="129"/>
      <c r="D3445" s="129"/>
      <c r="E3445" s="129"/>
      <c r="F3445" s="129"/>
      <c r="G3445" s="129"/>
      <c r="H3445" s="129"/>
      <c r="I3445" s="129"/>
      <c r="J3445" s="129"/>
      <c r="K3445" s="129"/>
      <c r="L3445" s="129"/>
      <c r="M3445" s="129"/>
      <c r="N3445" s="129"/>
    </row>
    <row r="3446" spans="1:14" ht="24.95" customHeight="1" x14ac:dyDescent="0.2">
      <c r="A3446" s="129"/>
      <c r="B3446" s="129"/>
      <c r="C3446" s="129"/>
      <c r="D3446" s="129"/>
      <c r="E3446" s="129"/>
      <c r="F3446" s="129"/>
      <c r="G3446" s="129"/>
      <c r="H3446" s="129"/>
      <c r="I3446" s="129"/>
      <c r="J3446" s="129"/>
      <c r="K3446" s="129"/>
      <c r="L3446" s="129"/>
      <c r="M3446" s="129"/>
      <c r="N3446" s="129"/>
    </row>
    <row r="3447" spans="1:14" ht="24.95" customHeight="1" x14ac:dyDescent="0.2">
      <c r="A3447" s="129"/>
      <c r="B3447" s="129"/>
      <c r="C3447" s="129"/>
      <c r="D3447" s="129"/>
      <c r="E3447" s="129"/>
      <c r="F3447" s="129"/>
      <c r="G3447" s="129"/>
      <c r="H3447" s="129"/>
      <c r="I3447" s="129"/>
      <c r="J3447" s="129"/>
      <c r="K3447" s="129"/>
      <c r="L3447" s="129"/>
      <c r="M3447" s="129"/>
      <c r="N3447" s="129"/>
    </row>
    <row r="3448" spans="1:14" ht="24.95" customHeight="1" x14ac:dyDescent="0.2">
      <c r="A3448" s="129"/>
      <c r="B3448" s="129"/>
      <c r="C3448" s="129"/>
      <c r="D3448" s="129"/>
      <c r="E3448" s="129"/>
      <c r="F3448" s="129"/>
      <c r="G3448" s="129"/>
      <c r="H3448" s="129"/>
      <c r="I3448" s="129"/>
      <c r="J3448" s="129"/>
      <c r="K3448" s="129"/>
      <c r="L3448" s="129"/>
      <c r="M3448" s="129"/>
      <c r="N3448" s="129"/>
    </row>
    <row r="3449" spans="1:14" ht="24.95" customHeight="1" x14ac:dyDescent="0.2">
      <c r="A3449" s="129"/>
      <c r="B3449" s="129"/>
      <c r="C3449" s="129"/>
      <c r="D3449" s="129"/>
      <c r="E3449" s="129"/>
      <c r="F3449" s="129"/>
      <c r="G3449" s="129"/>
      <c r="H3449" s="129"/>
      <c r="I3449" s="129"/>
      <c r="J3449" s="129"/>
      <c r="K3449" s="129"/>
      <c r="L3449" s="129"/>
      <c r="M3449" s="129"/>
      <c r="N3449" s="129"/>
    </row>
    <row r="3450" spans="1:14" ht="24.95" customHeight="1" x14ac:dyDescent="0.2">
      <c r="A3450" s="129"/>
      <c r="B3450" s="129"/>
      <c r="C3450" s="129"/>
      <c r="D3450" s="129"/>
      <c r="E3450" s="129"/>
      <c r="F3450" s="129"/>
      <c r="G3450" s="129"/>
      <c r="H3450" s="129"/>
      <c r="I3450" s="129"/>
      <c r="J3450" s="129"/>
      <c r="K3450" s="129"/>
      <c r="L3450" s="129"/>
      <c r="M3450" s="129"/>
      <c r="N3450" s="129"/>
    </row>
    <row r="3451" spans="1:14" ht="24.95" customHeight="1" x14ac:dyDescent="0.2">
      <c r="A3451" s="129"/>
      <c r="B3451" s="129"/>
      <c r="C3451" s="129"/>
      <c r="D3451" s="129"/>
      <c r="E3451" s="129"/>
      <c r="F3451" s="129"/>
      <c r="G3451" s="129"/>
      <c r="H3451" s="129"/>
      <c r="I3451" s="129"/>
      <c r="J3451" s="129"/>
      <c r="K3451" s="129"/>
      <c r="L3451" s="129"/>
      <c r="M3451" s="129"/>
      <c r="N3451" s="129"/>
    </row>
    <row r="3452" spans="1:14" ht="24.95" customHeight="1" x14ac:dyDescent="0.2">
      <c r="A3452" s="129"/>
      <c r="B3452" s="129"/>
      <c r="C3452" s="129"/>
      <c r="D3452" s="129"/>
      <c r="E3452" s="129"/>
      <c r="F3452" s="129"/>
      <c r="G3452" s="129"/>
      <c r="H3452" s="129"/>
      <c r="I3452" s="129"/>
      <c r="J3452" s="129"/>
      <c r="K3452" s="129"/>
      <c r="L3452" s="129"/>
      <c r="M3452" s="129"/>
      <c r="N3452" s="129"/>
    </row>
    <row r="3453" spans="1:14" ht="24.95" customHeight="1" x14ac:dyDescent="0.2">
      <c r="A3453" s="129"/>
      <c r="B3453" s="129"/>
      <c r="C3453" s="129"/>
      <c r="D3453" s="129"/>
      <c r="E3453" s="129"/>
      <c r="F3453" s="129"/>
      <c r="G3453" s="129"/>
      <c r="H3453" s="129"/>
      <c r="I3453" s="129"/>
      <c r="J3453" s="129"/>
      <c r="K3453" s="129"/>
      <c r="L3453" s="129"/>
      <c r="M3453" s="129"/>
      <c r="N3453" s="129"/>
    </row>
    <row r="3454" spans="1:14" ht="24.95" customHeight="1" x14ac:dyDescent="0.2">
      <c r="A3454" s="129"/>
      <c r="B3454" s="129"/>
      <c r="C3454" s="129"/>
      <c r="D3454" s="129"/>
      <c r="E3454" s="129"/>
      <c r="F3454" s="129"/>
      <c r="G3454" s="129"/>
      <c r="H3454" s="129"/>
      <c r="I3454" s="129"/>
      <c r="J3454" s="129"/>
      <c r="K3454" s="129"/>
      <c r="L3454" s="129"/>
      <c r="M3454" s="129"/>
      <c r="N3454" s="129"/>
    </row>
    <row r="3455" spans="1:14" ht="24.95" customHeight="1" x14ac:dyDescent="0.2">
      <c r="A3455" s="129"/>
      <c r="B3455" s="129"/>
      <c r="C3455" s="129"/>
      <c r="D3455" s="129"/>
      <c r="E3455" s="129"/>
      <c r="F3455" s="129"/>
      <c r="G3455" s="129"/>
      <c r="H3455" s="129"/>
      <c r="I3455" s="129"/>
      <c r="J3455" s="129"/>
      <c r="K3455" s="129"/>
      <c r="L3455" s="129"/>
      <c r="M3455" s="129"/>
      <c r="N3455" s="129"/>
    </row>
    <row r="3456" spans="1:14" ht="24.95" customHeight="1" x14ac:dyDescent="0.2">
      <c r="A3456" s="129"/>
      <c r="B3456" s="129"/>
      <c r="C3456" s="129"/>
      <c r="D3456" s="129"/>
      <c r="E3456" s="129"/>
      <c r="F3456" s="129"/>
      <c r="G3456" s="129"/>
      <c r="H3456" s="129"/>
      <c r="I3456" s="129"/>
      <c r="J3456" s="129"/>
      <c r="K3456" s="129"/>
      <c r="L3456" s="129"/>
      <c r="M3456" s="129"/>
      <c r="N3456" s="129"/>
    </row>
    <row r="3457" spans="1:14" ht="24.95" customHeight="1" x14ac:dyDescent="0.2">
      <c r="A3457" s="129"/>
      <c r="B3457" s="129"/>
      <c r="C3457" s="129"/>
      <c r="D3457" s="129"/>
      <c r="E3457" s="129"/>
      <c r="F3457" s="129"/>
      <c r="G3457" s="129"/>
      <c r="H3457" s="129"/>
      <c r="I3457" s="129"/>
      <c r="J3457" s="129"/>
      <c r="K3457" s="129"/>
      <c r="L3457" s="129"/>
      <c r="M3457" s="129"/>
      <c r="N3457" s="129"/>
    </row>
    <row r="3458" spans="1:14" ht="24.95" customHeight="1" x14ac:dyDescent="0.2">
      <c r="A3458" s="129"/>
      <c r="B3458" s="129"/>
      <c r="C3458" s="129"/>
      <c r="D3458" s="129"/>
      <c r="E3458" s="129"/>
      <c r="F3458" s="129"/>
      <c r="G3458" s="129"/>
      <c r="H3458" s="129"/>
      <c r="I3458" s="129"/>
      <c r="J3458" s="129"/>
      <c r="K3458" s="129"/>
      <c r="L3458" s="129"/>
      <c r="M3458" s="129"/>
      <c r="N3458" s="129"/>
    </row>
    <row r="3459" spans="1:14" ht="24.95" customHeight="1" x14ac:dyDescent="0.2">
      <c r="A3459" s="129"/>
      <c r="B3459" s="129"/>
      <c r="C3459" s="129"/>
      <c r="D3459" s="129"/>
      <c r="E3459" s="129"/>
      <c r="F3459" s="129"/>
      <c r="G3459" s="129"/>
      <c r="H3459" s="129"/>
      <c r="I3459" s="129"/>
      <c r="J3459" s="129"/>
      <c r="K3459" s="129"/>
      <c r="L3459" s="129"/>
      <c r="M3459" s="129"/>
      <c r="N3459" s="129"/>
    </row>
    <row r="3460" spans="1:14" ht="24.95" customHeight="1" x14ac:dyDescent="0.2">
      <c r="A3460" s="129"/>
      <c r="B3460" s="129"/>
      <c r="C3460" s="129"/>
      <c r="D3460" s="129"/>
      <c r="E3460" s="129"/>
      <c r="F3460" s="129"/>
      <c r="G3460" s="129"/>
      <c r="H3460" s="129"/>
      <c r="I3460" s="129"/>
      <c r="J3460" s="129"/>
      <c r="K3460" s="129"/>
      <c r="L3460" s="129"/>
      <c r="M3460" s="129"/>
      <c r="N3460" s="129"/>
    </row>
    <row r="3461" spans="1:14" ht="24.95" customHeight="1" x14ac:dyDescent="0.2">
      <c r="A3461" s="129"/>
      <c r="B3461" s="129"/>
      <c r="C3461" s="129"/>
      <c r="D3461" s="129"/>
      <c r="E3461" s="129"/>
      <c r="F3461" s="129"/>
      <c r="G3461" s="129"/>
      <c r="H3461" s="129"/>
      <c r="I3461" s="129"/>
      <c r="J3461" s="129"/>
      <c r="K3461" s="129"/>
      <c r="L3461" s="129"/>
      <c r="M3461" s="129"/>
      <c r="N3461" s="129"/>
    </row>
    <row r="3462" spans="1:14" ht="24.95" customHeight="1" x14ac:dyDescent="0.2">
      <c r="A3462" s="129"/>
      <c r="B3462" s="129"/>
      <c r="C3462" s="129"/>
      <c r="D3462" s="129"/>
      <c r="E3462" s="129"/>
      <c r="F3462" s="129"/>
      <c r="G3462" s="129"/>
      <c r="H3462" s="129"/>
      <c r="I3462" s="129"/>
      <c r="J3462" s="129"/>
      <c r="K3462" s="129"/>
      <c r="L3462" s="129"/>
      <c r="M3462" s="129"/>
      <c r="N3462" s="129"/>
    </row>
    <row r="3463" spans="1:14" ht="24.95" customHeight="1" x14ac:dyDescent="0.2">
      <c r="A3463" s="129"/>
      <c r="B3463" s="129"/>
      <c r="C3463" s="129"/>
      <c r="D3463" s="129"/>
      <c r="E3463" s="129"/>
      <c r="F3463" s="129"/>
      <c r="G3463" s="129"/>
      <c r="H3463" s="129"/>
      <c r="I3463" s="129"/>
      <c r="J3463" s="129"/>
      <c r="K3463" s="129"/>
      <c r="L3463" s="129"/>
      <c r="M3463" s="129"/>
      <c r="N3463" s="129"/>
    </row>
    <row r="3464" spans="1:14" ht="24.95" customHeight="1" x14ac:dyDescent="0.2">
      <c r="A3464" s="129"/>
      <c r="B3464" s="129"/>
      <c r="C3464" s="129"/>
      <c r="D3464" s="129"/>
      <c r="E3464" s="129"/>
      <c r="F3464" s="129"/>
      <c r="G3464" s="129"/>
      <c r="H3464" s="129"/>
      <c r="I3464" s="129"/>
      <c r="J3464" s="129"/>
      <c r="K3464" s="129"/>
      <c r="L3464" s="129"/>
      <c r="M3464" s="129"/>
      <c r="N3464" s="129"/>
    </row>
    <row r="3465" spans="1:14" ht="24.95" customHeight="1" x14ac:dyDescent="0.2">
      <c r="A3465" s="129"/>
      <c r="B3465" s="129"/>
      <c r="C3465" s="129"/>
      <c r="D3465" s="129"/>
      <c r="E3465" s="129"/>
      <c r="F3465" s="129"/>
      <c r="G3465" s="129"/>
      <c r="H3465" s="129"/>
      <c r="I3465" s="129"/>
      <c r="J3465" s="129"/>
      <c r="K3465" s="129"/>
      <c r="L3465" s="129"/>
      <c r="M3465" s="129"/>
      <c r="N3465" s="129"/>
    </row>
    <row r="3466" spans="1:14" ht="24.95" customHeight="1" x14ac:dyDescent="0.2">
      <c r="A3466" s="129"/>
      <c r="B3466" s="129"/>
      <c r="C3466" s="129"/>
      <c r="D3466" s="129"/>
      <c r="E3466" s="129"/>
      <c r="F3466" s="129"/>
      <c r="G3466" s="129"/>
      <c r="H3466" s="129"/>
      <c r="I3466" s="129"/>
      <c r="J3466" s="129"/>
      <c r="K3466" s="129"/>
      <c r="L3466" s="129"/>
      <c r="M3466" s="129"/>
      <c r="N3466" s="129"/>
    </row>
    <row r="3467" spans="1:14" ht="24.95" customHeight="1" x14ac:dyDescent="0.2">
      <c r="A3467" s="129"/>
      <c r="B3467" s="129"/>
      <c r="C3467" s="129"/>
      <c r="D3467" s="129"/>
      <c r="E3467" s="129"/>
      <c r="F3467" s="129"/>
      <c r="G3467" s="129"/>
      <c r="H3467" s="129"/>
      <c r="I3467" s="129"/>
      <c r="J3467" s="129"/>
      <c r="K3467" s="129"/>
      <c r="L3467" s="129"/>
      <c r="M3467" s="129"/>
      <c r="N3467" s="129"/>
    </row>
    <row r="3468" spans="1:14" ht="24.95" customHeight="1" x14ac:dyDescent="0.2">
      <c r="A3468" s="129"/>
      <c r="B3468" s="129"/>
      <c r="C3468" s="129"/>
      <c r="D3468" s="129"/>
      <c r="E3468" s="129"/>
      <c r="F3468" s="129"/>
      <c r="G3468" s="129"/>
      <c r="H3468" s="129"/>
      <c r="I3468" s="129"/>
      <c r="J3468" s="129"/>
      <c r="K3468" s="129"/>
      <c r="L3468" s="129"/>
      <c r="M3468" s="129"/>
      <c r="N3468" s="129"/>
    </row>
    <row r="3469" spans="1:14" ht="24.95" customHeight="1" x14ac:dyDescent="0.2">
      <c r="A3469" s="129"/>
      <c r="B3469" s="129"/>
      <c r="C3469" s="129"/>
      <c r="D3469" s="129"/>
      <c r="E3469" s="129"/>
      <c r="F3469" s="129"/>
      <c r="G3469" s="129"/>
      <c r="H3469" s="129"/>
      <c r="I3469" s="129"/>
      <c r="J3469" s="129"/>
      <c r="K3469" s="129"/>
      <c r="L3469" s="129"/>
      <c r="M3469" s="129"/>
      <c r="N3469" s="129"/>
    </row>
    <row r="3470" spans="1:14" ht="24.95" customHeight="1" x14ac:dyDescent="0.2">
      <c r="A3470" s="129"/>
      <c r="B3470" s="129"/>
      <c r="C3470" s="129"/>
      <c r="D3470" s="129"/>
      <c r="E3470" s="129"/>
      <c r="F3470" s="129"/>
      <c r="G3470" s="129"/>
      <c r="H3470" s="129"/>
      <c r="I3470" s="129"/>
      <c r="J3470" s="129"/>
      <c r="K3470" s="129"/>
      <c r="L3470" s="129"/>
      <c r="M3470" s="129"/>
      <c r="N3470" s="4">
        <v>39</v>
      </c>
    </row>
    <row r="3471" spans="1:14" ht="30" customHeight="1" x14ac:dyDescent="0.2">
      <c r="A3471" s="382" t="s">
        <v>384</v>
      </c>
      <c r="B3471" s="382"/>
      <c r="C3471" s="382"/>
      <c r="D3471" s="382"/>
      <c r="E3471" s="382"/>
      <c r="F3471" s="382"/>
      <c r="G3471" s="382"/>
      <c r="H3471" s="382"/>
      <c r="I3471" s="382"/>
      <c r="J3471" s="382"/>
      <c r="K3471" s="382"/>
      <c r="L3471" s="382"/>
      <c r="M3471" s="382"/>
      <c r="N3471" s="382"/>
    </row>
    <row r="3472" spans="1:14" ht="30" customHeight="1" x14ac:dyDescent="0.2">
      <c r="A3472" s="382"/>
      <c r="B3472" s="382"/>
      <c r="C3472" s="382"/>
      <c r="D3472" s="382"/>
      <c r="E3472" s="382"/>
      <c r="F3472" s="382"/>
      <c r="G3472" s="382"/>
      <c r="H3472" s="382"/>
      <c r="I3472" s="382"/>
      <c r="J3472" s="382"/>
      <c r="K3472" s="382"/>
      <c r="L3472" s="382"/>
      <c r="M3472" s="382"/>
      <c r="N3472" s="382"/>
    </row>
    <row r="3473" spans="1:14" ht="15" customHeight="1" x14ac:dyDescent="0.2">
      <c r="A3473" s="129"/>
      <c r="B3473" s="129"/>
      <c r="C3473" s="129"/>
      <c r="D3473" s="129"/>
      <c r="E3473" s="129"/>
      <c r="F3473" s="129"/>
      <c r="G3473" s="129"/>
      <c r="H3473" s="129"/>
      <c r="I3473" s="129"/>
      <c r="J3473" s="129"/>
      <c r="K3473" s="129"/>
      <c r="L3473" s="129"/>
      <c r="M3473" s="129"/>
      <c r="N3473" s="129"/>
    </row>
    <row r="3474" spans="1:14" ht="35.1" customHeight="1" x14ac:dyDescent="0.2">
      <c r="A3474" s="380" t="s">
        <v>318</v>
      </c>
      <c r="B3474" s="380"/>
      <c r="C3474" s="380"/>
      <c r="D3474" s="380"/>
      <c r="E3474" s="380"/>
      <c r="F3474" s="380"/>
      <c r="G3474" s="380"/>
      <c r="H3474" s="380"/>
      <c r="I3474" s="380"/>
      <c r="J3474" s="380"/>
      <c r="K3474" s="380"/>
      <c r="L3474" s="380"/>
      <c r="M3474" s="380"/>
      <c r="N3474" s="380"/>
    </row>
    <row r="3475" spans="1:14" ht="24.95" customHeight="1" x14ac:dyDescent="0.2">
      <c r="A3475" s="129"/>
      <c r="B3475" s="129"/>
      <c r="C3475" s="129"/>
      <c r="D3475" s="129"/>
      <c r="E3475" s="129"/>
      <c r="F3475" s="129"/>
      <c r="G3475" s="129"/>
      <c r="H3475" s="129"/>
      <c r="I3475" s="129"/>
      <c r="J3475" s="129"/>
      <c r="K3475" s="129"/>
      <c r="L3475" s="129"/>
      <c r="M3475" s="129"/>
      <c r="N3475" s="129"/>
    </row>
    <row r="3476" spans="1:14" ht="24.95" customHeight="1" x14ac:dyDescent="0.2">
      <c r="A3476" s="129"/>
      <c r="B3476" s="129"/>
      <c r="C3476" s="129"/>
      <c r="D3476" s="129"/>
      <c r="E3476" s="129"/>
      <c r="F3476" s="129"/>
      <c r="G3476" s="129"/>
      <c r="H3476" s="129"/>
      <c r="I3476" s="129"/>
      <c r="J3476" s="129"/>
      <c r="K3476" s="129"/>
      <c r="L3476" s="129"/>
      <c r="M3476" s="129"/>
      <c r="N3476" s="129"/>
    </row>
    <row r="3477" spans="1:14" ht="24.95" customHeight="1" x14ac:dyDescent="0.2">
      <c r="A3477" s="21"/>
      <c r="B3477" s="383" t="s">
        <v>319</v>
      </c>
      <c r="C3477" s="383"/>
      <c r="D3477" s="383"/>
      <c r="E3477" s="383" t="s">
        <v>320</v>
      </c>
      <c r="F3477" s="383"/>
      <c r="G3477" s="383"/>
      <c r="H3477" s="383" t="s">
        <v>321</v>
      </c>
      <c r="I3477" s="383"/>
      <c r="J3477" s="383"/>
      <c r="K3477" s="129"/>
      <c r="L3477" s="129"/>
      <c r="M3477" s="129"/>
      <c r="N3477" s="129"/>
    </row>
    <row r="3478" spans="1:14" ht="24.95" customHeight="1" x14ac:dyDescent="0.2">
      <c r="A3478" s="318" t="s">
        <v>322</v>
      </c>
      <c r="B3478" s="237"/>
      <c r="C3478" s="237">
        <v>71949</v>
      </c>
      <c r="D3478" s="237"/>
      <c r="E3478" s="237"/>
      <c r="F3478" s="237">
        <v>72984</v>
      </c>
      <c r="G3478" s="237"/>
      <c r="H3478" s="237"/>
      <c r="I3478" s="259">
        <f>(F3478-C3478)/C3478</f>
        <v>1.4385189509235709E-2</v>
      </c>
      <c r="J3478" s="237"/>
      <c r="K3478" s="129"/>
      <c r="L3478" s="129"/>
      <c r="M3478" s="129"/>
      <c r="N3478" s="129"/>
    </row>
    <row r="3479" spans="1:14" ht="24.95" customHeight="1" x14ac:dyDescent="0.2">
      <c r="A3479" s="319" t="s">
        <v>323</v>
      </c>
      <c r="B3479" s="237"/>
      <c r="C3479" s="237">
        <v>1498</v>
      </c>
      <c r="D3479" s="237"/>
      <c r="E3479" s="237"/>
      <c r="F3479" s="237">
        <v>1479</v>
      </c>
      <c r="G3479" s="237"/>
      <c r="H3479" s="237"/>
      <c r="I3479" s="259">
        <f>(F3479-C3479)/C3479</f>
        <v>-1.2683578104138851E-2</v>
      </c>
      <c r="J3479" s="237"/>
      <c r="K3479" s="129"/>
      <c r="L3479" s="129"/>
      <c r="M3479" s="129"/>
      <c r="N3479" s="129"/>
    </row>
    <row r="3480" spans="1:14" ht="24.95" customHeight="1" x14ac:dyDescent="0.2">
      <c r="A3480" s="202" t="s">
        <v>324</v>
      </c>
      <c r="B3480" s="263"/>
      <c r="C3480" s="263">
        <f>SUM(C3478:C3479)</f>
        <v>73447</v>
      </c>
      <c r="D3480" s="263"/>
      <c r="E3480" s="263"/>
      <c r="F3480" s="263">
        <f>SUM(F3478:F3479)</f>
        <v>74463</v>
      </c>
      <c r="G3480" s="263"/>
      <c r="H3480" s="263"/>
      <c r="I3480" s="265">
        <f>(F3480-C3480)/C3480</f>
        <v>1.3833104143123613E-2</v>
      </c>
      <c r="J3480" s="263"/>
      <c r="K3480" s="129"/>
      <c r="L3480" s="129"/>
      <c r="M3480" s="129"/>
      <c r="N3480" s="129"/>
    </row>
    <row r="3481" spans="1:14" ht="24.95" customHeight="1" x14ac:dyDescent="0.2">
      <c r="A3481" s="129"/>
      <c r="B3481" s="129"/>
      <c r="C3481" s="129"/>
      <c r="D3481" s="129"/>
      <c r="E3481" s="129"/>
      <c r="F3481" s="129"/>
      <c r="G3481" s="129"/>
      <c r="H3481" s="129"/>
      <c r="I3481" s="129"/>
      <c r="J3481" s="129"/>
      <c r="K3481" s="129"/>
      <c r="L3481" s="129"/>
      <c r="M3481" s="129"/>
      <c r="N3481" s="129"/>
    </row>
    <row r="3482" spans="1:14" ht="24.95" customHeight="1" x14ac:dyDescent="0.2">
      <c r="A3482" s="129"/>
      <c r="B3482" s="129"/>
      <c r="C3482" s="129"/>
      <c r="D3482" s="129"/>
      <c r="E3482" s="129"/>
      <c r="F3482" s="129"/>
      <c r="G3482" s="129"/>
      <c r="H3482" s="129"/>
      <c r="I3482" s="129"/>
      <c r="J3482" s="129"/>
      <c r="K3482" s="129"/>
      <c r="L3482" s="129"/>
      <c r="M3482" s="129"/>
      <c r="N3482" s="129"/>
    </row>
    <row r="3483" spans="1:14" ht="24.95" customHeight="1" x14ac:dyDescent="0.2">
      <c r="A3483" s="129"/>
      <c r="B3483" s="129"/>
      <c r="C3483" s="129"/>
      <c r="D3483" s="129"/>
      <c r="E3483" s="129"/>
      <c r="F3483" s="129"/>
      <c r="G3483" s="129"/>
      <c r="H3483" s="129"/>
      <c r="I3483" s="129"/>
      <c r="J3483" s="129"/>
      <c r="K3483" s="129"/>
      <c r="L3483" s="129"/>
      <c r="M3483" s="129"/>
      <c r="N3483" s="129"/>
    </row>
    <row r="3484" spans="1:14" ht="24.95" customHeight="1" x14ac:dyDescent="0.2">
      <c r="A3484" s="129"/>
      <c r="B3484" s="129"/>
      <c r="C3484" s="129"/>
      <c r="D3484" s="129"/>
      <c r="E3484" s="129"/>
      <c r="F3484" s="129"/>
      <c r="G3484" s="129"/>
      <c r="H3484" s="129"/>
      <c r="I3484" s="129"/>
      <c r="J3484" s="129"/>
      <c r="K3484" s="129"/>
      <c r="L3484" s="129"/>
      <c r="M3484" s="129"/>
      <c r="N3484" s="129"/>
    </row>
    <row r="3485" spans="1:14" ht="24.95" customHeight="1" x14ac:dyDescent="0.2">
      <c r="A3485" s="129"/>
      <c r="B3485" s="129"/>
      <c r="C3485" s="129"/>
      <c r="D3485" s="129"/>
      <c r="E3485" s="129"/>
      <c r="F3485" s="129"/>
      <c r="G3485" s="129"/>
      <c r="H3485" s="129"/>
      <c r="I3485" s="129"/>
      <c r="J3485" s="129"/>
      <c r="K3485" s="129"/>
      <c r="L3485" s="129"/>
      <c r="M3485" s="129"/>
      <c r="N3485" s="129"/>
    </row>
    <row r="3486" spans="1:14" ht="24.95" customHeight="1" x14ac:dyDescent="0.2">
      <c r="A3486" s="129"/>
      <c r="B3486" s="129"/>
      <c r="C3486" s="129"/>
      <c r="D3486" s="129"/>
      <c r="E3486" s="129"/>
      <c r="F3486" s="129"/>
      <c r="G3486" s="129"/>
      <c r="H3486" s="129"/>
      <c r="I3486" s="129"/>
      <c r="J3486" s="129"/>
      <c r="K3486" s="129"/>
      <c r="L3486" s="129"/>
      <c r="M3486" s="129"/>
      <c r="N3486" s="129"/>
    </row>
    <row r="3487" spans="1:14" ht="24.95" customHeight="1" x14ac:dyDescent="0.2">
      <c r="A3487" s="129"/>
      <c r="B3487" s="129"/>
      <c r="C3487" s="129"/>
      <c r="D3487" s="129"/>
      <c r="E3487" s="129"/>
      <c r="F3487" s="129"/>
      <c r="G3487" s="129"/>
      <c r="H3487" s="129"/>
      <c r="I3487" s="129"/>
      <c r="J3487" s="129"/>
      <c r="K3487" s="129"/>
      <c r="L3487" s="129"/>
      <c r="M3487" s="129"/>
      <c r="N3487" s="129"/>
    </row>
    <row r="3488" spans="1:14" ht="24.95" customHeight="1" x14ac:dyDescent="0.2">
      <c r="A3488" s="129"/>
      <c r="B3488" s="129"/>
      <c r="C3488" s="129"/>
      <c r="D3488" s="129"/>
      <c r="E3488" s="129"/>
      <c r="F3488" s="129"/>
      <c r="G3488" s="129"/>
      <c r="H3488" s="129"/>
      <c r="I3488" s="129"/>
      <c r="J3488" s="129"/>
      <c r="K3488" s="129"/>
      <c r="L3488" s="129"/>
      <c r="M3488" s="129"/>
      <c r="N3488" s="129"/>
    </row>
    <row r="3489" spans="1:14" ht="24.95" customHeight="1" x14ac:dyDescent="0.2">
      <c r="A3489" s="129"/>
      <c r="B3489" s="129"/>
      <c r="C3489" s="129"/>
      <c r="D3489" s="129"/>
      <c r="E3489" s="129"/>
      <c r="F3489" s="129"/>
      <c r="G3489" s="129"/>
      <c r="H3489" s="129"/>
      <c r="I3489" s="129"/>
      <c r="J3489" s="129"/>
      <c r="K3489" s="129"/>
      <c r="L3489" s="129"/>
      <c r="M3489" s="129"/>
      <c r="N3489" s="129"/>
    </row>
    <row r="3490" spans="1:14" ht="24.95" customHeight="1" x14ac:dyDescent="0.2">
      <c r="A3490" s="129"/>
      <c r="B3490" s="129"/>
      <c r="C3490" s="129"/>
      <c r="D3490" s="129"/>
      <c r="E3490" s="129"/>
      <c r="F3490" s="129"/>
      <c r="G3490" s="129"/>
      <c r="H3490" s="129"/>
      <c r="I3490" s="129"/>
      <c r="J3490" s="129"/>
      <c r="K3490" s="129"/>
      <c r="L3490" s="129"/>
      <c r="M3490" s="129"/>
      <c r="N3490" s="129"/>
    </row>
    <row r="3491" spans="1:14" ht="24.95" customHeight="1" x14ac:dyDescent="0.2">
      <c r="A3491" s="129"/>
      <c r="B3491" s="129"/>
      <c r="C3491" s="129"/>
      <c r="D3491" s="129"/>
      <c r="E3491" s="129"/>
      <c r="F3491" s="129"/>
      <c r="G3491" s="129"/>
      <c r="H3491" s="129"/>
      <c r="I3491" s="129"/>
      <c r="J3491" s="129"/>
      <c r="K3491" s="129"/>
      <c r="L3491" s="129"/>
      <c r="M3491" s="129"/>
      <c r="N3491" s="129"/>
    </row>
    <row r="3492" spans="1:14" ht="24.95" customHeight="1" x14ac:dyDescent="0.2">
      <c r="A3492" s="129"/>
      <c r="B3492" s="129"/>
      <c r="C3492" s="129"/>
      <c r="D3492" s="129"/>
      <c r="E3492" s="129"/>
      <c r="F3492" s="129"/>
      <c r="G3492" s="129"/>
      <c r="H3492" s="129"/>
      <c r="I3492" s="129"/>
      <c r="J3492" s="129"/>
      <c r="K3492" s="129"/>
      <c r="L3492" s="129"/>
      <c r="M3492" s="129"/>
      <c r="N3492" s="129"/>
    </row>
    <row r="3493" spans="1:14" ht="24.95" customHeight="1" x14ac:dyDescent="0.2">
      <c r="A3493" s="129"/>
      <c r="B3493" s="129"/>
      <c r="C3493" s="129"/>
      <c r="D3493" s="129"/>
      <c r="E3493" s="129"/>
      <c r="F3493" s="129"/>
      <c r="G3493" s="129"/>
      <c r="H3493" s="129"/>
      <c r="I3493" s="129"/>
      <c r="J3493" s="129"/>
      <c r="K3493" s="129"/>
      <c r="L3493" s="129"/>
      <c r="M3493" s="129"/>
      <c r="N3493" s="129"/>
    </row>
    <row r="3494" spans="1:14" ht="24.95" customHeight="1" x14ac:dyDescent="0.2">
      <c r="A3494" s="129"/>
      <c r="B3494" s="129"/>
      <c r="C3494" s="129"/>
      <c r="D3494" s="129"/>
      <c r="E3494" s="129"/>
      <c r="F3494" s="129"/>
      <c r="G3494" s="129"/>
      <c r="H3494" s="129"/>
      <c r="I3494" s="129"/>
      <c r="J3494" s="129"/>
      <c r="K3494" s="129"/>
      <c r="L3494" s="129"/>
      <c r="M3494" s="129"/>
      <c r="N3494" s="129"/>
    </row>
    <row r="3495" spans="1:14" ht="24.95" customHeight="1" x14ac:dyDescent="0.2">
      <c r="A3495" s="129"/>
      <c r="B3495" s="129"/>
      <c r="C3495" s="129"/>
      <c r="D3495" s="129"/>
      <c r="E3495" s="129"/>
      <c r="F3495" s="129"/>
      <c r="G3495" s="129"/>
      <c r="H3495" s="129"/>
      <c r="I3495" s="129"/>
      <c r="J3495" s="129"/>
      <c r="K3495" s="129"/>
      <c r="L3495" s="129"/>
      <c r="M3495" s="129"/>
      <c r="N3495" s="129"/>
    </row>
    <row r="3496" spans="1:14" ht="35.1" customHeight="1" x14ac:dyDescent="0.2">
      <c r="A3496" s="380" t="s">
        <v>325</v>
      </c>
      <c r="B3496" s="380"/>
      <c r="C3496" s="380"/>
      <c r="D3496" s="380"/>
      <c r="E3496" s="380"/>
      <c r="F3496" s="380"/>
      <c r="G3496" s="380"/>
      <c r="H3496" s="380"/>
      <c r="I3496" s="380"/>
      <c r="J3496" s="380"/>
      <c r="K3496" s="380"/>
      <c r="L3496" s="380"/>
      <c r="M3496" s="380"/>
      <c r="N3496" s="380"/>
    </row>
    <row r="3497" spans="1:14" ht="15" customHeight="1" x14ac:dyDescent="0.2">
      <c r="A3497" s="129"/>
      <c r="B3497" s="129"/>
      <c r="C3497" s="129"/>
      <c r="D3497" s="129"/>
      <c r="E3497" s="129"/>
      <c r="F3497" s="129"/>
      <c r="G3497" s="129"/>
      <c r="H3497" s="129"/>
      <c r="I3497" s="129"/>
      <c r="J3497" s="129"/>
      <c r="K3497" s="129"/>
      <c r="L3497" s="129"/>
      <c r="M3497" s="129"/>
      <c r="N3497" s="129"/>
    </row>
    <row r="3498" spans="1:14" ht="24.95" customHeight="1" x14ac:dyDescent="0.25">
      <c r="A3498" s="320"/>
      <c r="B3498" s="381" t="s">
        <v>326</v>
      </c>
      <c r="C3498" s="381"/>
      <c r="D3498" s="381" t="s">
        <v>327</v>
      </c>
      <c r="E3498" s="381"/>
      <c r="F3498" s="381" t="s">
        <v>328</v>
      </c>
      <c r="G3498" s="381"/>
      <c r="H3498" s="381" t="s">
        <v>329</v>
      </c>
      <c r="I3498" s="381"/>
      <c r="J3498" s="381" t="s">
        <v>330</v>
      </c>
      <c r="K3498" s="381"/>
      <c r="L3498" s="129"/>
      <c r="M3498" s="129"/>
      <c r="N3498" s="129"/>
    </row>
    <row r="3499" spans="1:14" ht="24.95" customHeight="1" x14ac:dyDescent="0.25">
      <c r="A3499" s="320"/>
      <c r="B3499" s="303">
        <v>2018</v>
      </c>
      <c r="C3499" s="303">
        <v>2019</v>
      </c>
      <c r="D3499" s="303">
        <v>2018</v>
      </c>
      <c r="E3499" s="303">
        <v>2019</v>
      </c>
      <c r="F3499" s="303">
        <v>2018</v>
      </c>
      <c r="G3499" s="303">
        <v>2019</v>
      </c>
      <c r="H3499" s="303">
        <v>2018</v>
      </c>
      <c r="I3499" s="303">
        <v>2019</v>
      </c>
      <c r="J3499" s="303">
        <v>2018</v>
      </c>
      <c r="K3499" s="303">
        <v>2019</v>
      </c>
      <c r="L3499" s="129"/>
      <c r="M3499" s="129"/>
      <c r="N3499" s="129"/>
    </row>
    <row r="3500" spans="1:14" ht="24.95" customHeight="1" x14ac:dyDescent="0.2">
      <c r="A3500" s="245" t="s">
        <v>322</v>
      </c>
      <c r="B3500" s="237">
        <v>5225</v>
      </c>
      <c r="C3500" s="237">
        <v>5271</v>
      </c>
      <c r="D3500" s="237">
        <v>11101</v>
      </c>
      <c r="E3500" s="237">
        <v>11296</v>
      </c>
      <c r="F3500" s="237">
        <v>13177</v>
      </c>
      <c r="G3500" s="237">
        <v>13242</v>
      </c>
      <c r="H3500" s="237">
        <v>4275</v>
      </c>
      <c r="I3500" s="237">
        <v>4308</v>
      </c>
      <c r="J3500" s="237">
        <v>10059</v>
      </c>
      <c r="K3500" s="237">
        <v>10294</v>
      </c>
      <c r="L3500" s="129"/>
      <c r="M3500" s="129"/>
      <c r="N3500" s="129"/>
    </row>
    <row r="3501" spans="1:14" ht="24.95" customHeight="1" x14ac:dyDescent="0.2">
      <c r="A3501" s="239" t="s">
        <v>323</v>
      </c>
      <c r="B3501" s="321">
        <v>75</v>
      </c>
      <c r="C3501" s="321">
        <v>75</v>
      </c>
      <c r="D3501" s="321">
        <v>259</v>
      </c>
      <c r="E3501" s="321">
        <v>262</v>
      </c>
      <c r="F3501" s="321">
        <v>226</v>
      </c>
      <c r="G3501" s="321">
        <v>226</v>
      </c>
      <c r="H3501" s="321">
        <v>120</v>
      </c>
      <c r="I3501" s="321">
        <v>94</v>
      </c>
      <c r="J3501" s="321">
        <v>214</v>
      </c>
      <c r="K3501" s="321">
        <v>204</v>
      </c>
      <c r="L3501" s="129"/>
      <c r="M3501" s="129"/>
      <c r="N3501" s="129"/>
    </row>
    <row r="3502" spans="1:14" ht="24.95" customHeight="1" x14ac:dyDescent="0.2">
      <c r="A3502" s="216" t="s">
        <v>324</v>
      </c>
      <c r="B3502" s="217">
        <f>SUM(B3500:B3501)</f>
        <v>5300</v>
      </c>
      <c r="C3502" s="217">
        <f t="shared" ref="C3502:K3502" si="112">SUM(C3500:C3501)</f>
        <v>5346</v>
      </c>
      <c r="D3502" s="217">
        <f t="shared" si="112"/>
        <v>11360</v>
      </c>
      <c r="E3502" s="217">
        <f t="shared" si="112"/>
        <v>11558</v>
      </c>
      <c r="F3502" s="217">
        <f t="shared" si="112"/>
        <v>13403</v>
      </c>
      <c r="G3502" s="217">
        <f t="shared" si="112"/>
        <v>13468</v>
      </c>
      <c r="H3502" s="217">
        <f t="shared" si="112"/>
        <v>4395</v>
      </c>
      <c r="I3502" s="217">
        <f t="shared" si="112"/>
        <v>4402</v>
      </c>
      <c r="J3502" s="217">
        <f t="shared" si="112"/>
        <v>10273</v>
      </c>
      <c r="K3502" s="217">
        <f t="shared" si="112"/>
        <v>10498</v>
      </c>
      <c r="L3502" s="129"/>
      <c r="M3502" s="129"/>
      <c r="N3502" s="129"/>
    </row>
    <row r="3503" spans="1:14" ht="24.95" customHeight="1" x14ac:dyDescent="0.2">
      <c r="A3503" s="216" t="s">
        <v>331</v>
      </c>
      <c r="B3503" s="379">
        <f>(C3502-B3502)/B3502</f>
        <v>8.6792452830188674E-3</v>
      </c>
      <c r="C3503" s="379"/>
      <c r="D3503" s="379">
        <f>(E3502-D3502)/D3502</f>
        <v>1.7429577464788733E-2</v>
      </c>
      <c r="E3503" s="379"/>
      <c r="F3503" s="379">
        <f t="shared" ref="F3503" si="113">(G3502-F3502)/F3502</f>
        <v>4.849660523763337E-3</v>
      </c>
      <c r="G3503" s="379"/>
      <c r="H3503" s="379">
        <f t="shared" ref="H3503" si="114">(I3502-H3502)/H3502</f>
        <v>1.5927189988623437E-3</v>
      </c>
      <c r="I3503" s="379"/>
      <c r="J3503" s="379">
        <f t="shared" ref="J3503" si="115">(K3502-J3502)/J3502</f>
        <v>2.1902073396281516E-2</v>
      </c>
      <c r="K3503" s="379"/>
      <c r="L3503" s="129"/>
      <c r="M3503" s="129"/>
      <c r="N3503" s="129"/>
    </row>
    <row r="3504" spans="1:14" ht="24.95" customHeight="1" x14ac:dyDescent="0.2">
      <c r="A3504" s="322"/>
      <c r="B3504" s="322"/>
      <c r="C3504" s="322"/>
      <c r="D3504" s="322"/>
      <c r="E3504" s="322"/>
      <c r="F3504" s="322"/>
      <c r="G3504" s="322"/>
      <c r="H3504" s="322"/>
      <c r="I3504" s="322"/>
      <c r="J3504" s="322"/>
      <c r="K3504" s="322"/>
      <c r="L3504" s="129"/>
      <c r="M3504" s="129"/>
      <c r="N3504" s="129"/>
    </row>
    <row r="3505" spans="1:14" ht="24.95" customHeight="1" x14ac:dyDescent="0.25">
      <c r="A3505" s="320"/>
      <c r="B3505" s="381" t="s">
        <v>332</v>
      </c>
      <c r="C3505" s="381"/>
      <c r="D3505" s="381" t="s">
        <v>333</v>
      </c>
      <c r="E3505" s="381"/>
      <c r="F3505" s="381" t="s">
        <v>334</v>
      </c>
      <c r="G3505" s="381"/>
      <c r="H3505" s="381" t="s">
        <v>335</v>
      </c>
      <c r="I3505" s="381"/>
      <c r="J3505" s="381" t="s">
        <v>177</v>
      </c>
      <c r="K3505" s="381"/>
      <c r="L3505" s="129"/>
      <c r="M3505" s="129"/>
      <c r="N3505" s="129"/>
    </row>
    <row r="3506" spans="1:14" ht="24.95" customHeight="1" x14ac:dyDescent="0.25">
      <c r="A3506" s="320"/>
      <c r="B3506" s="303">
        <v>2018</v>
      </c>
      <c r="C3506" s="303">
        <v>2019</v>
      </c>
      <c r="D3506" s="303">
        <v>2018</v>
      </c>
      <c r="E3506" s="303">
        <v>2019</v>
      </c>
      <c r="F3506" s="303">
        <v>2018</v>
      </c>
      <c r="G3506" s="303">
        <v>2019</v>
      </c>
      <c r="H3506" s="303">
        <v>2018</v>
      </c>
      <c r="I3506" s="303">
        <v>2019</v>
      </c>
      <c r="J3506" s="303">
        <v>2018</v>
      </c>
      <c r="K3506" s="303">
        <v>2019</v>
      </c>
      <c r="L3506" s="129"/>
      <c r="M3506" s="129"/>
      <c r="N3506" s="129"/>
    </row>
    <row r="3507" spans="1:14" ht="24.95" customHeight="1" x14ac:dyDescent="0.2">
      <c r="A3507" s="245" t="s">
        <v>322</v>
      </c>
      <c r="B3507" s="237">
        <v>5723</v>
      </c>
      <c r="C3507" s="237">
        <v>5915</v>
      </c>
      <c r="D3507" s="237">
        <v>2860</v>
      </c>
      <c r="E3507" s="237">
        <v>2914</v>
      </c>
      <c r="F3507" s="237">
        <v>14797</v>
      </c>
      <c r="G3507" s="237">
        <v>14998</v>
      </c>
      <c r="H3507" s="237">
        <v>4727</v>
      </c>
      <c r="I3507" s="237">
        <v>4744</v>
      </c>
      <c r="J3507" s="238">
        <v>71949</v>
      </c>
      <c r="K3507" s="238">
        <v>72984</v>
      </c>
      <c r="L3507" s="129"/>
      <c r="M3507" s="129"/>
      <c r="N3507" s="129"/>
    </row>
    <row r="3508" spans="1:14" ht="24.95" customHeight="1" x14ac:dyDescent="0.2">
      <c r="A3508" s="315" t="s">
        <v>323</v>
      </c>
      <c r="B3508" s="323">
        <v>131</v>
      </c>
      <c r="C3508" s="323">
        <v>130</v>
      </c>
      <c r="D3508" s="323">
        <v>40</v>
      </c>
      <c r="E3508" s="323">
        <v>40</v>
      </c>
      <c r="F3508" s="323">
        <v>355</v>
      </c>
      <c r="G3508" s="323">
        <v>371</v>
      </c>
      <c r="H3508" s="323">
        <v>78</v>
      </c>
      <c r="I3508" s="323">
        <v>76</v>
      </c>
      <c r="J3508" s="238">
        <f>H3508+F3508+D3508+B3508+J3501+H3501+F3501+D3501+B3501</f>
        <v>1498</v>
      </c>
      <c r="K3508" s="324">
        <v>1479</v>
      </c>
      <c r="L3508" s="129"/>
      <c r="M3508" s="129"/>
      <c r="N3508" s="129"/>
    </row>
    <row r="3509" spans="1:14" ht="24.95" customHeight="1" x14ac:dyDescent="0.2">
      <c r="A3509" s="216" t="s">
        <v>324</v>
      </c>
      <c r="B3509" s="300">
        <f t="shared" ref="B3509:K3509" si="116">SUM(B3507:B3508)</f>
        <v>5854</v>
      </c>
      <c r="C3509" s="300">
        <f t="shared" si="116"/>
        <v>6045</v>
      </c>
      <c r="D3509" s="300">
        <f t="shared" si="116"/>
        <v>2900</v>
      </c>
      <c r="E3509" s="300">
        <f t="shared" si="116"/>
        <v>2954</v>
      </c>
      <c r="F3509" s="300">
        <f t="shared" si="116"/>
        <v>15152</v>
      </c>
      <c r="G3509" s="300">
        <f t="shared" si="116"/>
        <v>15369</v>
      </c>
      <c r="H3509" s="300">
        <f t="shared" si="116"/>
        <v>4805</v>
      </c>
      <c r="I3509" s="300">
        <f t="shared" si="116"/>
        <v>4820</v>
      </c>
      <c r="J3509" s="300">
        <f t="shared" si="116"/>
        <v>73447</v>
      </c>
      <c r="K3509" s="300">
        <f t="shared" si="116"/>
        <v>74463</v>
      </c>
      <c r="L3509" s="129"/>
      <c r="M3509" s="129"/>
      <c r="N3509" s="129"/>
    </row>
    <row r="3510" spans="1:14" ht="24.95" customHeight="1" x14ac:dyDescent="0.2">
      <c r="A3510" s="216" t="s">
        <v>331</v>
      </c>
      <c r="B3510" s="379">
        <f>(C3509-B3509)/B3509</f>
        <v>3.2627263409634441E-2</v>
      </c>
      <c r="C3510" s="379"/>
      <c r="D3510" s="379">
        <f t="shared" ref="D3510" si="117">(E3509-D3509)/D3509</f>
        <v>1.8620689655172412E-2</v>
      </c>
      <c r="E3510" s="379"/>
      <c r="F3510" s="379">
        <f t="shared" ref="F3510" si="118">(G3509-F3509)/F3509</f>
        <v>1.4321541710665259E-2</v>
      </c>
      <c r="G3510" s="379"/>
      <c r="H3510" s="379">
        <f t="shared" ref="H3510" si="119">(I3509-H3509)/H3509</f>
        <v>3.1217481789802288E-3</v>
      </c>
      <c r="I3510" s="379"/>
      <c r="J3510" s="379">
        <f t="shared" ref="J3510" si="120">(K3509-J3509)/J3509</f>
        <v>1.3833104143123613E-2</v>
      </c>
      <c r="K3510" s="379"/>
      <c r="L3510" s="129"/>
      <c r="M3510" s="129"/>
      <c r="N3510" s="129"/>
    </row>
    <row r="3511" spans="1:14" ht="24.95" customHeight="1" x14ac:dyDescent="0.2">
      <c r="A3511" s="129"/>
      <c r="B3511" s="129"/>
      <c r="C3511" s="129"/>
      <c r="D3511" s="129"/>
      <c r="E3511" s="129"/>
      <c r="F3511" s="129"/>
      <c r="G3511" s="129"/>
      <c r="H3511" s="129"/>
      <c r="I3511" s="129"/>
      <c r="J3511" s="129"/>
      <c r="K3511" s="129"/>
      <c r="L3511" s="129"/>
      <c r="M3511" s="129"/>
      <c r="N3511" s="129"/>
    </row>
    <row r="3512" spans="1:14" ht="24.95" customHeight="1" x14ac:dyDescent="0.2">
      <c r="A3512" s="129"/>
      <c r="B3512" s="129"/>
      <c r="C3512" s="129"/>
      <c r="D3512" s="129"/>
      <c r="E3512" s="129"/>
      <c r="F3512" s="129"/>
      <c r="G3512" s="129"/>
      <c r="H3512" s="129"/>
      <c r="I3512" s="129"/>
      <c r="J3512" s="129"/>
      <c r="K3512" s="129"/>
      <c r="L3512" s="129"/>
      <c r="M3512" s="129"/>
      <c r="N3512" s="129"/>
    </row>
    <row r="3513" spans="1:14" ht="24.95" customHeight="1" x14ac:dyDescent="0.2">
      <c r="A3513" s="129"/>
      <c r="B3513" s="129"/>
      <c r="C3513" s="129"/>
      <c r="D3513" s="129"/>
      <c r="E3513" s="129"/>
      <c r="F3513" s="129"/>
      <c r="G3513" s="129"/>
      <c r="H3513" s="129"/>
      <c r="I3513" s="129"/>
      <c r="J3513" s="129"/>
      <c r="K3513" s="129"/>
      <c r="L3513" s="129"/>
      <c r="M3513" s="129"/>
      <c r="N3513" s="129"/>
    </row>
    <row r="3514" spans="1:14" ht="24.95" customHeight="1" x14ac:dyDescent="0.2">
      <c r="A3514" s="129"/>
      <c r="B3514" s="129"/>
      <c r="C3514" s="129"/>
      <c r="D3514" s="129"/>
      <c r="E3514" s="129"/>
      <c r="F3514" s="129"/>
      <c r="G3514" s="129"/>
      <c r="H3514" s="129"/>
      <c r="I3514" s="129"/>
      <c r="J3514" s="129"/>
      <c r="K3514" s="129"/>
      <c r="L3514" s="129"/>
      <c r="M3514" s="129"/>
      <c r="N3514" s="129"/>
    </row>
    <row r="3515" spans="1:14" ht="24.95" customHeight="1" x14ac:dyDescent="0.2">
      <c r="A3515" s="129"/>
      <c r="B3515" s="129"/>
      <c r="C3515" s="129"/>
      <c r="D3515" s="129"/>
      <c r="E3515" s="129"/>
      <c r="F3515" s="129"/>
      <c r="G3515" s="129"/>
      <c r="H3515" s="129"/>
      <c r="I3515" s="129"/>
      <c r="J3515" s="129"/>
      <c r="K3515" s="129"/>
      <c r="L3515" s="129"/>
      <c r="M3515" s="129"/>
      <c r="N3515" s="129"/>
    </row>
    <row r="3516" spans="1:14" ht="24.95" customHeight="1" x14ac:dyDescent="0.2">
      <c r="A3516" s="129"/>
      <c r="B3516" s="129"/>
      <c r="C3516" s="129"/>
      <c r="D3516" s="129"/>
      <c r="E3516" s="129"/>
      <c r="F3516" s="129"/>
      <c r="G3516" s="129"/>
      <c r="H3516" s="129"/>
      <c r="I3516" s="129"/>
      <c r="J3516" s="129"/>
      <c r="K3516" s="129"/>
      <c r="L3516" s="129"/>
      <c r="M3516" s="129"/>
      <c r="N3516" s="129"/>
    </row>
    <row r="3517" spans="1:14" ht="24.95" customHeight="1" x14ac:dyDescent="0.2">
      <c r="A3517" s="129"/>
      <c r="B3517" s="129"/>
      <c r="C3517" s="129"/>
      <c r="D3517" s="129"/>
      <c r="E3517" s="129"/>
      <c r="F3517" s="129"/>
      <c r="G3517" s="129"/>
      <c r="H3517" s="129"/>
      <c r="I3517" s="129"/>
      <c r="J3517" s="129"/>
      <c r="K3517" s="129"/>
      <c r="L3517" s="129"/>
      <c r="M3517" s="129"/>
      <c r="N3517" s="129"/>
    </row>
    <row r="3518" spans="1:14" ht="24.95" customHeight="1" x14ac:dyDescent="0.2">
      <c r="A3518" s="129"/>
      <c r="B3518" s="129"/>
      <c r="C3518" s="129"/>
      <c r="D3518" s="129"/>
      <c r="E3518" s="129"/>
      <c r="F3518" s="129"/>
      <c r="G3518" s="129"/>
      <c r="H3518" s="129"/>
      <c r="I3518" s="129"/>
      <c r="J3518" s="129"/>
      <c r="K3518" s="129"/>
      <c r="L3518" s="129"/>
      <c r="M3518" s="129"/>
      <c r="N3518" s="129"/>
    </row>
    <row r="3519" spans="1:14" ht="24.95" customHeight="1" x14ac:dyDescent="0.2">
      <c r="A3519" s="129"/>
      <c r="B3519" s="129"/>
      <c r="C3519" s="129"/>
      <c r="D3519" s="129"/>
      <c r="E3519" s="129"/>
      <c r="F3519" s="129"/>
      <c r="G3519" s="129"/>
      <c r="H3519" s="129"/>
      <c r="I3519" s="129"/>
      <c r="J3519" s="129"/>
      <c r="K3519" s="129"/>
      <c r="L3519" s="129"/>
      <c r="M3519" s="129"/>
      <c r="N3519" s="129"/>
    </row>
    <row r="3520" spans="1:14" ht="24.95" customHeight="1" x14ac:dyDescent="0.2">
      <c r="A3520" s="129"/>
      <c r="B3520" s="129"/>
      <c r="C3520" s="129"/>
      <c r="D3520" s="129"/>
      <c r="E3520" s="129"/>
      <c r="F3520" s="129"/>
      <c r="G3520" s="129"/>
      <c r="H3520" s="129"/>
      <c r="I3520" s="129"/>
      <c r="J3520" s="129"/>
      <c r="K3520" s="129"/>
      <c r="L3520" s="129"/>
      <c r="M3520" s="129"/>
      <c r="N3520" s="129"/>
    </row>
    <row r="3521" spans="1:14" ht="24.95" customHeight="1" x14ac:dyDescent="0.2">
      <c r="A3521" s="129"/>
      <c r="B3521" s="129"/>
      <c r="C3521" s="129"/>
      <c r="D3521" s="129"/>
      <c r="E3521" s="129"/>
      <c r="F3521" s="129"/>
      <c r="G3521" s="129"/>
      <c r="H3521" s="129"/>
      <c r="I3521" s="129"/>
      <c r="J3521" s="129"/>
      <c r="K3521" s="129"/>
      <c r="L3521" s="129"/>
      <c r="M3521" s="129"/>
      <c r="N3521" s="129"/>
    </row>
    <row r="3522" spans="1:14" ht="24.95" customHeight="1" x14ac:dyDescent="0.2">
      <c r="A3522" s="129"/>
      <c r="B3522" s="129"/>
      <c r="C3522" s="129"/>
      <c r="D3522" s="129"/>
      <c r="E3522" s="129"/>
      <c r="F3522" s="129"/>
      <c r="G3522" s="129"/>
      <c r="H3522" s="129"/>
      <c r="I3522" s="129"/>
      <c r="J3522" s="129"/>
      <c r="K3522" s="129"/>
      <c r="L3522" s="129"/>
      <c r="M3522" s="129"/>
      <c r="N3522" s="129"/>
    </row>
    <row r="3523" spans="1:14" ht="24.95" customHeight="1" x14ac:dyDescent="0.2">
      <c r="A3523" s="129"/>
      <c r="B3523" s="129"/>
      <c r="C3523" s="129"/>
      <c r="D3523" s="129"/>
      <c r="E3523" s="129"/>
      <c r="F3523" s="129"/>
      <c r="G3523" s="129"/>
      <c r="H3523" s="129"/>
      <c r="I3523" s="129"/>
      <c r="J3523" s="129"/>
      <c r="K3523" s="129"/>
      <c r="L3523" s="129"/>
      <c r="M3523" s="129"/>
      <c r="N3523" s="129"/>
    </row>
    <row r="3524" spans="1:14" ht="24.95" customHeight="1" x14ac:dyDescent="0.2">
      <c r="A3524" s="129"/>
      <c r="B3524" s="129"/>
      <c r="C3524" s="129"/>
      <c r="D3524" s="129"/>
      <c r="E3524" s="129"/>
      <c r="F3524" s="129"/>
      <c r="G3524" s="129"/>
      <c r="H3524" s="129"/>
      <c r="I3524" s="129"/>
      <c r="J3524" s="129"/>
      <c r="K3524" s="129"/>
      <c r="L3524" s="129"/>
      <c r="M3524" s="129"/>
      <c r="N3524" s="129"/>
    </row>
    <row r="3525" spans="1:14" ht="24.95" customHeight="1" x14ac:dyDescent="0.2">
      <c r="A3525" s="129"/>
      <c r="B3525" s="129"/>
      <c r="C3525" s="129"/>
      <c r="D3525" s="129"/>
      <c r="E3525" s="129"/>
      <c r="F3525" s="129"/>
      <c r="G3525" s="129"/>
      <c r="H3525" s="129"/>
      <c r="I3525" s="129"/>
      <c r="J3525" s="129"/>
      <c r="K3525" s="129"/>
      <c r="L3525" s="129"/>
      <c r="M3525" s="129"/>
      <c r="N3525" s="129"/>
    </row>
    <row r="3526" spans="1:14" ht="24.95" customHeight="1" x14ac:dyDescent="0.2">
      <c r="A3526" s="129"/>
      <c r="B3526" s="129"/>
      <c r="C3526" s="129"/>
      <c r="D3526" s="129"/>
      <c r="E3526" s="129"/>
      <c r="F3526" s="129"/>
      <c r="G3526" s="129"/>
      <c r="H3526" s="129"/>
      <c r="I3526" s="129"/>
      <c r="J3526" s="129"/>
      <c r="K3526" s="129"/>
      <c r="L3526" s="129"/>
      <c r="M3526" s="129"/>
      <c r="N3526" s="129"/>
    </row>
    <row r="3527" spans="1:14" ht="24.95" customHeight="1" x14ac:dyDescent="0.2">
      <c r="A3527" s="129"/>
      <c r="B3527" s="129"/>
      <c r="C3527" s="129"/>
      <c r="D3527" s="129"/>
      <c r="E3527" s="129"/>
      <c r="F3527" s="129"/>
      <c r="G3527" s="129"/>
      <c r="H3527" s="129"/>
      <c r="I3527" s="129"/>
      <c r="J3527" s="129"/>
      <c r="K3527" s="129"/>
      <c r="L3527" s="129"/>
      <c r="M3527" s="129"/>
      <c r="N3527" s="129"/>
    </row>
    <row r="3528" spans="1:14" ht="24.95" customHeight="1" x14ac:dyDescent="0.2">
      <c r="A3528" s="129"/>
      <c r="B3528" s="129"/>
      <c r="C3528" s="129"/>
      <c r="D3528" s="129"/>
      <c r="E3528" s="129"/>
      <c r="F3528" s="129"/>
      <c r="G3528" s="129"/>
      <c r="H3528" s="129"/>
      <c r="I3528" s="129"/>
      <c r="J3528" s="129"/>
      <c r="K3528" s="129"/>
      <c r="L3528" s="129"/>
      <c r="M3528" s="129"/>
      <c r="N3528" s="129"/>
    </row>
    <row r="3529" spans="1:14" ht="24.95" customHeight="1" x14ac:dyDescent="0.2">
      <c r="A3529" s="129"/>
      <c r="B3529" s="129"/>
      <c r="C3529" s="129"/>
      <c r="D3529" s="129"/>
      <c r="E3529" s="129"/>
      <c r="F3529" s="129"/>
      <c r="G3529" s="129"/>
      <c r="H3529" s="129"/>
      <c r="I3529" s="129"/>
      <c r="J3529" s="129"/>
      <c r="K3529" s="129"/>
      <c r="L3529" s="129"/>
      <c r="M3529" s="129"/>
      <c r="N3529" s="129"/>
    </row>
    <row r="3530" spans="1:14" ht="24.95" customHeight="1" x14ac:dyDescent="0.2">
      <c r="A3530" s="129"/>
      <c r="B3530" s="129"/>
      <c r="C3530" s="129"/>
      <c r="D3530" s="129"/>
      <c r="E3530" s="129"/>
      <c r="F3530" s="129"/>
      <c r="G3530" s="129"/>
      <c r="H3530" s="129"/>
      <c r="I3530" s="129"/>
      <c r="J3530" s="129"/>
      <c r="K3530" s="129"/>
      <c r="L3530" s="129"/>
      <c r="M3530" s="129"/>
      <c r="N3530" s="129"/>
    </row>
    <row r="3531" spans="1:14" ht="24.95" customHeight="1" x14ac:dyDescent="0.2">
      <c r="A3531" s="129"/>
      <c r="B3531" s="129"/>
      <c r="C3531" s="129"/>
      <c r="D3531" s="129"/>
      <c r="E3531" s="129"/>
      <c r="F3531" s="129"/>
      <c r="G3531" s="129"/>
      <c r="H3531" s="129"/>
      <c r="I3531" s="129"/>
      <c r="J3531" s="129"/>
      <c r="K3531" s="129"/>
      <c r="L3531" s="129"/>
      <c r="M3531" s="129"/>
      <c r="N3531" s="129"/>
    </row>
    <row r="3532" spans="1:14" ht="24.95" customHeight="1" x14ac:dyDescent="0.2">
      <c r="A3532" s="129"/>
      <c r="B3532" s="129"/>
      <c r="C3532" s="129"/>
      <c r="D3532" s="129"/>
      <c r="E3532" s="129"/>
      <c r="F3532" s="129"/>
      <c r="G3532" s="129"/>
      <c r="H3532" s="129"/>
      <c r="I3532" s="129"/>
      <c r="J3532" s="129"/>
      <c r="K3532" s="129"/>
      <c r="L3532" s="129"/>
      <c r="M3532" s="129"/>
      <c r="N3532" s="129"/>
    </row>
    <row r="3533" spans="1:14" ht="24.95" customHeight="1" x14ac:dyDescent="0.2">
      <c r="A3533" s="129"/>
      <c r="B3533" s="129"/>
      <c r="C3533" s="129"/>
      <c r="D3533" s="129"/>
      <c r="E3533" s="129"/>
      <c r="F3533" s="129"/>
      <c r="G3533" s="129"/>
      <c r="H3533" s="129"/>
      <c r="I3533" s="129"/>
      <c r="J3533" s="129"/>
      <c r="K3533" s="129"/>
      <c r="L3533" s="129"/>
      <c r="M3533" s="129"/>
      <c r="N3533" s="129"/>
    </row>
    <row r="3534" spans="1:14" ht="24.95" customHeight="1" x14ac:dyDescent="0.2">
      <c r="A3534" s="129"/>
      <c r="B3534" s="129"/>
      <c r="C3534" s="129"/>
      <c r="D3534" s="129"/>
      <c r="E3534" s="129"/>
      <c r="F3534" s="129"/>
      <c r="G3534" s="129"/>
      <c r="H3534" s="129"/>
      <c r="I3534" s="129"/>
      <c r="J3534" s="129"/>
      <c r="K3534" s="129"/>
      <c r="L3534" s="129"/>
      <c r="M3534" s="129"/>
      <c r="N3534" s="129"/>
    </row>
    <row r="3535" spans="1:14" ht="24.95" customHeight="1" x14ac:dyDescent="0.2">
      <c r="A3535" s="129"/>
      <c r="B3535" s="129"/>
      <c r="C3535" s="129"/>
      <c r="D3535" s="129"/>
      <c r="E3535" s="129"/>
      <c r="F3535" s="129"/>
      <c r="G3535" s="129"/>
      <c r="H3535" s="129"/>
      <c r="I3535" s="129"/>
      <c r="J3535" s="129"/>
      <c r="K3535" s="129"/>
      <c r="L3535" s="129"/>
      <c r="M3535" s="129"/>
      <c r="N3535" s="129"/>
    </row>
    <row r="3536" spans="1:14" ht="24.95" customHeight="1" x14ac:dyDescent="0.2">
      <c r="A3536" s="129"/>
      <c r="B3536" s="129"/>
      <c r="C3536" s="129"/>
      <c r="D3536" s="129"/>
      <c r="E3536" s="129"/>
      <c r="F3536" s="129"/>
      <c r="G3536" s="129"/>
      <c r="H3536" s="129"/>
      <c r="I3536" s="129"/>
      <c r="J3536" s="129"/>
      <c r="K3536" s="129"/>
      <c r="L3536" s="129"/>
      <c r="M3536" s="129"/>
      <c r="N3536" s="129"/>
    </row>
    <row r="3537" spans="1:14" ht="24.95" customHeight="1" x14ac:dyDescent="0.2">
      <c r="A3537" s="129"/>
      <c r="B3537" s="129"/>
      <c r="C3537" s="129"/>
      <c r="D3537" s="129"/>
      <c r="E3537" s="129"/>
      <c r="F3537" s="129"/>
      <c r="G3537" s="129"/>
      <c r="H3537" s="129"/>
      <c r="I3537" s="129"/>
      <c r="J3537" s="129"/>
      <c r="K3537" s="129"/>
      <c r="L3537" s="129"/>
      <c r="M3537" s="129"/>
      <c r="N3537" s="129"/>
    </row>
    <row r="3538" spans="1:14" ht="24.95" customHeight="1" x14ac:dyDescent="0.2">
      <c r="A3538" s="129"/>
      <c r="B3538" s="129"/>
      <c r="C3538" s="129"/>
      <c r="D3538" s="129"/>
      <c r="E3538" s="129"/>
      <c r="F3538" s="129"/>
      <c r="G3538" s="129"/>
      <c r="H3538" s="129"/>
      <c r="I3538" s="129"/>
      <c r="J3538" s="129"/>
      <c r="K3538" s="129"/>
      <c r="L3538" s="129"/>
      <c r="M3538" s="129"/>
      <c r="N3538" s="129"/>
    </row>
    <row r="3539" spans="1:14" ht="24.95" customHeight="1" x14ac:dyDescent="0.2">
      <c r="A3539" s="129"/>
      <c r="B3539" s="129"/>
      <c r="C3539" s="129"/>
      <c r="D3539" s="129"/>
      <c r="E3539" s="129"/>
      <c r="F3539" s="129"/>
      <c r="G3539" s="129"/>
      <c r="H3539" s="129"/>
      <c r="I3539" s="129"/>
      <c r="J3539" s="129"/>
      <c r="K3539" s="129"/>
      <c r="L3539" s="129"/>
      <c r="M3539" s="129"/>
      <c r="N3539" s="129"/>
    </row>
    <row r="3540" spans="1:14" ht="24.95" customHeight="1" x14ac:dyDescent="0.2">
      <c r="A3540" s="129"/>
      <c r="B3540" s="129"/>
      <c r="C3540" s="129"/>
      <c r="D3540" s="129"/>
      <c r="E3540" s="129"/>
      <c r="F3540" s="129"/>
      <c r="G3540" s="129"/>
      <c r="H3540" s="129"/>
      <c r="I3540" s="129"/>
      <c r="J3540" s="129"/>
      <c r="K3540" s="129"/>
      <c r="L3540" s="129"/>
      <c r="M3540" s="129"/>
      <c r="N3540" s="129"/>
    </row>
    <row r="3541" spans="1:14" ht="24.95" customHeight="1" x14ac:dyDescent="0.2">
      <c r="A3541" s="129"/>
      <c r="B3541" s="129"/>
      <c r="C3541" s="129"/>
      <c r="D3541" s="129"/>
      <c r="E3541" s="129"/>
      <c r="F3541" s="129"/>
      <c r="G3541" s="129"/>
      <c r="H3541" s="129"/>
      <c r="I3541" s="129"/>
      <c r="J3541" s="129"/>
      <c r="K3541" s="129"/>
      <c r="L3541" s="129"/>
      <c r="M3541" s="129"/>
      <c r="N3541" s="129"/>
    </row>
    <row r="3542" spans="1:14" ht="24.95" customHeight="1" x14ac:dyDescent="0.2">
      <c r="A3542" s="129"/>
      <c r="B3542" s="129"/>
      <c r="C3542" s="129"/>
      <c r="D3542" s="129"/>
      <c r="E3542" s="129"/>
      <c r="F3542" s="129"/>
      <c r="G3542" s="129"/>
      <c r="H3542" s="129"/>
      <c r="I3542" s="129"/>
      <c r="J3542" s="129"/>
      <c r="K3542" s="129"/>
      <c r="L3542" s="129"/>
      <c r="M3542" s="129"/>
      <c r="N3542" s="129"/>
    </row>
    <row r="3543" spans="1:14" ht="24.95" customHeight="1" x14ac:dyDescent="0.2">
      <c r="A3543" s="129"/>
      <c r="B3543" s="129"/>
      <c r="C3543" s="129"/>
      <c r="D3543" s="129"/>
      <c r="E3543" s="129"/>
      <c r="F3543" s="129"/>
      <c r="G3543" s="129"/>
      <c r="H3543" s="129"/>
      <c r="I3543" s="129"/>
      <c r="J3543" s="129"/>
      <c r="K3543" s="129"/>
      <c r="L3543" s="129"/>
      <c r="M3543" s="129"/>
      <c r="N3543" s="129"/>
    </row>
    <row r="3544" spans="1:14" ht="24.95" customHeight="1" x14ac:dyDescent="0.2">
      <c r="A3544" s="129"/>
      <c r="B3544" s="129"/>
      <c r="C3544" s="129"/>
      <c r="D3544" s="129"/>
      <c r="E3544" s="129"/>
      <c r="F3544" s="129"/>
      <c r="G3544" s="129"/>
      <c r="H3544" s="129"/>
      <c r="I3544" s="129"/>
      <c r="J3544" s="129"/>
      <c r="K3544" s="129"/>
      <c r="L3544" s="129"/>
      <c r="M3544" s="129"/>
      <c r="N3544" s="129"/>
    </row>
    <row r="3545" spans="1:14" ht="24.95" customHeight="1" x14ac:dyDescent="0.2">
      <c r="A3545" s="129"/>
      <c r="B3545" s="129"/>
      <c r="C3545" s="129"/>
      <c r="D3545" s="129"/>
      <c r="E3545" s="129"/>
      <c r="F3545" s="129"/>
      <c r="G3545" s="129"/>
      <c r="H3545" s="129"/>
      <c r="I3545" s="129"/>
      <c r="J3545" s="129"/>
      <c r="K3545" s="129"/>
      <c r="L3545" s="129"/>
      <c r="M3545" s="129"/>
      <c r="N3545" s="129"/>
    </row>
    <row r="3546" spans="1:14" ht="24.95" customHeight="1" x14ac:dyDescent="0.2">
      <c r="A3546" s="129"/>
      <c r="B3546" s="129"/>
      <c r="C3546" s="129"/>
      <c r="D3546" s="129"/>
      <c r="E3546" s="129"/>
      <c r="F3546" s="129"/>
      <c r="G3546" s="129"/>
      <c r="H3546" s="129"/>
      <c r="I3546" s="129"/>
      <c r="J3546" s="129"/>
      <c r="K3546" s="129"/>
      <c r="L3546" s="129"/>
      <c r="M3546" s="129"/>
      <c r="N3546" s="129"/>
    </row>
    <row r="3547" spans="1:14" ht="24.95" customHeight="1" x14ac:dyDescent="0.2">
      <c r="A3547" s="129"/>
      <c r="B3547" s="129"/>
      <c r="C3547" s="129"/>
      <c r="D3547" s="129"/>
      <c r="E3547" s="129"/>
      <c r="F3547" s="129"/>
      <c r="G3547" s="129"/>
      <c r="H3547" s="129"/>
      <c r="I3547" s="129"/>
      <c r="J3547" s="129"/>
      <c r="K3547" s="129"/>
      <c r="L3547" s="129"/>
      <c r="M3547" s="129"/>
      <c r="N3547" s="129"/>
    </row>
    <row r="3548" spans="1:14" ht="24.95" customHeight="1" x14ac:dyDescent="0.2">
      <c r="A3548" s="129"/>
      <c r="B3548" s="129"/>
      <c r="C3548" s="129"/>
      <c r="D3548" s="129"/>
      <c r="E3548" s="129"/>
      <c r="F3548" s="129"/>
      <c r="G3548" s="129"/>
      <c r="H3548" s="129"/>
      <c r="I3548" s="129"/>
      <c r="J3548" s="129"/>
      <c r="K3548" s="129"/>
      <c r="L3548" s="129"/>
      <c r="M3548" s="129"/>
      <c r="N3548" s="4">
        <v>40</v>
      </c>
    </row>
    <row r="3549" spans="1:14" ht="69.95" customHeight="1" x14ac:dyDescent="0.2">
      <c r="A3549" s="382" t="s">
        <v>385</v>
      </c>
      <c r="B3549" s="382"/>
      <c r="C3549" s="382"/>
      <c r="D3549" s="382"/>
      <c r="E3549" s="382"/>
      <c r="F3549" s="382"/>
      <c r="G3549" s="382"/>
      <c r="H3549" s="382"/>
      <c r="I3549" s="382"/>
      <c r="J3549" s="382"/>
      <c r="K3549" s="382"/>
      <c r="L3549" s="382"/>
      <c r="M3549" s="382"/>
      <c r="N3549" s="382"/>
    </row>
    <row r="3550" spans="1:14" ht="15" customHeight="1" x14ac:dyDescent="0.2">
      <c r="A3550" s="129"/>
      <c r="B3550" s="129"/>
      <c r="C3550" s="129"/>
      <c r="D3550" s="129"/>
      <c r="E3550" s="129"/>
      <c r="F3550" s="129"/>
      <c r="G3550" s="129"/>
      <c r="H3550" s="129"/>
      <c r="I3550" s="129"/>
      <c r="J3550" s="129"/>
      <c r="K3550" s="129"/>
      <c r="L3550" s="129"/>
      <c r="M3550" s="129"/>
      <c r="N3550" s="129"/>
    </row>
    <row r="3551" spans="1:14" ht="39.950000000000003" customHeight="1" x14ac:dyDescent="0.2">
      <c r="A3551" s="380" t="s">
        <v>221</v>
      </c>
      <c r="B3551" s="380"/>
      <c r="C3551" s="380"/>
      <c r="D3551" s="380"/>
      <c r="E3551" s="380"/>
      <c r="F3551" s="380"/>
      <c r="G3551" s="380"/>
      <c r="H3551" s="380"/>
      <c r="I3551" s="380"/>
      <c r="J3551" s="380"/>
      <c r="K3551" s="380"/>
      <c r="L3551" s="380"/>
      <c r="M3551" s="380"/>
      <c r="N3551" s="380"/>
    </row>
    <row r="3552" spans="1:14" ht="24.95" customHeight="1" x14ac:dyDescent="0.2">
      <c r="A3552" s="129"/>
      <c r="B3552" s="129"/>
      <c r="C3552" s="129"/>
      <c r="D3552" s="129"/>
      <c r="E3552" s="129"/>
      <c r="F3552" s="129"/>
      <c r="G3552" s="129"/>
      <c r="H3552" s="129"/>
      <c r="I3552" s="129"/>
      <c r="J3552" s="129"/>
      <c r="K3552" s="129"/>
      <c r="L3552" s="129"/>
      <c r="M3552" s="129"/>
      <c r="N3552" s="129"/>
    </row>
    <row r="3553" spans="1:14" ht="24.95" customHeight="1" x14ac:dyDescent="0.2">
      <c r="A3553" s="129"/>
      <c r="B3553" s="129"/>
      <c r="C3553" s="129"/>
      <c r="D3553" s="129"/>
      <c r="E3553" s="129"/>
      <c r="F3553" s="129"/>
      <c r="G3553" s="129"/>
      <c r="H3553" s="129"/>
      <c r="I3553" s="129"/>
      <c r="J3553" s="129"/>
      <c r="K3553" s="129"/>
      <c r="L3553" s="129"/>
      <c r="M3553" s="129"/>
      <c r="N3553" s="129"/>
    </row>
    <row r="3554" spans="1:14" ht="24.95" customHeight="1" x14ac:dyDescent="0.2">
      <c r="A3554" s="129"/>
      <c r="B3554" s="129"/>
      <c r="C3554" s="129"/>
      <c r="D3554" s="129"/>
      <c r="E3554" s="129"/>
      <c r="F3554" s="129"/>
      <c r="G3554" s="129"/>
      <c r="H3554" s="129"/>
      <c r="I3554" s="129"/>
      <c r="J3554" s="129"/>
      <c r="K3554" s="129"/>
      <c r="L3554" s="129"/>
      <c r="M3554" s="129"/>
      <c r="N3554" s="129"/>
    </row>
    <row r="3555" spans="1:14" ht="24.95" customHeight="1" x14ac:dyDescent="0.2">
      <c r="A3555" s="129"/>
      <c r="B3555" s="129"/>
      <c r="C3555" s="129"/>
      <c r="D3555" s="129"/>
      <c r="E3555" s="129"/>
      <c r="F3555" s="129"/>
      <c r="G3555" s="129"/>
      <c r="H3555" s="129"/>
      <c r="I3555" s="129"/>
      <c r="J3555" s="129"/>
      <c r="K3555" s="129"/>
      <c r="L3555" s="129"/>
      <c r="M3555" s="129"/>
      <c r="N3555" s="129"/>
    </row>
    <row r="3556" spans="1:14" ht="24.95" customHeight="1" x14ac:dyDescent="0.2">
      <c r="A3556" s="129"/>
      <c r="B3556" s="129"/>
      <c r="C3556" s="129"/>
      <c r="D3556" s="129"/>
      <c r="E3556" s="129"/>
      <c r="F3556" s="129"/>
      <c r="G3556" s="129"/>
      <c r="H3556" s="129"/>
      <c r="I3556" s="129"/>
      <c r="J3556" s="129"/>
      <c r="K3556" s="129"/>
      <c r="L3556" s="129"/>
      <c r="M3556" s="129"/>
      <c r="N3556" s="129"/>
    </row>
    <row r="3557" spans="1:14" ht="24.95" customHeight="1" x14ac:dyDescent="0.2">
      <c r="A3557" s="129"/>
      <c r="B3557" s="129"/>
      <c r="C3557" s="129"/>
      <c r="D3557" s="129"/>
      <c r="E3557" s="129"/>
      <c r="F3557" s="129"/>
      <c r="G3557" s="129"/>
      <c r="H3557" s="129"/>
      <c r="I3557" s="129"/>
      <c r="J3557" s="129"/>
      <c r="K3557" s="129"/>
      <c r="L3557" s="129"/>
      <c r="M3557" s="129"/>
      <c r="N3557" s="129"/>
    </row>
    <row r="3558" spans="1:14" ht="24.95" customHeight="1" x14ac:dyDescent="0.2">
      <c r="A3558" s="129"/>
      <c r="B3558" s="129"/>
      <c r="C3558" s="129"/>
      <c r="D3558" s="129"/>
      <c r="E3558" s="129"/>
      <c r="F3558" s="129"/>
      <c r="G3558" s="129"/>
      <c r="H3558" s="129"/>
      <c r="I3558" s="129"/>
      <c r="J3558" s="129"/>
      <c r="K3558" s="129"/>
      <c r="L3558" s="129"/>
      <c r="M3558" s="129"/>
      <c r="N3558" s="129"/>
    </row>
    <row r="3559" spans="1:14" ht="24.95" customHeight="1" x14ac:dyDescent="0.2">
      <c r="A3559" s="129"/>
      <c r="B3559" s="129"/>
      <c r="C3559" s="129"/>
      <c r="D3559" s="129"/>
      <c r="E3559" s="129"/>
      <c r="F3559" s="129"/>
      <c r="G3559" s="129"/>
      <c r="H3559" s="129"/>
      <c r="I3559" s="129"/>
      <c r="J3559" s="129"/>
      <c r="K3559" s="129"/>
      <c r="L3559" s="129"/>
      <c r="M3559" s="129"/>
      <c r="N3559" s="129"/>
    </row>
    <row r="3560" spans="1:14" ht="24.95" customHeight="1" x14ac:dyDescent="0.2">
      <c r="A3560" s="129"/>
      <c r="B3560" s="129"/>
      <c r="C3560" s="129"/>
      <c r="D3560" s="129"/>
      <c r="E3560" s="129"/>
      <c r="F3560" s="129"/>
      <c r="G3560" s="129"/>
      <c r="H3560" s="129"/>
      <c r="I3560" s="129"/>
      <c r="J3560" s="129"/>
      <c r="K3560" s="129"/>
      <c r="L3560" s="129"/>
      <c r="M3560" s="129"/>
      <c r="N3560" s="129"/>
    </row>
    <row r="3561" spans="1:14" ht="24.95" customHeight="1" x14ac:dyDescent="0.2">
      <c r="A3561" s="129"/>
      <c r="B3561" s="129"/>
      <c r="C3561" s="129"/>
      <c r="D3561" s="129"/>
      <c r="E3561" s="129"/>
      <c r="F3561" s="129"/>
      <c r="G3561" s="129"/>
      <c r="H3561" s="129"/>
      <c r="I3561" s="129"/>
      <c r="J3561" s="129"/>
      <c r="K3561" s="129"/>
      <c r="L3561" s="129"/>
      <c r="M3561" s="129"/>
      <c r="N3561" s="129"/>
    </row>
    <row r="3562" spans="1:14" ht="24.95" customHeight="1" x14ac:dyDescent="0.2">
      <c r="A3562" s="129"/>
      <c r="B3562" s="129"/>
      <c r="C3562" s="129"/>
      <c r="D3562" s="129"/>
      <c r="E3562" s="129"/>
      <c r="F3562" s="129"/>
      <c r="G3562" s="129"/>
      <c r="H3562" s="129"/>
      <c r="I3562" s="129"/>
      <c r="J3562" s="129"/>
      <c r="K3562" s="129"/>
      <c r="L3562" s="129"/>
      <c r="M3562" s="129"/>
      <c r="N3562" s="129"/>
    </row>
    <row r="3563" spans="1:14" ht="24.95" customHeight="1" x14ac:dyDescent="0.2">
      <c r="A3563" s="129"/>
      <c r="B3563" s="129"/>
      <c r="C3563" s="129"/>
      <c r="D3563" s="129"/>
      <c r="E3563" s="129"/>
      <c r="F3563" s="129"/>
      <c r="G3563" s="129"/>
      <c r="H3563" s="129"/>
      <c r="I3563" s="129"/>
      <c r="J3563" s="129"/>
      <c r="K3563" s="129"/>
      <c r="L3563" s="129"/>
      <c r="M3563" s="129"/>
      <c r="N3563" s="129"/>
    </row>
    <row r="3564" spans="1:14" ht="24.95" customHeight="1" x14ac:dyDescent="0.2">
      <c r="A3564" s="129"/>
      <c r="B3564" s="129"/>
      <c r="C3564" s="129"/>
      <c r="D3564" s="129"/>
      <c r="E3564" s="129"/>
      <c r="F3564" s="129"/>
      <c r="G3564" s="129"/>
      <c r="H3564" s="129"/>
      <c r="I3564" s="129"/>
      <c r="J3564" s="129"/>
      <c r="K3564" s="129"/>
      <c r="L3564" s="129"/>
      <c r="M3564" s="129"/>
      <c r="N3564" s="129"/>
    </row>
    <row r="3565" spans="1:14" ht="24.95" customHeight="1" x14ac:dyDescent="0.2">
      <c r="A3565" s="129"/>
      <c r="B3565" s="129"/>
      <c r="C3565" s="129"/>
      <c r="D3565" s="129"/>
      <c r="E3565" s="129"/>
      <c r="F3565" s="129"/>
      <c r="G3565" s="129"/>
      <c r="H3565" s="129"/>
      <c r="I3565" s="129"/>
      <c r="J3565" s="129"/>
      <c r="K3565" s="129"/>
      <c r="L3565" s="129"/>
      <c r="M3565" s="129"/>
      <c r="N3565" s="129"/>
    </row>
    <row r="3566" spans="1:14" ht="24.95" customHeight="1" x14ac:dyDescent="0.2">
      <c r="A3566" s="129"/>
      <c r="B3566" s="129"/>
      <c r="C3566" s="129"/>
      <c r="D3566" s="129"/>
      <c r="E3566" s="129"/>
      <c r="F3566" s="129"/>
      <c r="G3566" s="129"/>
      <c r="H3566" s="129"/>
      <c r="I3566" s="129"/>
      <c r="J3566" s="129"/>
      <c r="K3566" s="129"/>
      <c r="L3566" s="129"/>
      <c r="M3566" s="129"/>
      <c r="N3566" s="129"/>
    </row>
    <row r="3567" spans="1:14" ht="24.95" customHeight="1" x14ac:dyDescent="0.2">
      <c r="A3567" s="129"/>
      <c r="B3567" s="129"/>
      <c r="C3567" s="129"/>
      <c r="D3567" s="129"/>
      <c r="E3567" s="129"/>
      <c r="F3567" s="129"/>
      <c r="G3567" s="129"/>
      <c r="H3567" s="129"/>
      <c r="I3567" s="129"/>
      <c r="J3567" s="129"/>
      <c r="K3567" s="129"/>
      <c r="L3567" s="129"/>
      <c r="M3567" s="129"/>
      <c r="N3567" s="129"/>
    </row>
    <row r="3568" spans="1:14" ht="24.95" customHeight="1" x14ac:dyDescent="0.2">
      <c r="A3568" s="129"/>
      <c r="B3568" s="129"/>
      <c r="C3568" s="129"/>
      <c r="D3568" s="129"/>
      <c r="E3568" s="129"/>
      <c r="F3568" s="129"/>
      <c r="G3568" s="129"/>
      <c r="H3568" s="129"/>
      <c r="I3568" s="129"/>
      <c r="J3568" s="129"/>
      <c r="K3568" s="129"/>
      <c r="L3568" s="129"/>
      <c r="M3568" s="129"/>
      <c r="N3568" s="129"/>
    </row>
    <row r="3569" spans="1:14" ht="24.95" customHeight="1" x14ac:dyDescent="0.2">
      <c r="A3569" s="129"/>
      <c r="B3569" s="129"/>
      <c r="C3569" s="129"/>
      <c r="D3569" s="129"/>
      <c r="E3569" s="129"/>
      <c r="F3569" s="129"/>
      <c r="G3569" s="129"/>
      <c r="H3569" s="129"/>
      <c r="I3569" s="129"/>
      <c r="J3569" s="129"/>
      <c r="K3569" s="129"/>
      <c r="L3569" s="129"/>
      <c r="M3569" s="129"/>
      <c r="N3569" s="129"/>
    </row>
    <row r="3570" spans="1:14" ht="24.95" customHeight="1" x14ac:dyDescent="0.2">
      <c r="A3570" s="129"/>
      <c r="B3570" s="129"/>
      <c r="C3570" s="129"/>
      <c r="D3570" s="129"/>
      <c r="E3570" s="129"/>
      <c r="F3570" s="129"/>
      <c r="G3570" s="129"/>
      <c r="H3570" s="129"/>
      <c r="I3570" s="129"/>
      <c r="J3570" s="129"/>
      <c r="K3570" s="129"/>
      <c r="L3570" s="129"/>
      <c r="M3570" s="129"/>
      <c r="N3570" s="129"/>
    </row>
    <row r="3571" spans="1:14" ht="24.95" customHeight="1" x14ac:dyDescent="0.2">
      <c r="A3571" s="129"/>
      <c r="B3571" s="129"/>
      <c r="C3571" s="129"/>
      <c r="D3571" s="129"/>
      <c r="E3571" s="129"/>
      <c r="F3571" s="129"/>
      <c r="G3571" s="129"/>
      <c r="H3571" s="129"/>
      <c r="I3571" s="129"/>
      <c r="J3571" s="129"/>
      <c r="K3571" s="129"/>
      <c r="L3571" s="129"/>
      <c r="M3571" s="129"/>
      <c r="N3571" s="129"/>
    </row>
    <row r="3572" spans="1:14" ht="24.95" customHeight="1" x14ac:dyDescent="0.2">
      <c r="A3572" s="129"/>
      <c r="B3572" s="129"/>
      <c r="C3572" s="129"/>
      <c r="D3572" s="129"/>
      <c r="E3572" s="129"/>
      <c r="F3572" s="129"/>
      <c r="G3572" s="129"/>
      <c r="H3572" s="129"/>
      <c r="I3572" s="129"/>
      <c r="J3572" s="129"/>
      <c r="K3572" s="129"/>
      <c r="L3572" s="129"/>
      <c r="M3572" s="129"/>
      <c r="N3572" s="129"/>
    </row>
    <row r="3573" spans="1:14" ht="24.95" customHeight="1" x14ac:dyDescent="0.2">
      <c r="A3573" s="129"/>
      <c r="B3573" s="129"/>
      <c r="C3573" s="129"/>
      <c r="D3573" s="129"/>
      <c r="E3573" s="129"/>
      <c r="F3573" s="129"/>
      <c r="G3573" s="129"/>
      <c r="H3573" s="129"/>
      <c r="I3573" s="129"/>
      <c r="J3573" s="129"/>
      <c r="K3573" s="129"/>
      <c r="L3573" s="129"/>
      <c r="M3573" s="129"/>
      <c r="N3573" s="129"/>
    </row>
    <row r="3574" spans="1:14" ht="24.95" customHeight="1" x14ac:dyDescent="0.2">
      <c r="A3574" s="129"/>
      <c r="B3574" s="129"/>
      <c r="C3574" s="129"/>
      <c r="D3574" s="129"/>
      <c r="E3574" s="129"/>
      <c r="F3574" s="129"/>
      <c r="G3574" s="129"/>
      <c r="H3574" s="129"/>
      <c r="I3574" s="129"/>
      <c r="J3574" s="129"/>
      <c r="K3574" s="129"/>
      <c r="L3574" s="129"/>
      <c r="M3574" s="129"/>
      <c r="N3574" s="129"/>
    </row>
    <row r="3575" spans="1:14" ht="24.95" customHeight="1" x14ac:dyDescent="0.2">
      <c r="A3575" s="129"/>
      <c r="B3575" s="129"/>
      <c r="C3575" s="129"/>
      <c r="D3575" s="129"/>
      <c r="E3575" s="129"/>
      <c r="F3575" s="129"/>
      <c r="G3575" s="129"/>
      <c r="H3575" s="129"/>
      <c r="I3575" s="129"/>
      <c r="J3575" s="129"/>
      <c r="K3575" s="129"/>
      <c r="L3575" s="129"/>
      <c r="M3575" s="129"/>
      <c r="N3575" s="129"/>
    </row>
    <row r="3576" spans="1:14" ht="24.95" customHeight="1" x14ac:dyDescent="0.2">
      <c r="A3576" s="129"/>
      <c r="B3576" s="129"/>
      <c r="C3576" s="129"/>
      <c r="D3576" s="129"/>
      <c r="E3576" s="129"/>
      <c r="F3576" s="129"/>
      <c r="G3576" s="129"/>
      <c r="H3576" s="129"/>
      <c r="I3576" s="129"/>
      <c r="J3576" s="129"/>
      <c r="K3576" s="129"/>
      <c r="L3576" s="129"/>
      <c r="M3576" s="129"/>
      <c r="N3576" s="129"/>
    </row>
    <row r="3577" spans="1:14" ht="24.95" customHeight="1" x14ac:dyDescent="0.2">
      <c r="A3577" s="129"/>
      <c r="B3577" s="129"/>
      <c r="C3577" s="129"/>
      <c r="D3577" s="129"/>
      <c r="E3577" s="129"/>
      <c r="F3577" s="129"/>
      <c r="G3577" s="129"/>
      <c r="H3577" s="129"/>
      <c r="I3577" s="129"/>
      <c r="J3577" s="129"/>
      <c r="K3577" s="129"/>
      <c r="L3577" s="129"/>
      <c r="M3577" s="129"/>
      <c r="N3577" s="129"/>
    </row>
    <row r="3578" spans="1:14" ht="24.95" customHeight="1" x14ac:dyDescent="0.2">
      <c r="A3578" s="129"/>
      <c r="B3578" s="129"/>
      <c r="C3578" s="129"/>
      <c r="D3578" s="129"/>
      <c r="E3578" s="129"/>
      <c r="F3578" s="129"/>
      <c r="G3578" s="129"/>
      <c r="H3578" s="129"/>
      <c r="I3578" s="129"/>
      <c r="J3578" s="129"/>
      <c r="K3578" s="129"/>
      <c r="L3578" s="129"/>
      <c r="M3578" s="129"/>
      <c r="N3578" s="129"/>
    </row>
    <row r="3579" spans="1:14" ht="24.95" customHeight="1" x14ac:dyDescent="0.2">
      <c r="A3579" s="129"/>
      <c r="B3579" s="129"/>
      <c r="C3579" s="129"/>
      <c r="D3579" s="129"/>
      <c r="E3579" s="129"/>
      <c r="F3579" s="129"/>
      <c r="G3579" s="129"/>
      <c r="H3579" s="129"/>
      <c r="I3579" s="129"/>
      <c r="J3579" s="129"/>
      <c r="K3579" s="129"/>
      <c r="L3579" s="129"/>
      <c r="M3579" s="129"/>
      <c r="N3579" s="129"/>
    </row>
    <row r="3580" spans="1:14" ht="24.95" customHeight="1" x14ac:dyDescent="0.2">
      <c r="A3580" s="129"/>
      <c r="B3580" s="129"/>
      <c r="C3580" s="129"/>
      <c r="D3580" s="129"/>
      <c r="E3580" s="129"/>
      <c r="F3580" s="129"/>
      <c r="G3580" s="129"/>
      <c r="H3580" s="129"/>
      <c r="I3580" s="129"/>
      <c r="J3580" s="129"/>
      <c r="K3580" s="129"/>
      <c r="L3580" s="129"/>
      <c r="M3580" s="129"/>
      <c r="N3580" s="129"/>
    </row>
    <row r="3581" spans="1:14" ht="24.95" customHeight="1" x14ac:dyDescent="0.2">
      <c r="A3581" s="129"/>
      <c r="B3581" s="129"/>
      <c r="C3581" s="129"/>
      <c r="D3581" s="129"/>
      <c r="E3581" s="129"/>
      <c r="F3581" s="129"/>
      <c r="G3581" s="129"/>
      <c r="H3581" s="129"/>
      <c r="I3581" s="129"/>
      <c r="J3581" s="129"/>
      <c r="K3581" s="129"/>
      <c r="L3581" s="129"/>
      <c r="M3581" s="129"/>
      <c r="N3581" s="129"/>
    </row>
    <row r="3582" spans="1:14" ht="24.95" customHeight="1" x14ac:dyDescent="0.2">
      <c r="A3582" s="129"/>
      <c r="B3582" s="129"/>
      <c r="C3582" s="129"/>
      <c r="D3582" s="129"/>
      <c r="E3582" s="129"/>
      <c r="F3582" s="129"/>
      <c r="G3582" s="129"/>
      <c r="H3582" s="129"/>
      <c r="I3582" s="129"/>
      <c r="J3582" s="129"/>
      <c r="K3582" s="129"/>
      <c r="L3582" s="129"/>
      <c r="M3582" s="129"/>
      <c r="N3582" s="129"/>
    </row>
    <row r="3583" spans="1:14" ht="24.95" customHeight="1" x14ac:dyDescent="0.2">
      <c r="A3583" s="129"/>
      <c r="B3583" s="129"/>
      <c r="C3583" s="129"/>
      <c r="D3583" s="129"/>
      <c r="E3583" s="129"/>
      <c r="F3583" s="129"/>
      <c r="G3583" s="129"/>
      <c r="H3583" s="129"/>
      <c r="I3583" s="129"/>
      <c r="J3583" s="129"/>
      <c r="K3583" s="129"/>
      <c r="L3583" s="129"/>
      <c r="M3583" s="129"/>
      <c r="N3583" s="129"/>
    </row>
    <row r="3584" spans="1:14" ht="24.95" customHeight="1" x14ac:dyDescent="0.2">
      <c r="A3584" s="129"/>
      <c r="B3584" s="129"/>
      <c r="C3584" s="129"/>
      <c r="D3584" s="129"/>
      <c r="E3584" s="129"/>
      <c r="F3584" s="129"/>
      <c r="G3584" s="129"/>
      <c r="H3584" s="129"/>
      <c r="I3584" s="129"/>
      <c r="J3584" s="129"/>
      <c r="K3584" s="129"/>
      <c r="L3584" s="129"/>
      <c r="M3584" s="129"/>
      <c r="N3584" s="129"/>
    </row>
    <row r="3585" spans="1:14" ht="24.95" customHeight="1" x14ac:dyDescent="0.2">
      <c r="A3585" s="129"/>
      <c r="B3585" s="129"/>
      <c r="C3585" s="129"/>
      <c r="D3585" s="129"/>
      <c r="E3585" s="129"/>
      <c r="F3585" s="129"/>
      <c r="G3585" s="129"/>
      <c r="H3585" s="129"/>
      <c r="I3585" s="129"/>
      <c r="J3585" s="129"/>
      <c r="K3585" s="129"/>
      <c r="L3585" s="129"/>
      <c r="M3585" s="129"/>
      <c r="N3585" s="129"/>
    </row>
    <row r="3586" spans="1:14" ht="24.95" customHeight="1" x14ac:dyDescent="0.2">
      <c r="A3586" s="129"/>
      <c r="B3586" s="129"/>
      <c r="C3586" s="129"/>
      <c r="D3586" s="129"/>
      <c r="E3586" s="129"/>
      <c r="F3586" s="129"/>
      <c r="G3586" s="129"/>
      <c r="H3586" s="129"/>
      <c r="I3586" s="129"/>
      <c r="J3586" s="129"/>
      <c r="K3586" s="129"/>
      <c r="L3586" s="129"/>
      <c r="M3586" s="129"/>
      <c r="N3586" s="129"/>
    </row>
    <row r="3587" spans="1:14" ht="24.95" customHeight="1" x14ac:dyDescent="0.2">
      <c r="A3587" s="129"/>
      <c r="B3587" s="129"/>
      <c r="C3587" s="129"/>
      <c r="D3587" s="129"/>
      <c r="E3587" s="129"/>
      <c r="F3587" s="129"/>
      <c r="G3587" s="129"/>
      <c r="H3587" s="129"/>
      <c r="I3587" s="129"/>
      <c r="J3587" s="129"/>
      <c r="K3587" s="129"/>
      <c r="L3587" s="129"/>
      <c r="M3587" s="129"/>
      <c r="N3587" s="129"/>
    </row>
    <row r="3588" spans="1:14" ht="24.95" customHeight="1" x14ac:dyDescent="0.2">
      <c r="A3588" s="129"/>
      <c r="B3588" s="129"/>
      <c r="C3588" s="129"/>
      <c r="D3588" s="129"/>
      <c r="E3588" s="129"/>
      <c r="F3588" s="129"/>
      <c r="G3588" s="129"/>
      <c r="H3588" s="129"/>
      <c r="I3588" s="129"/>
      <c r="J3588" s="129"/>
      <c r="K3588" s="129"/>
      <c r="L3588" s="129"/>
      <c r="M3588" s="129"/>
      <c r="N3588" s="129"/>
    </row>
    <row r="3589" spans="1:14" ht="24.95" customHeight="1" x14ac:dyDescent="0.2">
      <c r="A3589" s="129"/>
      <c r="B3589" s="129"/>
      <c r="C3589" s="129"/>
      <c r="D3589" s="129"/>
      <c r="E3589" s="129"/>
      <c r="F3589" s="129"/>
      <c r="G3589" s="129"/>
      <c r="H3589" s="129"/>
      <c r="I3589" s="129"/>
      <c r="J3589" s="129"/>
      <c r="K3589" s="129"/>
      <c r="L3589" s="129"/>
      <c r="M3589" s="129"/>
      <c r="N3589" s="129"/>
    </row>
    <row r="3590" spans="1:14" ht="24.95" customHeight="1" x14ac:dyDescent="0.2">
      <c r="A3590" s="129"/>
      <c r="B3590" s="129"/>
      <c r="C3590" s="129"/>
      <c r="D3590" s="129"/>
      <c r="E3590" s="129"/>
      <c r="F3590" s="129"/>
      <c r="G3590" s="129"/>
      <c r="H3590" s="129"/>
      <c r="I3590" s="129"/>
      <c r="J3590" s="129"/>
      <c r="K3590" s="129"/>
      <c r="L3590" s="129"/>
      <c r="M3590" s="129"/>
      <c r="N3590" s="129"/>
    </row>
    <row r="3591" spans="1:14" ht="24.95" customHeight="1" x14ac:dyDescent="0.2">
      <c r="A3591" s="129"/>
      <c r="B3591" s="129"/>
      <c r="C3591" s="129"/>
      <c r="D3591" s="129"/>
      <c r="E3591" s="129"/>
      <c r="F3591" s="129"/>
      <c r="G3591" s="129"/>
      <c r="H3591" s="129"/>
      <c r="I3591" s="129"/>
      <c r="J3591" s="129"/>
      <c r="K3591" s="129"/>
      <c r="L3591" s="129"/>
      <c r="M3591" s="129"/>
      <c r="N3591" s="129"/>
    </row>
    <row r="3592" spans="1:14" ht="24.95" customHeight="1" x14ac:dyDescent="0.2">
      <c r="A3592" s="129"/>
      <c r="B3592" s="129"/>
      <c r="C3592" s="129"/>
      <c r="D3592" s="129"/>
      <c r="E3592" s="129"/>
      <c r="F3592" s="129"/>
      <c r="G3592" s="129"/>
      <c r="H3592" s="129"/>
      <c r="I3592" s="129"/>
      <c r="J3592" s="129"/>
      <c r="K3592" s="129"/>
      <c r="L3592" s="129"/>
      <c r="M3592" s="129"/>
      <c r="N3592" s="129"/>
    </row>
    <row r="3593" spans="1:14" ht="24.95" customHeight="1" x14ac:dyDescent="0.2">
      <c r="A3593" s="129"/>
      <c r="B3593" s="129"/>
      <c r="C3593" s="129"/>
      <c r="D3593" s="129"/>
      <c r="E3593" s="129"/>
      <c r="F3593" s="129"/>
      <c r="G3593" s="129"/>
      <c r="H3593" s="129"/>
      <c r="I3593" s="129"/>
      <c r="J3593" s="129"/>
      <c r="K3593" s="129"/>
      <c r="L3593" s="129"/>
      <c r="M3593" s="129"/>
      <c r="N3593" s="129"/>
    </row>
    <row r="3594" spans="1:14" ht="24.95" customHeight="1" x14ac:dyDescent="0.2">
      <c r="A3594" s="129"/>
      <c r="B3594" s="129"/>
      <c r="C3594" s="129"/>
      <c r="D3594" s="129"/>
      <c r="E3594" s="129"/>
      <c r="F3594" s="129"/>
      <c r="G3594" s="129"/>
      <c r="H3594" s="129"/>
      <c r="I3594" s="129"/>
      <c r="J3594" s="129"/>
      <c r="K3594" s="129"/>
      <c r="L3594" s="129"/>
      <c r="M3594" s="129"/>
      <c r="N3594" s="129"/>
    </row>
    <row r="3595" spans="1:14" ht="24.95" customHeight="1" x14ac:dyDescent="0.2">
      <c r="A3595" s="129"/>
      <c r="B3595" s="129"/>
      <c r="C3595" s="129"/>
      <c r="D3595" s="129"/>
      <c r="E3595" s="129"/>
      <c r="F3595" s="129"/>
      <c r="G3595" s="129"/>
      <c r="H3595" s="129"/>
      <c r="I3595" s="129"/>
      <c r="J3595" s="129"/>
      <c r="K3595" s="129"/>
      <c r="L3595" s="129"/>
      <c r="M3595" s="129"/>
      <c r="N3595" s="129"/>
    </row>
    <row r="3596" spans="1:14" ht="24.95" customHeight="1" x14ac:dyDescent="0.2">
      <c r="A3596" s="129"/>
      <c r="B3596" s="129"/>
      <c r="C3596" s="129"/>
      <c r="D3596" s="129"/>
      <c r="E3596" s="129"/>
      <c r="F3596" s="129"/>
      <c r="G3596" s="129"/>
      <c r="H3596" s="129"/>
      <c r="I3596" s="129"/>
      <c r="J3596" s="129"/>
      <c r="K3596" s="129"/>
      <c r="L3596" s="129"/>
      <c r="M3596" s="129"/>
      <c r="N3596" s="129"/>
    </row>
    <row r="3597" spans="1:14" ht="24.95" customHeight="1" x14ac:dyDescent="0.2">
      <c r="A3597" s="129"/>
      <c r="B3597" s="129"/>
      <c r="C3597" s="129"/>
      <c r="D3597" s="129"/>
      <c r="E3597" s="129"/>
      <c r="F3597" s="129"/>
      <c r="G3597" s="129"/>
      <c r="H3597" s="129"/>
      <c r="I3597" s="129"/>
      <c r="J3597" s="129"/>
      <c r="K3597" s="129"/>
      <c r="L3597" s="129"/>
      <c r="M3597" s="129"/>
      <c r="N3597" s="129"/>
    </row>
    <row r="3598" spans="1:14" ht="24.95" customHeight="1" x14ac:dyDescent="0.2">
      <c r="A3598" s="129"/>
      <c r="B3598" s="129"/>
      <c r="C3598" s="129"/>
      <c r="D3598" s="129"/>
      <c r="E3598" s="129"/>
      <c r="F3598" s="129"/>
      <c r="G3598" s="129"/>
      <c r="H3598" s="129"/>
      <c r="I3598" s="129"/>
      <c r="J3598" s="129"/>
      <c r="K3598" s="129"/>
      <c r="L3598" s="129"/>
      <c r="M3598" s="129"/>
      <c r="N3598" s="129"/>
    </row>
    <row r="3599" spans="1:14" ht="24.95" customHeight="1" x14ac:dyDescent="0.2">
      <c r="A3599" s="129"/>
      <c r="B3599" s="129"/>
      <c r="C3599" s="129"/>
      <c r="D3599" s="129"/>
      <c r="E3599" s="129"/>
      <c r="F3599" s="129"/>
      <c r="G3599" s="129"/>
      <c r="H3599" s="129"/>
      <c r="I3599" s="129"/>
      <c r="J3599" s="129"/>
      <c r="K3599" s="129"/>
      <c r="L3599" s="129"/>
      <c r="M3599" s="129"/>
      <c r="N3599" s="129"/>
    </row>
    <row r="3600" spans="1:14" ht="24.95" customHeight="1" x14ac:dyDescent="0.2">
      <c r="A3600" s="129"/>
      <c r="B3600" s="129"/>
      <c r="C3600" s="129"/>
      <c r="D3600" s="129"/>
      <c r="E3600" s="129"/>
      <c r="F3600" s="129"/>
      <c r="G3600" s="129"/>
      <c r="H3600" s="129"/>
      <c r="I3600" s="129"/>
      <c r="J3600" s="129"/>
      <c r="K3600" s="129"/>
      <c r="L3600" s="129"/>
      <c r="M3600" s="129"/>
      <c r="N3600" s="129"/>
    </row>
    <row r="3601" spans="1:14" ht="24.95" customHeight="1" x14ac:dyDescent="0.2">
      <c r="A3601" s="129"/>
      <c r="B3601" s="129"/>
      <c r="C3601" s="129"/>
      <c r="D3601" s="129"/>
      <c r="E3601" s="129"/>
      <c r="F3601" s="129"/>
      <c r="G3601" s="129"/>
      <c r="H3601" s="129"/>
      <c r="I3601" s="129"/>
      <c r="J3601" s="129"/>
      <c r="K3601" s="129"/>
      <c r="L3601" s="129"/>
      <c r="M3601" s="129"/>
      <c r="N3601" s="129"/>
    </row>
    <row r="3602" spans="1:14" ht="24.95" customHeight="1" x14ac:dyDescent="0.2">
      <c r="A3602" s="129"/>
      <c r="B3602" s="129"/>
      <c r="C3602" s="129"/>
      <c r="D3602" s="129"/>
      <c r="E3602" s="129"/>
      <c r="F3602" s="129"/>
      <c r="G3602" s="129"/>
      <c r="H3602" s="129"/>
      <c r="I3602" s="129"/>
      <c r="J3602" s="129"/>
      <c r="K3602" s="129"/>
      <c r="L3602" s="129"/>
      <c r="M3602" s="129"/>
      <c r="N3602" s="129"/>
    </row>
    <row r="3603" spans="1:14" ht="24.95" customHeight="1" x14ac:dyDescent="0.2">
      <c r="A3603" s="129"/>
      <c r="B3603" s="129"/>
      <c r="C3603" s="129"/>
      <c r="D3603" s="129"/>
      <c r="E3603" s="129"/>
      <c r="F3603" s="129"/>
      <c r="G3603" s="129"/>
      <c r="H3603" s="129"/>
      <c r="I3603" s="129"/>
      <c r="J3603" s="129"/>
      <c r="K3603" s="129"/>
      <c r="L3603" s="129"/>
      <c r="M3603" s="129"/>
      <c r="N3603" s="129"/>
    </row>
    <row r="3604" spans="1:14" ht="24.95" customHeight="1" x14ac:dyDescent="0.2">
      <c r="A3604" s="129"/>
      <c r="B3604" s="129"/>
      <c r="C3604" s="129"/>
      <c r="D3604" s="129"/>
      <c r="E3604" s="129"/>
      <c r="F3604" s="129"/>
      <c r="G3604" s="129"/>
      <c r="H3604" s="129"/>
      <c r="I3604" s="129"/>
      <c r="J3604" s="129"/>
      <c r="K3604" s="129"/>
      <c r="L3604" s="129"/>
      <c r="M3604" s="129"/>
      <c r="N3604" s="129"/>
    </row>
    <row r="3605" spans="1:14" ht="24.95" customHeight="1" x14ac:dyDescent="0.2">
      <c r="A3605" s="129"/>
      <c r="B3605" s="129"/>
      <c r="C3605" s="129"/>
      <c r="D3605" s="129"/>
      <c r="E3605" s="129"/>
      <c r="F3605" s="129"/>
      <c r="G3605" s="129"/>
      <c r="H3605" s="129"/>
      <c r="I3605" s="129"/>
      <c r="J3605" s="129"/>
      <c r="K3605" s="129"/>
      <c r="L3605" s="129"/>
      <c r="M3605" s="129"/>
      <c r="N3605" s="129"/>
    </row>
    <row r="3606" spans="1:14" ht="24.95" customHeight="1" x14ac:dyDescent="0.2">
      <c r="A3606" s="129"/>
      <c r="B3606" s="129"/>
      <c r="C3606" s="129"/>
      <c r="D3606" s="129"/>
      <c r="E3606" s="129"/>
      <c r="F3606" s="129"/>
      <c r="G3606" s="129"/>
      <c r="H3606" s="129"/>
      <c r="I3606" s="129"/>
      <c r="J3606" s="129"/>
      <c r="K3606" s="129"/>
      <c r="L3606" s="129"/>
      <c r="M3606" s="129"/>
      <c r="N3606" s="129"/>
    </row>
    <row r="3607" spans="1:14" ht="24.95" customHeight="1" x14ac:dyDescent="0.2">
      <c r="A3607" s="129"/>
      <c r="B3607" s="129"/>
      <c r="C3607" s="129"/>
      <c r="D3607" s="129"/>
      <c r="E3607" s="129"/>
      <c r="F3607" s="129"/>
      <c r="G3607" s="129"/>
      <c r="H3607" s="129"/>
      <c r="I3607" s="129"/>
      <c r="J3607" s="129"/>
      <c r="K3607" s="129"/>
      <c r="L3607" s="129"/>
      <c r="M3607" s="129"/>
      <c r="N3607" s="129"/>
    </row>
    <row r="3608" spans="1:14" ht="24.95" customHeight="1" x14ac:dyDescent="0.2">
      <c r="A3608" s="129"/>
      <c r="B3608" s="129"/>
      <c r="C3608" s="129"/>
      <c r="D3608" s="129"/>
      <c r="E3608" s="129"/>
      <c r="F3608" s="129"/>
      <c r="G3608" s="129"/>
      <c r="H3608" s="129"/>
      <c r="I3608" s="129"/>
      <c r="J3608" s="129"/>
      <c r="K3608" s="129"/>
      <c r="L3608" s="129"/>
      <c r="M3608" s="129"/>
      <c r="N3608" s="129"/>
    </row>
    <row r="3609" spans="1:14" ht="24.95" customHeight="1" x14ac:dyDescent="0.2">
      <c r="A3609" s="129"/>
      <c r="B3609" s="129"/>
      <c r="C3609" s="129"/>
      <c r="D3609" s="129"/>
      <c r="E3609" s="129"/>
      <c r="F3609" s="129"/>
      <c r="G3609" s="129"/>
      <c r="H3609" s="129"/>
      <c r="I3609" s="129"/>
      <c r="J3609" s="129"/>
      <c r="K3609" s="129"/>
      <c r="L3609" s="129"/>
      <c r="M3609" s="129"/>
      <c r="N3609" s="129"/>
    </row>
    <row r="3610" spans="1:14" ht="24.95" customHeight="1" x14ac:dyDescent="0.2">
      <c r="A3610" s="129"/>
      <c r="B3610" s="129"/>
      <c r="C3610" s="129"/>
      <c r="D3610" s="129"/>
      <c r="E3610" s="129"/>
      <c r="F3610" s="129"/>
      <c r="G3610" s="129"/>
      <c r="H3610" s="129"/>
      <c r="I3610" s="129"/>
      <c r="J3610" s="129"/>
      <c r="K3610" s="129"/>
      <c r="L3610" s="129"/>
      <c r="M3610" s="129"/>
      <c r="N3610" s="129"/>
    </row>
    <row r="3611" spans="1:14" ht="24.95" customHeight="1" x14ac:dyDescent="0.2">
      <c r="A3611" s="129"/>
      <c r="B3611" s="129"/>
      <c r="C3611" s="129"/>
      <c r="D3611" s="129"/>
      <c r="E3611" s="129"/>
      <c r="F3611" s="129"/>
      <c r="G3611" s="129"/>
      <c r="H3611" s="129"/>
      <c r="I3611" s="129"/>
      <c r="J3611" s="129"/>
      <c r="K3611" s="129"/>
      <c r="L3611" s="129"/>
      <c r="M3611" s="129"/>
      <c r="N3611" s="129"/>
    </row>
    <row r="3612" spans="1:14" ht="24.95" customHeight="1" x14ac:dyDescent="0.2">
      <c r="A3612" s="129"/>
      <c r="B3612" s="129"/>
      <c r="C3612" s="129"/>
      <c r="D3612" s="129"/>
      <c r="E3612" s="129"/>
      <c r="F3612" s="129"/>
      <c r="G3612" s="129"/>
      <c r="H3612" s="129"/>
      <c r="I3612" s="129"/>
      <c r="J3612" s="129"/>
      <c r="K3612" s="129"/>
      <c r="L3612" s="129"/>
      <c r="M3612" s="129"/>
      <c r="N3612" s="129"/>
    </row>
    <row r="3613" spans="1:14" ht="24.95" customHeight="1" x14ac:dyDescent="0.2">
      <c r="A3613" s="129"/>
      <c r="B3613" s="129"/>
      <c r="C3613" s="129"/>
      <c r="D3613" s="129"/>
      <c r="E3613" s="129"/>
      <c r="F3613" s="129"/>
      <c r="G3613" s="129"/>
      <c r="H3613" s="129"/>
      <c r="I3613" s="129"/>
      <c r="J3613" s="129"/>
      <c r="K3613" s="129"/>
      <c r="L3613" s="129"/>
      <c r="M3613" s="129"/>
      <c r="N3613" s="129"/>
    </row>
    <row r="3614" spans="1:14" ht="24.95" customHeight="1" x14ac:dyDescent="0.2">
      <c r="A3614" s="129"/>
      <c r="B3614" s="129"/>
      <c r="C3614" s="129"/>
      <c r="D3614" s="129"/>
      <c r="E3614" s="129"/>
      <c r="F3614" s="129"/>
      <c r="G3614" s="129"/>
      <c r="H3614" s="129"/>
      <c r="I3614" s="129"/>
      <c r="J3614" s="129"/>
      <c r="K3614" s="129"/>
      <c r="L3614" s="129"/>
      <c r="M3614" s="129"/>
      <c r="N3614" s="129"/>
    </row>
    <row r="3615" spans="1:14" ht="24.95" customHeight="1" x14ac:dyDescent="0.2">
      <c r="A3615" s="129"/>
      <c r="B3615" s="129"/>
      <c r="C3615" s="129"/>
      <c r="D3615" s="129"/>
      <c r="E3615" s="129"/>
      <c r="F3615" s="129"/>
      <c r="G3615" s="129"/>
      <c r="H3615" s="129"/>
      <c r="I3615" s="129"/>
      <c r="J3615" s="129"/>
      <c r="K3615" s="129"/>
      <c r="L3615" s="129"/>
      <c r="M3615" s="129"/>
      <c r="N3615" s="129"/>
    </row>
    <row r="3616" spans="1:14" ht="24.95" customHeight="1" x14ac:dyDescent="0.2">
      <c r="A3616" s="129"/>
      <c r="B3616" s="129"/>
      <c r="C3616" s="129"/>
      <c r="D3616" s="129"/>
      <c r="E3616" s="129"/>
      <c r="F3616" s="129"/>
      <c r="G3616" s="129"/>
      <c r="H3616" s="129"/>
      <c r="I3616" s="129"/>
      <c r="J3616" s="129"/>
      <c r="K3616" s="129"/>
      <c r="L3616" s="129"/>
      <c r="M3616" s="129"/>
      <c r="N3616" s="129"/>
    </row>
    <row r="3617" spans="1:14" ht="24.95" customHeight="1" x14ac:dyDescent="0.2">
      <c r="A3617" s="129"/>
      <c r="B3617" s="129"/>
      <c r="C3617" s="129"/>
      <c r="D3617" s="129"/>
      <c r="E3617" s="129"/>
      <c r="F3617" s="129"/>
      <c r="G3617" s="129"/>
      <c r="H3617" s="129"/>
      <c r="I3617" s="129"/>
      <c r="J3617" s="129"/>
      <c r="K3617" s="129"/>
      <c r="L3617" s="129"/>
      <c r="M3617" s="129"/>
      <c r="N3617" s="129"/>
    </row>
    <row r="3618" spans="1:14" ht="24.95" customHeight="1" x14ac:dyDescent="0.2">
      <c r="A3618" s="129"/>
      <c r="B3618" s="129"/>
      <c r="C3618" s="129"/>
      <c r="D3618" s="129"/>
      <c r="E3618" s="129"/>
      <c r="F3618" s="129"/>
      <c r="G3618" s="129"/>
      <c r="H3618" s="129"/>
      <c r="I3618" s="129"/>
      <c r="J3618" s="129"/>
      <c r="K3618" s="129"/>
      <c r="L3618" s="129"/>
      <c r="M3618" s="129"/>
      <c r="N3618" s="129"/>
    </row>
    <row r="3619" spans="1:14" ht="24.95" customHeight="1" x14ac:dyDescent="0.2">
      <c r="A3619" s="129"/>
      <c r="B3619" s="129"/>
      <c r="C3619" s="129"/>
      <c r="D3619" s="129"/>
      <c r="E3619" s="129"/>
      <c r="F3619" s="129"/>
      <c r="G3619" s="129"/>
      <c r="H3619" s="129"/>
      <c r="I3619" s="129"/>
      <c r="J3619" s="129"/>
      <c r="K3619" s="129"/>
      <c r="L3619" s="129"/>
      <c r="M3619" s="129"/>
      <c r="N3619" s="129"/>
    </row>
    <row r="3620" spans="1:14" ht="24.95" customHeight="1" x14ac:dyDescent="0.2">
      <c r="A3620" s="129"/>
      <c r="B3620" s="129"/>
      <c r="C3620" s="129"/>
      <c r="D3620" s="129"/>
      <c r="E3620" s="129"/>
      <c r="F3620" s="129"/>
      <c r="G3620" s="129"/>
      <c r="H3620" s="129"/>
      <c r="I3620" s="129"/>
      <c r="J3620" s="129"/>
      <c r="K3620" s="129"/>
      <c r="L3620" s="129"/>
      <c r="M3620" s="129"/>
      <c r="N3620" s="129"/>
    </row>
    <row r="3621" spans="1:14" ht="24.95" customHeight="1" x14ac:dyDescent="0.2">
      <c r="A3621" s="129"/>
      <c r="B3621" s="129"/>
      <c r="C3621" s="129"/>
      <c r="D3621" s="129"/>
      <c r="E3621" s="129"/>
      <c r="F3621" s="129"/>
      <c r="G3621" s="129"/>
      <c r="H3621" s="129"/>
      <c r="I3621" s="129"/>
      <c r="J3621" s="129"/>
      <c r="K3621" s="129"/>
      <c r="L3621" s="129"/>
      <c r="M3621" s="129"/>
      <c r="N3621" s="129"/>
    </row>
    <row r="3622" spans="1:14" ht="24.95" customHeight="1" x14ac:dyDescent="0.2">
      <c r="A3622" s="129"/>
      <c r="B3622" s="129"/>
      <c r="C3622" s="129"/>
      <c r="D3622" s="129"/>
      <c r="E3622" s="129"/>
      <c r="F3622" s="129"/>
      <c r="G3622" s="129"/>
      <c r="H3622" s="129"/>
      <c r="I3622" s="129"/>
      <c r="J3622" s="129"/>
      <c r="K3622" s="129"/>
      <c r="L3622" s="129"/>
      <c r="M3622" s="129"/>
      <c r="N3622" s="129"/>
    </row>
    <row r="3623" spans="1:14" ht="24.95" customHeight="1" x14ac:dyDescent="0.2">
      <c r="A3623" s="129"/>
      <c r="B3623" s="129"/>
      <c r="C3623" s="129"/>
      <c r="D3623" s="129"/>
      <c r="E3623" s="129"/>
      <c r="F3623" s="129"/>
      <c r="G3623" s="129"/>
      <c r="H3623" s="129"/>
      <c r="I3623" s="129"/>
      <c r="J3623" s="129"/>
      <c r="K3623" s="129"/>
      <c r="L3623" s="129"/>
      <c r="M3623" s="129"/>
      <c r="N3623" s="129"/>
    </row>
    <row r="3624" spans="1:14" ht="24.95" customHeight="1" x14ac:dyDescent="0.2">
      <c r="A3624" s="129"/>
      <c r="B3624" s="129"/>
      <c r="C3624" s="129"/>
      <c r="D3624" s="129"/>
      <c r="E3624" s="129"/>
      <c r="F3624" s="129"/>
      <c r="G3624" s="129"/>
      <c r="H3624" s="129"/>
      <c r="I3624" s="129"/>
      <c r="J3624" s="129"/>
      <c r="K3624" s="129"/>
      <c r="L3624" s="129"/>
      <c r="M3624" s="129"/>
      <c r="N3624" s="129"/>
    </row>
    <row r="3625" spans="1:14" ht="24.95" customHeight="1" x14ac:dyDescent="0.2">
      <c r="A3625" s="129"/>
      <c r="B3625" s="129"/>
      <c r="C3625" s="129"/>
      <c r="D3625" s="129"/>
      <c r="E3625" s="129"/>
      <c r="F3625" s="129"/>
      <c r="G3625" s="129"/>
      <c r="H3625" s="129"/>
      <c r="I3625" s="129"/>
      <c r="J3625" s="129"/>
      <c r="K3625" s="129"/>
      <c r="L3625" s="129"/>
      <c r="M3625" s="129"/>
      <c r="N3625" s="4">
        <v>41</v>
      </c>
    </row>
    <row r="3626" spans="1:14" ht="39.950000000000003" customHeight="1" x14ac:dyDescent="0.2">
      <c r="A3626" s="380" t="s">
        <v>222</v>
      </c>
      <c r="B3626" s="380"/>
      <c r="C3626" s="380"/>
      <c r="D3626" s="380"/>
      <c r="E3626" s="380"/>
      <c r="F3626" s="380"/>
      <c r="G3626" s="380"/>
      <c r="H3626" s="380"/>
      <c r="I3626" s="380"/>
      <c r="J3626" s="380"/>
      <c r="K3626" s="380"/>
      <c r="L3626" s="380"/>
      <c r="M3626" s="380"/>
      <c r="N3626" s="380"/>
    </row>
    <row r="3627" spans="1:14" ht="15" customHeight="1" x14ac:dyDescent="0.2">
      <c r="A3627" s="129"/>
      <c r="B3627" s="129"/>
      <c r="C3627" s="129"/>
      <c r="D3627" s="129"/>
      <c r="E3627" s="129"/>
      <c r="F3627" s="129"/>
      <c r="G3627" s="129"/>
      <c r="H3627" s="129"/>
      <c r="I3627" s="129"/>
      <c r="J3627" s="129"/>
      <c r="K3627" s="129"/>
      <c r="L3627" s="129"/>
      <c r="M3627" s="129"/>
      <c r="N3627" s="129"/>
    </row>
    <row r="3628" spans="1:14" ht="30" customHeight="1" x14ac:dyDescent="0.4">
      <c r="A3628" s="401" t="s">
        <v>223</v>
      </c>
      <c r="B3628" s="401"/>
      <c r="C3628" s="401"/>
      <c r="D3628" s="401"/>
      <c r="E3628" s="401"/>
      <c r="F3628" s="401"/>
      <c r="G3628" s="401"/>
      <c r="H3628" s="401"/>
      <c r="I3628" s="401"/>
      <c r="J3628" s="401"/>
      <c r="K3628" s="401"/>
      <c r="L3628" s="401"/>
      <c r="M3628" s="401"/>
      <c r="N3628" s="401"/>
    </row>
    <row r="3629" spans="1:14" ht="24.95" customHeight="1" x14ac:dyDescent="0.2">
      <c r="A3629" s="129"/>
      <c r="B3629" s="129"/>
      <c r="C3629" s="129"/>
      <c r="D3629" s="129"/>
      <c r="E3629" s="129"/>
      <c r="F3629" s="129"/>
      <c r="G3629" s="129"/>
      <c r="H3629" s="129"/>
      <c r="I3629" s="129"/>
      <c r="J3629" s="129"/>
      <c r="K3629" s="129"/>
      <c r="L3629" s="129"/>
      <c r="M3629" s="129"/>
      <c r="N3629" s="129"/>
    </row>
    <row r="3630" spans="1:14" ht="24.95" customHeight="1" x14ac:dyDescent="0.2">
      <c r="A3630" s="129"/>
      <c r="B3630" s="129"/>
      <c r="C3630" s="129"/>
      <c r="D3630" s="129"/>
      <c r="E3630" s="129"/>
      <c r="F3630" s="129"/>
      <c r="G3630" s="129"/>
      <c r="H3630" s="129"/>
      <c r="I3630" s="129"/>
      <c r="J3630" s="129"/>
      <c r="K3630" s="129"/>
      <c r="L3630" s="129"/>
      <c r="M3630" s="129"/>
      <c r="N3630" s="129"/>
    </row>
    <row r="3631" spans="1:14" ht="24.95" customHeight="1" x14ac:dyDescent="0.2">
      <c r="A3631" s="129"/>
      <c r="B3631" s="129"/>
      <c r="C3631" s="129"/>
      <c r="D3631" s="129"/>
      <c r="E3631" s="129"/>
      <c r="F3631" s="129"/>
      <c r="G3631" s="129"/>
      <c r="H3631" s="129"/>
      <c r="I3631" s="129"/>
      <c r="J3631" s="129"/>
      <c r="K3631" s="129"/>
      <c r="L3631" s="129"/>
      <c r="M3631" s="129"/>
      <c r="N3631" s="129"/>
    </row>
    <row r="3632" spans="1:14" ht="24.95" customHeight="1" x14ac:dyDescent="0.2">
      <c r="A3632" s="129"/>
      <c r="B3632" s="129"/>
      <c r="C3632" s="129"/>
      <c r="D3632" s="129"/>
      <c r="E3632" s="129"/>
      <c r="F3632" s="129"/>
      <c r="G3632" s="129"/>
      <c r="H3632" s="129"/>
      <c r="I3632" s="129"/>
      <c r="J3632" s="129"/>
      <c r="K3632" s="129"/>
      <c r="L3632" s="129"/>
      <c r="M3632" s="129"/>
      <c r="N3632" s="129"/>
    </row>
    <row r="3633" spans="1:14" ht="24.95" customHeight="1" x14ac:dyDescent="0.2">
      <c r="A3633" s="129"/>
      <c r="B3633" s="129"/>
      <c r="C3633" s="129"/>
      <c r="D3633" s="129"/>
      <c r="E3633" s="129"/>
      <c r="F3633" s="129"/>
      <c r="G3633" s="129"/>
      <c r="H3633" s="129"/>
      <c r="I3633" s="129"/>
      <c r="J3633" s="129"/>
      <c r="K3633" s="129"/>
      <c r="L3633" s="129"/>
      <c r="M3633" s="129"/>
      <c r="N3633" s="129"/>
    </row>
    <row r="3634" spans="1:14" ht="24.95" customHeight="1" x14ac:dyDescent="0.2">
      <c r="A3634" s="129"/>
      <c r="B3634" s="129"/>
      <c r="C3634" s="129"/>
      <c r="D3634" s="129"/>
      <c r="E3634" s="129"/>
      <c r="F3634" s="129"/>
      <c r="G3634" s="129"/>
      <c r="H3634" s="129"/>
      <c r="I3634" s="129"/>
      <c r="J3634" s="129"/>
      <c r="K3634" s="129"/>
      <c r="L3634" s="129"/>
      <c r="M3634" s="129"/>
      <c r="N3634" s="129"/>
    </row>
    <row r="3635" spans="1:14" ht="24.95" customHeight="1" x14ac:dyDescent="0.2">
      <c r="A3635" s="129"/>
      <c r="B3635" s="129"/>
      <c r="C3635" s="129"/>
      <c r="D3635" s="129"/>
      <c r="E3635" s="129"/>
      <c r="F3635" s="129"/>
      <c r="G3635" s="129"/>
      <c r="H3635" s="129"/>
      <c r="I3635" s="129"/>
      <c r="J3635" s="129"/>
      <c r="K3635" s="129"/>
      <c r="L3635" s="129"/>
      <c r="M3635" s="129"/>
      <c r="N3635" s="129"/>
    </row>
    <row r="3636" spans="1:14" ht="24.95" customHeight="1" x14ac:dyDescent="0.2">
      <c r="A3636" s="129"/>
      <c r="B3636" s="129"/>
      <c r="C3636" s="129"/>
      <c r="D3636" s="129"/>
      <c r="E3636" s="129"/>
      <c r="F3636" s="129"/>
      <c r="G3636" s="129"/>
      <c r="H3636" s="129"/>
      <c r="I3636" s="129"/>
      <c r="J3636" s="129"/>
      <c r="K3636" s="129"/>
      <c r="L3636" s="129"/>
      <c r="M3636" s="129"/>
      <c r="N3636" s="129"/>
    </row>
    <row r="3637" spans="1:14" ht="24.95" customHeight="1" x14ac:dyDescent="0.2">
      <c r="A3637" s="129"/>
      <c r="B3637" s="129"/>
      <c r="C3637" s="129"/>
      <c r="D3637" s="129"/>
      <c r="E3637" s="129"/>
      <c r="F3637" s="129"/>
      <c r="G3637" s="129"/>
      <c r="H3637" s="129"/>
      <c r="I3637" s="129"/>
      <c r="J3637" s="129"/>
      <c r="K3637" s="129"/>
      <c r="L3637" s="129"/>
      <c r="M3637" s="129"/>
      <c r="N3637" s="129"/>
    </row>
    <row r="3638" spans="1:14" ht="24.95" customHeight="1" x14ac:dyDescent="0.2">
      <c r="A3638" s="129"/>
      <c r="B3638" s="129"/>
      <c r="C3638" s="129"/>
      <c r="D3638" s="129"/>
      <c r="E3638" s="129"/>
      <c r="F3638" s="129"/>
      <c r="G3638" s="129"/>
      <c r="H3638" s="129"/>
      <c r="I3638" s="129"/>
      <c r="J3638" s="129"/>
      <c r="K3638" s="129"/>
      <c r="L3638" s="129"/>
      <c r="M3638" s="129"/>
      <c r="N3638" s="129"/>
    </row>
    <row r="3639" spans="1:14" ht="24.95" customHeight="1" x14ac:dyDescent="0.2">
      <c r="A3639" s="129"/>
      <c r="B3639" s="129"/>
      <c r="C3639" s="129"/>
      <c r="D3639" s="129"/>
      <c r="E3639" s="129"/>
      <c r="F3639" s="129"/>
      <c r="G3639" s="129"/>
      <c r="H3639" s="129"/>
      <c r="I3639" s="129"/>
      <c r="J3639" s="129"/>
      <c r="K3639" s="129"/>
      <c r="L3639" s="129"/>
      <c r="M3639" s="129"/>
      <c r="N3639" s="129"/>
    </row>
    <row r="3640" spans="1:14" ht="24.95" customHeight="1" x14ac:dyDescent="0.2">
      <c r="A3640" s="129"/>
      <c r="B3640" s="129"/>
      <c r="C3640" s="129"/>
      <c r="D3640" s="129"/>
      <c r="E3640" s="129"/>
      <c r="F3640" s="129"/>
      <c r="G3640" s="129"/>
      <c r="H3640" s="129"/>
      <c r="I3640" s="129"/>
      <c r="J3640" s="129"/>
      <c r="K3640" s="129"/>
      <c r="L3640" s="129"/>
      <c r="M3640" s="129"/>
      <c r="N3640" s="129"/>
    </row>
    <row r="3641" spans="1:14" ht="24.95" customHeight="1" x14ac:dyDescent="0.2">
      <c r="A3641" s="129"/>
      <c r="B3641" s="129"/>
      <c r="C3641" s="129"/>
      <c r="D3641" s="129"/>
      <c r="E3641" s="129"/>
      <c r="F3641" s="129"/>
      <c r="G3641" s="129"/>
      <c r="H3641" s="129"/>
      <c r="I3641" s="129"/>
      <c r="J3641" s="129"/>
      <c r="K3641" s="129"/>
      <c r="L3641" s="129"/>
      <c r="M3641" s="129"/>
      <c r="N3641" s="129"/>
    </row>
    <row r="3642" spans="1:14" ht="24.95" customHeight="1" x14ac:dyDescent="0.2">
      <c r="A3642" s="129"/>
      <c r="B3642" s="129"/>
      <c r="C3642" s="129"/>
      <c r="D3642" s="129"/>
      <c r="E3642" s="129"/>
      <c r="F3642" s="129"/>
      <c r="G3642" s="129"/>
      <c r="H3642" s="129"/>
      <c r="I3642" s="129"/>
      <c r="J3642" s="129"/>
      <c r="K3642" s="129"/>
      <c r="L3642" s="129"/>
      <c r="M3642" s="129"/>
      <c r="N3642" s="129"/>
    </row>
    <row r="3643" spans="1:14" ht="24.95" customHeight="1" x14ac:dyDescent="0.2">
      <c r="A3643" s="129"/>
      <c r="B3643" s="129"/>
      <c r="C3643" s="129"/>
      <c r="D3643" s="129"/>
      <c r="E3643" s="129"/>
      <c r="F3643" s="129"/>
      <c r="G3643" s="129"/>
      <c r="H3643" s="129"/>
      <c r="I3643" s="129"/>
      <c r="J3643" s="129"/>
      <c r="K3643" s="129"/>
      <c r="L3643" s="129"/>
      <c r="M3643" s="129"/>
      <c r="N3643" s="129"/>
    </row>
    <row r="3644" spans="1:14" ht="24.95" customHeight="1" x14ac:dyDescent="0.2">
      <c r="A3644" s="129"/>
      <c r="B3644" s="129"/>
      <c r="C3644" s="129"/>
      <c r="D3644" s="129"/>
      <c r="E3644" s="129"/>
      <c r="F3644" s="129"/>
      <c r="G3644" s="129"/>
      <c r="H3644" s="129"/>
      <c r="I3644" s="129"/>
      <c r="J3644" s="129"/>
      <c r="K3644" s="129"/>
      <c r="L3644" s="129"/>
      <c r="M3644" s="129"/>
      <c r="N3644" s="129"/>
    </row>
    <row r="3645" spans="1:14" ht="24.95" customHeight="1" x14ac:dyDescent="0.2">
      <c r="A3645" s="129"/>
      <c r="B3645" s="129"/>
      <c r="C3645" s="129"/>
      <c r="D3645" s="129"/>
      <c r="E3645" s="129"/>
      <c r="F3645" s="129"/>
      <c r="G3645" s="129"/>
      <c r="H3645" s="129"/>
      <c r="I3645" s="129"/>
      <c r="J3645" s="129"/>
      <c r="K3645" s="129"/>
      <c r="L3645" s="129"/>
      <c r="M3645" s="129"/>
      <c r="N3645" s="129"/>
    </row>
    <row r="3646" spans="1:14" ht="24.95" customHeight="1" x14ac:dyDescent="0.2">
      <c r="A3646" s="129"/>
      <c r="B3646" s="129"/>
      <c r="C3646" s="129"/>
      <c r="D3646" s="129"/>
      <c r="E3646" s="129"/>
      <c r="F3646" s="129"/>
      <c r="G3646" s="129"/>
      <c r="H3646" s="129"/>
      <c r="I3646" s="129"/>
      <c r="J3646" s="129"/>
      <c r="K3646" s="129"/>
      <c r="L3646" s="129"/>
      <c r="M3646" s="129"/>
      <c r="N3646" s="129"/>
    </row>
    <row r="3647" spans="1:14" ht="24.95" customHeight="1" x14ac:dyDescent="0.2">
      <c r="A3647" s="129"/>
      <c r="B3647" s="129"/>
      <c r="C3647" s="129"/>
      <c r="D3647" s="129"/>
      <c r="E3647" s="129"/>
      <c r="F3647" s="129"/>
      <c r="G3647" s="129"/>
      <c r="H3647" s="129"/>
      <c r="I3647" s="129"/>
      <c r="J3647" s="129"/>
      <c r="K3647" s="129"/>
      <c r="L3647" s="129"/>
      <c r="M3647" s="129"/>
      <c r="N3647" s="129"/>
    </row>
    <row r="3648" spans="1:14" ht="24.95" customHeight="1" x14ac:dyDescent="0.2">
      <c r="A3648" s="129"/>
      <c r="B3648" s="129"/>
      <c r="C3648" s="129"/>
      <c r="D3648" s="129"/>
      <c r="E3648" s="129"/>
      <c r="F3648" s="129"/>
      <c r="G3648" s="129"/>
      <c r="H3648" s="129"/>
      <c r="I3648" s="129"/>
      <c r="J3648" s="129"/>
      <c r="K3648" s="129"/>
      <c r="L3648" s="129"/>
      <c r="M3648" s="129"/>
      <c r="N3648" s="129"/>
    </row>
    <row r="3649" spans="1:14" ht="24.95" customHeight="1" x14ac:dyDescent="0.2">
      <c r="A3649" s="129"/>
      <c r="B3649" s="129"/>
      <c r="C3649" s="129"/>
      <c r="D3649" s="129"/>
      <c r="E3649" s="129"/>
      <c r="F3649" s="129"/>
      <c r="G3649" s="129"/>
      <c r="H3649" s="129"/>
      <c r="I3649" s="129"/>
      <c r="J3649" s="129"/>
      <c r="K3649" s="129"/>
      <c r="L3649" s="129"/>
      <c r="M3649" s="129"/>
      <c r="N3649" s="129"/>
    </row>
    <row r="3650" spans="1:14" ht="24.95" customHeight="1" x14ac:dyDescent="0.2">
      <c r="A3650" s="129"/>
      <c r="B3650" s="129"/>
      <c r="C3650" s="129"/>
      <c r="D3650" s="129"/>
      <c r="E3650" s="129"/>
      <c r="F3650" s="129"/>
      <c r="G3650" s="129"/>
      <c r="H3650" s="129"/>
      <c r="I3650" s="129"/>
      <c r="J3650" s="129"/>
      <c r="K3650" s="129"/>
      <c r="L3650" s="129"/>
      <c r="M3650" s="129"/>
      <c r="N3650" s="129"/>
    </row>
    <row r="3651" spans="1:14" ht="24.95" customHeight="1" x14ac:dyDescent="0.2">
      <c r="A3651" s="129"/>
      <c r="B3651" s="129"/>
      <c r="C3651" s="129"/>
      <c r="D3651" s="129"/>
      <c r="E3651" s="129"/>
      <c r="F3651" s="129"/>
      <c r="G3651" s="129"/>
      <c r="H3651" s="129"/>
      <c r="I3651" s="129"/>
      <c r="J3651" s="129"/>
      <c r="K3651" s="129"/>
      <c r="L3651" s="129"/>
      <c r="M3651" s="129"/>
      <c r="N3651" s="129"/>
    </row>
    <row r="3652" spans="1:14" ht="24.95" customHeight="1" x14ac:dyDescent="0.2">
      <c r="A3652" s="129"/>
      <c r="B3652" s="129"/>
      <c r="C3652" s="129"/>
      <c r="D3652" s="129"/>
      <c r="E3652" s="129"/>
      <c r="F3652" s="129"/>
      <c r="G3652" s="129"/>
      <c r="H3652" s="129"/>
      <c r="I3652" s="129"/>
      <c r="J3652" s="129"/>
      <c r="K3652" s="129"/>
      <c r="L3652" s="129"/>
      <c r="M3652" s="129"/>
      <c r="N3652" s="129"/>
    </row>
    <row r="3653" spans="1:14" ht="24.95" customHeight="1" x14ac:dyDescent="0.2">
      <c r="A3653" s="129"/>
      <c r="B3653" s="129"/>
      <c r="C3653" s="129"/>
      <c r="D3653" s="129"/>
      <c r="E3653" s="129"/>
      <c r="F3653" s="129"/>
      <c r="G3653" s="129"/>
      <c r="H3653" s="129"/>
      <c r="I3653" s="129"/>
      <c r="J3653" s="129"/>
      <c r="K3653" s="129"/>
      <c r="L3653" s="129"/>
      <c r="M3653" s="129"/>
      <c r="N3653" s="129"/>
    </row>
    <row r="3654" spans="1:14" ht="24.95" customHeight="1" x14ac:dyDescent="0.2">
      <c r="A3654" s="129"/>
      <c r="B3654" s="129"/>
      <c r="C3654" s="129"/>
      <c r="D3654" s="129"/>
      <c r="E3654" s="129"/>
      <c r="F3654" s="129"/>
      <c r="G3654" s="129"/>
      <c r="H3654" s="133"/>
      <c r="I3654" s="133"/>
      <c r="J3654" s="133"/>
      <c r="K3654" s="133"/>
      <c r="L3654" s="133"/>
      <c r="M3654" s="133"/>
      <c r="N3654" s="129"/>
    </row>
    <row r="3655" spans="1:14" ht="24.95" customHeight="1" x14ac:dyDescent="0.2">
      <c r="A3655" s="129"/>
      <c r="B3655" s="129"/>
      <c r="C3655" s="129"/>
      <c r="D3655" s="129"/>
      <c r="E3655" s="129"/>
      <c r="F3655" s="129"/>
      <c r="G3655" s="129"/>
      <c r="H3655" s="133"/>
      <c r="I3655" s="133"/>
      <c r="J3655" s="133"/>
      <c r="K3655" s="133"/>
      <c r="L3655" s="133"/>
      <c r="M3655" s="133"/>
      <c r="N3655" s="129"/>
    </row>
    <row r="3656" spans="1:14" ht="24.95" customHeight="1" x14ac:dyDescent="0.2">
      <c r="A3656" s="129"/>
      <c r="B3656" s="129"/>
      <c r="C3656" s="129"/>
      <c r="D3656" s="129"/>
      <c r="E3656" s="129"/>
      <c r="F3656" s="129"/>
      <c r="G3656" s="129"/>
      <c r="H3656" s="133"/>
      <c r="I3656" s="133"/>
      <c r="J3656" s="133"/>
      <c r="K3656" s="133"/>
      <c r="L3656" s="133"/>
      <c r="M3656" s="133"/>
      <c r="N3656" s="129"/>
    </row>
    <row r="3657" spans="1:14" ht="24.95" customHeight="1" x14ac:dyDescent="0.2">
      <c r="A3657" s="129"/>
      <c r="B3657" s="129"/>
      <c r="C3657" s="129"/>
      <c r="D3657" s="129"/>
      <c r="E3657" s="129"/>
      <c r="F3657" s="129"/>
      <c r="G3657" s="129"/>
      <c r="H3657" s="133"/>
      <c r="I3657" s="133"/>
      <c r="J3657" s="133"/>
      <c r="K3657" s="133"/>
      <c r="L3657" s="133"/>
      <c r="M3657" s="133"/>
      <c r="N3657" s="129"/>
    </row>
    <row r="3658" spans="1:14" ht="24.95" customHeight="1" x14ac:dyDescent="0.2">
      <c r="A3658" s="129"/>
      <c r="B3658" s="129"/>
      <c r="C3658" s="129"/>
      <c r="D3658" s="129"/>
      <c r="E3658" s="129"/>
      <c r="F3658" s="129"/>
      <c r="G3658" s="129"/>
      <c r="H3658" s="133"/>
      <c r="I3658" s="133"/>
      <c r="J3658" s="133"/>
      <c r="K3658" s="133"/>
      <c r="L3658" s="133"/>
      <c r="M3658" s="133"/>
      <c r="N3658" s="129"/>
    </row>
    <row r="3659" spans="1:14" ht="24.95" customHeight="1" x14ac:dyDescent="0.2">
      <c r="A3659" s="129"/>
      <c r="B3659" s="129"/>
      <c r="C3659" s="129"/>
      <c r="D3659" s="129"/>
      <c r="E3659" s="129"/>
      <c r="F3659" s="129"/>
      <c r="G3659" s="129"/>
      <c r="H3659" s="133"/>
      <c r="I3659" s="133"/>
      <c r="J3659" s="133"/>
      <c r="K3659" s="133"/>
      <c r="L3659" s="133"/>
      <c r="M3659" s="133"/>
      <c r="N3659" s="129"/>
    </row>
    <row r="3660" spans="1:14" ht="24.95" customHeight="1" x14ac:dyDescent="0.2">
      <c r="A3660" s="129"/>
      <c r="B3660" s="129"/>
      <c r="C3660" s="129"/>
      <c r="D3660" s="129"/>
      <c r="E3660" s="129"/>
      <c r="F3660" s="129"/>
      <c r="G3660" s="129"/>
      <c r="H3660" s="133"/>
      <c r="I3660" s="133"/>
      <c r="J3660" s="133"/>
      <c r="K3660" s="133"/>
      <c r="L3660" s="133"/>
      <c r="M3660" s="133"/>
      <c r="N3660" s="129"/>
    </row>
    <row r="3661" spans="1:14" ht="24.95" customHeight="1" x14ac:dyDescent="0.2">
      <c r="A3661" s="129"/>
      <c r="B3661" s="129"/>
      <c r="C3661" s="129"/>
      <c r="D3661" s="129"/>
      <c r="E3661" s="129"/>
      <c r="F3661" s="129"/>
      <c r="G3661" s="129"/>
      <c r="H3661" s="133"/>
      <c r="I3661" s="133"/>
      <c r="J3661" s="133"/>
      <c r="K3661" s="133"/>
      <c r="L3661" s="133"/>
      <c r="M3661" s="133"/>
      <c r="N3661" s="129"/>
    </row>
    <row r="3662" spans="1:14" ht="24.95" customHeight="1" x14ac:dyDescent="0.2">
      <c r="A3662" s="129"/>
      <c r="B3662" s="129"/>
      <c r="C3662" s="129"/>
      <c r="D3662" s="129"/>
      <c r="E3662" s="129"/>
      <c r="F3662" s="129"/>
      <c r="G3662" s="129"/>
      <c r="H3662" s="133"/>
      <c r="I3662" s="133"/>
      <c r="J3662" s="133"/>
      <c r="K3662" s="133"/>
      <c r="L3662" s="133"/>
      <c r="M3662" s="133"/>
      <c r="N3662" s="129"/>
    </row>
    <row r="3663" spans="1:14" ht="24.95" customHeight="1" x14ac:dyDescent="0.2">
      <c r="A3663" s="129"/>
      <c r="B3663" s="129"/>
      <c r="C3663" s="129"/>
      <c r="D3663" s="129"/>
      <c r="E3663" s="129"/>
      <c r="F3663" s="129"/>
      <c r="G3663" s="129"/>
      <c r="H3663" s="129"/>
      <c r="I3663" s="129"/>
      <c r="J3663" s="129"/>
      <c r="K3663" s="129"/>
      <c r="L3663" s="129"/>
      <c r="M3663" s="129"/>
      <c r="N3663" s="129"/>
    </row>
    <row r="3664" spans="1:14" ht="24.95" customHeight="1" x14ac:dyDescent="0.2">
      <c r="A3664" s="129"/>
      <c r="B3664" s="129"/>
      <c r="C3664" s="129"/>
      <c r="D3664" s="129"/>
      <c r="E3664" s="129"/>
      <c r="F3664" s="129"/>
      <c r="G3664" s="129"/>
      <c r="H3664" s="129"/>
      <c r="I3664" s="129"/>
      <c r="J3664" s="129"/>
      <c r="K3664" s="129"/>
      <c r="L3664" s="129"/>
      <c r="M3664" s="129"/>
    </row>
    <row r="3665" spans="1:14" ht="24.95" customHeight="1" x14ac:dyDescent="0.2">
      <c r="A3665" s="129"/>
      <c r="B3665" s="129"/>
      <c r="C3665" s="129"/>
      <c r="D3665" s="129"/>
      <c r="E3665" s="129"/>
      <c r="F3665" s="129"/>
      <c r="G3665" s="129"/>
      <c r="H3665" s="129"/>
      <c r="I3665" s="129"/>
      <c r="J3665" s="129"/>
      <c r="K3665" s="129"/>
      <c r="L3665" s="129"/>
      <c r="M3665" s="129"/>
    </row>
    <row r="3666" spans="1:14" ht="24.95" customHeight="1" x14ac:dyDescent="0.2">
      <c r="A3666" s="129"/>
      <c r="B3666" s="129"/>
      <c r="C3666" s="129"/>
      <c r="D3666" s="129"/>
      <c r="E3666" s="129"/>
      <c r="F3666" s="129"/>
      <c r="G3666" s="129"/>
      <c r="H3666" s="129"/>
      <c r="I3666" s="129"/>
      <c r="J3666" s="129"/>
      <c r="K3666" s="129"/>
      <c r="L3666" s="129"/>
      <c r="M3666" s="129"/>
    </row>
    <row r="3667" spans="1:14" ht="30" customHeight="1" x14ac:dyDescent="0.4">
      <c r="A3667" s="401" t="s">
        <v>224</v>
      </c>
      <c r="B3667" s="401"/>
      <c r="C3667" s="401"/>
      <c r="D3667" s="401"/>
      <c r="E3667" s="401"/>
      <c r="F3667" s="401"/>
      <c r="G3667" s="401"/>
      <c r="H3667" s="401"/>
      <c r="I3667" s="401"/>
      <c r="J3667" s="401"/>
      <c r="K3667" s="401"/>
      <c r="L3667" s="401"/>
      <c r="M3667" s="401"/>
      <c r="N3667" s="401"/>
    </row>
    <row r="3668" spans="1:14" ht="15" customHeight="1" x14ac:dyDescent="0.2">
      <c r="A3668" s="129"/>
      <c r="B3668" s="129"/>
      <c r="C3668" s="129"/>
      <c r="D3668" s="129"/>
      <c r="E3668" s="129"/>
      <c r="F3668" s="129"/>
      <c r="G3668" s="129"/>
      <c r="H3668" s="129"/>
      <c r="I3668" s="129"/>
      <c r="J3668" s="129"/>
      <c r="K3668" s="129"/>
      <c r="L3668" s="129"/>
      <c r="M3668" s="129"/>
      <c r="N3668" s="129"/>
    </row>
    <row r="3669" spans="1:14" ht="24.95" customHeight="1" x14ac:dyDescent="0.2">
      <c r="A3669" s="129"/>
      <c r="B3669" s="129"/>
      <c r="C3669" s="129"/>
      <c r="D3669" s="129"/>
      <c r="E3669" s="129"/>
      <c r="F3669" s="129"/>
      <c r="G3669" s="129"/>
      <c r="H3669" s="129"/>
      <c r="I3669" s="129"/>
      <c r="J3669" s="129"/>
      <c r="K3669" s="129"/>
      <c r="L3669" s="129"/>
      <c r="M3669" s="129"/>
      <c r="N3669" s="129"/>
    </row>
    <row r="3670" spans="1:14" ht="24.95" customHeight="1" x14ac:dyDescent="0.2">
      <c r="A3670" s="129"/>
      <c r="B3670" s="129"/>
      <c r="C3670" s="129"/>
      <c r="D3670" s="129"/>
      <c r="E3670" s="129"/>
      <c r="F3670" s="129"/>
      <c r="G3670" s="129"/>
      <c r="H3670" s="129"/>
      <c r="I3670" s="129"/>
      <c r="J3670" s="129"/>
      <c r="K3670" s="129"/>
      <c r="L3670" s="129"/>
      <c r="M3670" s="129"/>
      <c r="N3670" s="129"/>
    </row>
    <row r="3671" spans="1:14" ht="24.95" customHeight="1" x14ac:dyDescent="0.2">
      <c r="A3671" s="129"/>
      <c r="B3671" s="129"/>
      <c r="C3671" s="129"/>
      <c r="D3671" s="129"/>
      <c r="E3671" s="129"/>
      <c r="F3671" s="129"/>
      <c r="G3671" s="129"/>
      <c r="H3671" s="129"/>
      <c r="I3671" s="129"/>
      <c r="J3671" s="129"/>
      <c r="K3671" s="129"/>
      <c r="L3671" s="129"/>
      <c r="M3671" s="129"/>
      <c r="N3671" s="129"/>
    </row>
    <row r="3672" spans="1:14" ht="24.95" customHeight="1" x14ac:dyDescent="0.2">
      <c r="A3672" s="129"/>
      <c r="B3672" s="129"/>
      <c r="C3672" s="129"/>
      <c r="D3672" s="129"/>
      <c r="E3672" s="129"/>
      <c r="F3672" s="129"/>
      <c r="G3672" s="129"/>
      <c r="H3672" s="129"/>
      <c r="I3672" s="129"/>
      <c r="J3672" s="129"/>
      <c r="K3672" s="129"/>
      <c r="L3672" s="129"/>
      <c r="M3672" s="129"/>
      <c r="N3672" s="129"/>
    </row>
    <row r="3673" spans="1:14" ht="24.95" customHeight="1" x14ac:dyDescent="0.2">
      <c r="A3673" s="129"/>
      <c r="B3673" s="129"/>
      <c r="C3673" s="129"/>
      <c r="D3673" s="129"/>
      <c r="E3673" s="129"/>
      <c r="F3673" s="129"/>
      <c r="G3673" s="129"/>
      <c r="H3673" s="129"/>
      <c r="I3673" s="129"/>
      <c r="J3673" s="129"/>
      <c r="K3673" s="129"/>
      <c r="L3673" s="129"/>
      <c r="M3673" s="129"/>
      <c r="N3673" s="129"/>
    </row>
    <row r="3674" spans="1:14" ht="24.95" customHeight="1" x14ac:dyDescent="0.2">
      <c r="A3674" s="129"/>
      <c r="B3674" s="129"/>
      <c r="C3674" s="129"/>
      <c r="D3674" s="129"/>
      <c r="E3674" s="129"/>
      <c r="F3674" s="129"/>
      <c r="G3674" s="129"/>
      <c r="H3674" s="129"/>
      <c r="I3674" s="129"/>
      <c r="J3674" s="129"/>
      <c r="K3674" s="129"/>
      <c r="L3674" s="129"/>
      <c r="M3674" s="129"/>
      <c r="N3674" s="129"/>
    </row>
    <row r="3675" spans="1:14" ht="24.95" customHeight="1" x14ac:dyDescent="0.2">
      <c r="A3675" s="129"/>
      <c r="B3675" s="129"/>
      <c r="C3675" s="129"/>
      <c r="D3675" s="129"/>
      <c r="E3675" s="129"/>
      <c r="F3675" s="129"/>
      <c r="G3675" s="129"/>
      <c r="H3675" s="129"/>
      <c r="I3675" s="129"/>
      <c r="J3675" s="129"/>
      <c r="K3675" s="129"/>
      <c r="L3675" s="129"/>
      <c r="M3675" s="129"/>
      <c r="N3675" s="129"/>
    </row>
    <row r="3676" spans="1:14" ht="24.95" customHeight="1" x14ac:dyDescent="0.2">
      <c r="A3676" s="129"/>
      <c r="B3676" s="129"/>
      <c r="C3676" s="129"/>
      <c r="D3676" s="129"/>
      <c r="E3676" s="129"/>
      <c r="F3676" s="129"/>
      <c r="G3676" s="129"/>
      <c r="H3676" s="129"/>
      <c r="I3676" s="129"/>
      <c r="J3676" s="129"/>
      <c r="K3676" s="129"/>
      <c r="L3676" s="129"/>
      <c r="M3676" s="129"/>
      <c r="N3676" s="129"/>
    </row>
    <row r="3677" spans="1:14" ht="24.95" customHeight="1" x14ac:dyDescent="0.2">
      <c r="A3677" s="129"/>
      <c r="B3677" s="129"/>
      <c r="C3677" s="129"/>
      <c r="D3677" s="129"/>
      <c r="E3677" s="129"/>
      <c r="F3677" s="129"/>
      <c r="G3677" s="129"/>
      <c r="H3677" s="129"/>
      <c r="I3677" s="129"/>
      <c r="J3677" s="129"/>
      <c r="K3677" s="129"/>
      <c r="L3677" s="129"/>
      <c r="M3677" s="129"/>
      <c r="N3677" s="129"/>
    </row>
    <row r="3678" spans="1:14" ht="24.95" customHeight="1" x14ac:dyDescent="0.2">
      <c r="A3678" s="129"/>
      <c r="B3678" s="129"/>
      <c r="C3678" s="129"/>
      <c r="D3678" s="129"/>
      <c r="E3678" s="129"/>
      <c r="F3678" s="129"/>
      <c r="G3678" s="129"/>
      <c r="H3678" s="129"/>
      <c r="I3678" s="129"/>
      <c r="J3678" s="129"/>
      <c r="K3678" s="129"/>
      <c r="L3678" s="129"/>
      <c r="M3678" s="129"/>
      <c r="N3678" s="129"/>
    </row>
    <row r="3679" spans="1:14" ht="24.95" customHeight="1" x14ac:dyDescent="0.2">
      <c r="A3679" s="129"/>
      <c r="B3679" s="129"/>
      <c r="C3679" s="129"/>
      <c r="D3679" s="129"/>
      <c r="E3679" s="129"/>
      <c r="F3679" s="129"/>
      <c r="G3679" s="129"/>
      <c r="H3679" s="129"/>
      <c r="I3679" s="129"/>
      <c r="J3679" s="129"/>
      <c r="K3679" s="129"/>
      <c r="L3679" s="129"/>
      <c r="M3679" s="129"/>
      <c r="N3679" s="129"/>
    </row>
    <row r="3680" spans="1:14" ht="24.95" customHeight="1" x14ac:dyDescent="0.2">
      <c r="A3680" s="129"/>
      <c r="B3680" s="129"/>
      <c r="C3680" s="129"/>
      <c r="D3680" s="129"/>
      <c r="E3680" s="129"/>
      <c r="F3680" s="129"/>
      <c r="G3680" s="129"/>
      <c r="H3680" s="129"/>
      <c r="I3680" s="129"/>
      <c r="J3680" s="129"/>
      <c r="K3680" s="129"/>
      <c r="L3680" s="129"/>
      <c r="M3680" s="129"/>
      <c r="N3680" s="129"/>
    </row>
    <row r="3681" spans="1:14" ht="24.95" customHeight="1" x14ac:dyDescent="0.2">
      <c r="A3681" s="129"/>
      <c r="B3681" s="129"/>
      <c r="C3681" s="129"/>
      <c r="D3681" s="129"/>
      <c r="E3681" s="129"/>
      <c r="F3681" s="129"/>
      <c r="G3681" s="129"/>
      <c r="H3681" s="129"/>
      <c r="I3681" s="129"/>
      <c r="J3681" s="129"/>
      <c r="K3681" s="129"/>
      <c r="L3681" s="129"/>
      <c r="M3681" s="129"/>
      <c r="N3681" s="129"/>
    </row>
    <row r="3682" spans="1:14" ht="24.95" customHeight="1" x14ac:dyDescent="0.2">
      <c r="A3682" s="129"/>
      <c r="B3682" s="129"/>
      <c r="C3682" s="129"/>
      <c r="D3682" s="129"/>
      <c r="E3682" s="129"/>
      <c r="F3682" s="129"/>
      <c r="G3682" s="129"/>
      <c r="H3682" s="129"/>
      <c r="I3682" s="129"/>
      <c r="J3682" s="129"/>
      <c r="K3682" s="129"/>
      <c r="L3682" s="129"/>
      <c r="M3682" s="129"/>
      <c r="N3682" s="129"/>
    </row>
    <row r="3683" spans="1:14" ht="24.95" customHeight="1" x14ac:dyDescent="0.2">
      <c r="A3683" s="129"/>
      <c r="B3683" s="129"/>
      <c r="C3683" s="129"/>
      <c r="D3683" s="129"/>
      <c r="E3683" s="129"/>
      <c r="F3683" s="129"/>
      <c r="G3683" s="129"/>
      <c r="H3683" s="129"/>
      <c r="I3683" s="129"/>
      <c r="J3683" s="129"/>
      <c r="K3683" s="129"/>
      <c r="L3683" s="129"/>
      <c r="M3683" s="129"/>
      <c r="N3683" s="129"/>
    </row>
    <row r="3684" spans="1:14" ht="24.95" customHeight="1" x14ac:dyDescent="0.2">
      <c r="A3684" s="129"/>
      <c r="B3684" s="129"/>
      <c r="C3684" s="129"/>
      <c r="D3684" s="129"/>
      <c r="E3684" s="129"/>
      <c r="F3684" s="129"/>
      <c r="G3684" s="129"/>
      <c r="H3684" s="129"/>
      <c r="I3684" s="129"/>
      <c r="J3684" s="129"/>
      <c r="K3684" s="129"/>
      <c r="L3684" s="129"/>
      <c r="M3684" s="129"/>
      <c r="N3684" s="129"/>
    </row>
    <row r="3685" spans="1:14" ht="24.95" customHeight="1" x14ac:dyDescent="0.2">
      <c r="A3685" s="129"/>
      <c r="B3685" s="129"/>
      <c r="C3685" s="129"/>
      <c r="D3685" s="129"/>
      <c r="E3685" s="129"/>
      <c r="F3685" s="129"/>
      <c r="G3685" s="129"/>
      <c r="H3685" s="129"/>
      <c r="I3685" s="129"/>
      <c r="J3685" s="129"/>
      <c r="K3685" s="129"/>
      <c r="L3685" s="129"/>
      <c r="M3685" s="129"/>
      <c r="N3685" s="129"/>
    </row>
    <row r="3686" spans="1:14" ht="24.95" customHeight="1" x14ac:dyDescent="0.2">
      <c r="A3686" s="129"/>
      <c r="B3686" s="129"/>
      <c r="C3686" s="129"/>
      <c r="D3686" s="129"/>
      <c r="E3686" s="129"/>
      <c r="F3686" s="129"/>
      <c r="G3686" s="129"/>
      <c r="H3686" s="129"/>
      <c r="I3686" s="129"/>
      <c r="J3686" s="129"/>
      <c r="K3686" s="129"/>
      <c r="L3686" s="129"/>
      <c r="M3686" s="129"/>
      <c r="N3686" s="129"/>
    </row>
    <row r="3687" spans="1:14" ht="24.95" customHeight="1" x14ac:dyDescent="0.2">
      <c r="A3687" s="129"/>
      <c r="B3687" s="129"/>
      <c r="C3687" s="129"/>
      <c r="D3687" s="129"/>
      <c r="E3687" s="129"/>
      <c r="F3687" s="129"/>
      <c r="G3687" s="129"/>
      <c r="H3687" s="129"/>
      <c r="I3687" s="129"/>
      <c r="J3687" s="129"/>
      <c r="K3687" s="129"/>
      <c r="L3687" s="129"/>
      <c r="M3687" s="129"/>
      <c r="N3687" s="129"/>
    </row>
    <row r="3688" spans="1:14" ht="24.95" customHeight="1" x14ac:dyDescent="0.2">
      <c r="A3688" s="129"/>
      <c r="B3688" s="129"/>
      <c r="C3688" s="129"/>
      <c r="D3688" s="129"/>
      <c r="E3688" s="129"/>
      <c r="F3688" s="129"/>
      <c r="G3688" s="129"/>
      <c r="H3688" s="129"/>
      <c r="I3688" s="129"/>
      <c r="J3688" s="129"/>
      <c r="K3688" s="129"/>
      <c r="L3688" s="129"/>
      <c r="M3688" s="129"/>
      <c r="N3688" s="129"/>
    </row>
    <row r="3689" spans="1:14" ht="24.95" customHeight="1" x14ac:dyDescent="0.2">
      <c r="A3689" s="129"/>
      <c r="B3689" s="129"/>
      <c r="C3689" s="129"/>
      <c r="D3689" s="129"/>
      <c r="E3689" s="129"/>
      <c r="F3689" s="129"/>
      <c r="G3689" s="129"/>
      <c r="H3689" s="129"/>
      <c r="I3689" s="129"/>
      <c r="J3689" s="129"/>
      <c r="K3689" s="129"/>
      <c r="L3689" s="129"/>
      <c r="M3689" s="129"/>
      <c r="N3689" s="129"/>
    </row>
    <row r="3690" spans="1:14" ht="24.95" customHeight="1" x14ac:dyDescent="0.2">
      <c r="A3690" s="129"/>
      <c r="B3690" s="129"/>
      <c r="C3690" s="129"/>
      <c r="D3690" s="129"/>
      <c r="E3690" s="129"/>
      <c r="F3690" s="129"/>
      <c r="G3690" s="129"/>
      <c r="H3690" s="129"/>
      <c r="I3690" s="129"/>
      <c r="J3690" s="129"/>
      <c r="K3690" s="129"/>
      <c r="L3690" s="129"/>
      <c r="M3690" s="129"/>
      <c r="N3690" s="129"/>
    </row>
    <row r="3691" spans="1:14" ht="24.95" customHeight="1" x14ac:dyDescent="0.2">
      <c r="A3691" s="129"/>
      <c r="B3691" s="129"/>
      <c r="C3691" s="129"/>
      <c r="D3691" s="129"/>
      <c r="E3691" s="129"/>
      <c r="F3691" s="129"/>
      <c r="G3691" s="129"/>
      <c r="H3691" s="129"/>
      <c r="I3691" s="129"/>
      <c r="J3691" s="129"/>
      <c r="K3691" s="129"/>
      <c r="L3691" s="129"/>
      <c r="M3691" s="129"/>
      <c r="N3691" s="129"/>
    </row>
    <row r="3692" spans="1:14" ht="24.95" customHeight="1" x14ac:dyDescent="0.2">
      <c r="A3692" s="129"/>
      <c r="B3692" s="129"/>
      <c r="C3692" s="129"/>
      <c r="D3692" s="129"/>
      <c r="E3692" s="129"/>
      <c r="F3692" s="129"/>
      <c r="G3692" s="129"/>
      <c r="H3692" s="129"/>
      <c r="I3692" s="129"/>
      <c r="J3692" s="129"/>
      <c r="K3692" s="129"/>
      <c r="L3692" s="129"/>
      <c r="M3692" s="129"/>
      <c r="N3692" s="129"/>
    </row>
    <row r="3693" spans="1:14" ht="24.95" customHeight="1" x14ac:dyDescent="0.2">
      <c r="A3693" s="129"/>
      <c r="B3693" s="129"/>
      <c r="C3693" s="129"/>
      <c r="D3693" s="129"/>
      <c r="E3693" s="129"/>
      <c r="F3693" s="129"/>
      <c r="G3693" s="129"/>
      <c r="H3693" s="129"/>
      <c r="I3693" s="129"/>
      <c r="J3693" s="129"/>
      <c r="K3693" s="129"/>
      <c r="L3693" s="129"/>
      <c r="M3693" s="129"/>
      <c r="N3693" s="129"/>
    </row>
    <row r="3694" spans="1:14" ht="24.95" customHeight="1" x14ac:dyDescent="0.2">
      <c r="A3694" s="129"/>
      <c r="B3694" s="129"/>
      <c r="C3694" s="129"/>
      <c r="D3694" s="129"/>
      <c r="E3694" s="129"/>
      <c r="F3694" s="129"/>
      <c r="G3694" s="129"/>
      <c r="H3694" s="129"/>
      <c r="I3694" s="129"/>
      <c r="J3694" s="129"/>
      <c r="K3694" s="129"/>
      <c r="L3694" s="129"/>
      <c r="M3694" s="129"/>
      <c r="N3694" s="129"/>
    </row>
    <row r="3695" spans="1:14" ht="24.95" customHeight="1" x14ac:dyDescent="0.2">
      <c r="A3695" s="129"/>
      <c r="B3695" s="129"/>
      <c r="C3695" s="129"/>
      <c r="D3695" s="129"/>
      <c r="E3695" s="129"/>
      <c r="F3695" s="129"/>
      <c r="G3695" s="129"/>
      <c r="H3695" s="129"/>
      <c r="I3695" s="129"/>
      <c r="J3695" s="129"/>
      <c r="K3695" s="129"/>
      <c r="L3695" s="129"/>
      <c r="M3695" s="129"/>
      <c r="N3695" s="129"/>
    </row>
    <row r="3696" spans="1:14" ht="24.95" customHeight="1" x14ac:dyDescent="0.2">
      <c r="A3696" s="129"/>
      <c r="B3696" s="129"/>
      <c r="C3696" s="129"/>
      <c r="D3696" s="129"/>
      <c r="E3696" s="129"/>
      <c r="F3696" s="129"/>
      <c r="G3696" s="129"/>
      <c r="H3696" s="129"/>
      <c r="I3696" s="129"/>
      <c r="J3696" s="129"/>
      <c r="K3696" s="129"/>
      <c r="L3696" s="129"/>
      <c r="M3696" s="129"/>
      <c r="N3696" s="129"/>
    </row>
    <row r="3697" spans="1:14" ht="24.95" customHeight="1" x14ac:dyDescent="0.2">
      <c r="A3697" s="129"/>
      <c r="B3697" s="129"/>
      <c r="C3697" s="129"/>
      <c r="D3697" s="129"/>
      <c r="E3697" s="129"/>
      <c r="F3697" s="129"/>
      <c r="G3697" s="129"/>
      <c r="H3697" s="129"/>
      <c r="I3697" s="129"/>
      <c r="J3697" s="129"/>
      <c r="K3697" s="129"/>
      <c r="L3697" s="129"/>
      <c r="M3697" s="129"/>
      <c r="N3697" s="129"/>
    </row>
    <row r="3698" spans="1:14" ht="24.95" customHeight="1" x14ac:dyDescent="0.2">
      <c r="A3698" s="129"/>
      <c r="B3698" s="129"/>
      <c r="C3698" s="129"/>
      <c r="D3698" s="129"/>
      <c r="E3698" s="129"/>
      <c r="F3698" s="129"/>
      <c r="G3698" s="129"/>
      <c r="H3698" s="129"/>
      <c r="I3698" s="129"/>
      <c r="J3698" s="129"/>
      <c r="K3698" s="129"/>
      <c r="L3698" s="129"/>
      <c r="M3698" s="129"/>
      <c r="N3698" s="129"/>
    </row>
    <row r="3699" spans="1:14" ht="24.95" customHeight="1" x14ac:dyDescent="0.2">
      <c r="A3699" s="129"/>
      <c r="B3699" s="129"/>
      <c r="C3699" s="129"/>
      <c r="D3699" s="129"/>
      <c r="E3699" s="129"/>
      <c r="F3699" s="129"/>
      <c r="G3699" s="129"/>
      <c r="H3699" s="129"/>
      <c r="I3699" s="129"/>
      <c r="J3699" s="129"/>
      <c r="K3699" s="129"/>
      <c r="L3699" s="129"/>
      <c r="M3699" s="129"/>
    </row>
    <row r="3700" spans="1:14" ht="24.95" customHeight="1" x14ac:dyDescent="0.2">
      <c r="A3700" s="129"/>
      <c r="B3700" s="129"/>
      <c r="C3700" s="129"/>
      <c r="D3700" s="129"/>
      <c r="E3700" s="129"/>
      <c r="F3700" s="129"/>
      <c r="G3700" s="129"/>
      <c r="H3700" s="129"/>
      <c r="I3700" s="129"/>
      <c r="J3700" s="129"/>
      <c r="K3700" s="129"/>
      <c r="L3700" s="129"/>
      <c r="M3700" s="129"/>
      <c r="N3700" s="4"/>
    </row>
    <row r="3701" spans="1:14" ht="24.95" customHeight="1" x14ac:dyDescent="0.2">
      <c r="A3701" s="129"/>
      <c r="B3701" s="129"/>
      <c r="C3701" s="129"/>
      <c r="D3701" s="129"/>
      <c r="E3701" s="129"/>
      <c r="F3701" s="129"/>
      <c r="G3701" s="129"/>
      <c r="H3701" s="129"/>
      <c r="I3701" s="129"/>
      <c r="J3701" s="129"/>
      <c r="K3701" s="129"/>
      <c r="L3701" s="129"/>
      <c r="M3701" s="129"/>
      <c r="N3701" s="4"/>
    </row>
    <row r="3702" spans="1:14" ht="24.95" customHeight="1" x14ac:dyDescent="0.2">
      <c r="A3702" s="129"/>
      <c r="B3702" s="129"/>
      <c r="C3702" s="129"/>
      <c r="D3702" s="129"/>
      <c r="E3702" s="129"/>
      <c r="F3702" s="129"/>
      <c r="G3702" s="129"/>
      <c r="H3702" s="129"/>
      <c r="I3702" s="129"/>
      <c r="J3702" s="129"/>
      <c r="K3702" s="129"/>
      <c r="L3702" s="129"/>
      <c r="M3702" s="129"/>
      <c r="N3702" s="4"/>
    </row>
    <row r="3703" spans="1:14" ht="24.95" customHeight="1" x14ac:dyDescent="0.2">
      <c r="A3703" s="129"/>
      <c r="B3703" s="129"/>
      <c r="C3703" s="129"/>
      <c r="D3703" s="129"/>
      <c r="E3703" s="129"/>
      <c r="F3703" s="129"/>
      <c r="G3703" s="129"/>
      <c r="H3703" s="129"/>
      <c r="I3703" s="129"/>
      <c r="J3703" s="129"/>
      <c r="K3703" s="129"/>
      <c r="L3703" s="129"/>
      <c r="M3703" s="129"/>
      <c r="N3703" s="4"/>
    </row>
    <row r="3704" spans="1:14" ht="24.95" customHeight="1" x14ac:dyDescent="0.2">
      <c r="A3704" s="129"/>
      <c r="B3704" s="129"/>
      <c r="C3704" s="129"/>
      <c r="D3704" s="129"/>
      <c r="E3704" s="129"/>
      <c r="F3704" s="129"/>
      <c r="G3704" s="129"/>
      <c r="H3704" s="129"/>
      <c r="I3704" s="129"/>
      <c r="J3704" s="129"/>
      <c r="K3704" s="129"/>
      <c r="L3704" s="129"/>
      <c r="M3704" s="129"/>
      <c r="N3704" s="4">
        <v>42</v>
      </c>
    </row>
    <row r="3705" spans="1:14" ht="39.950000000000003" customHeight="1" x14ac:dyDescent="0.5">
      <c r="A3705" s="402" t="s">
        <v>192</v>
      </c>
      <c r="B3705" s="402"/>
      <c r="C3705" s="402"/>
      <c r="D3705" s="402"/>
      <c r="E3705" s="402"/>
      <c r="F3705" s="402"/>
      <c r="G3705" s="402"/>
      <c r="H3705" s="402"/>
      <c r="I3705" s="402"/>
      <c r="J3705" s="402"/>
      <c r="K3705" s="402"/>
      <c r="L3705" s="402"/>
      <c r="M3705" s="402"/>
      <c r="N3705" s="402"/>
    </row>
    <row r="3706" spans="1:14" ht="15" customHeight="1" x14ac:dyDescent="0.4">
      <c r="A3706" s="147"/>
      <c r="B3706" s="148"/>
      <c r="C3706" s="148"/>
      <c r="D3706" s="148"/>
      <c r="E3706" s="148"/>
      <c r="F3706" s="148"/>
      <c r="G3706" s="148"/>
      <c r="H3706" s="148"/>
      <c r="I3706" s="148"/>
      <c r="J3706" s="148"/>
      <c r="K3706" s="148"/>
      <c r="L3706" s="148"/>
      <c r="M3706" s="148"/>
      <c r="N3706" s="148"/>
    </row>
    <row r="3707" spans="1:14" ht="24.95" customHeight="1" x14ac:dyDescent="0.2">
      <c r="A3707" s="129"/>
      <c r="B3707" s="129"/>
      <c r="C3707" s="129"/>
      <c r="D3707" s="129"/>
      <c r="E3707" s="129"/>
      <c r="F3707" s="129"/>
      <c r="G3707" s="129"/>
      <c r="H3707" s="129"/>
      <c r="I3707" s="129"/>
      <c r="J3707" s="129"/>
      <c r="K3707" s="129"/>
      <c r="L3707" s="129"/>
      <c r="M3707" s="129"/>
      <c r="N3707" s="129"/>
    </row>
    <row r="3708" spans="1:14" ht="24.95" customHeight="1" x14ac:dyDescent="0.2">
      <c r="A3708" s="129"/>
      <c r="B3708" s="129"/>
      <c r="C3708" s="129"/>
      <c r="D3708" s="129"/>
      <c r="E3708" s="129"/>
      <c r="F3708" s="129"/>
      <c r="G3708" s="129"/>
      <c r="H3708" s="129"/>
      <c r="I3708" s="129"/>
      <c r="J3708" s="129"/>
      <c r="K3708" s="129"/>
      <c r="L3708" s="129"/>
      <c r="M3708" s="129"/>
      <c r="N3708" s="129"/>
    </row>
    <row r="3709" spans="1:14" ht="24.95" customHeight="1" x14ac:dyDescent="0.2">
      <c r="A3709" s="129"/>
      <c r="B3709" s="129"/>
      <c r="C3709" s="129"/>
      <c r="D3709" s="129"/>
      <c r="E3709" s="129"/>
      <c r="F3709" s="129"/>
      <c r="G3709" s="129"/>
      <c r="H3709" s="129"/>
      <c r="I3709" s="129"/>
      <c r="J3709" s="129"/>
      <c r="K3709" s="129"/>
      <c r="L3709" s="129"/>
      <c r="M3709" s="129"/>
      <c r="N3709" s="129"/>
    </row>
    <row r="3710" spans="1:14" ht="24.95" customHeight="1" x14ac:dyDescent="0.2">
      <c r="A3710" s="129"/>
      <c r="B3710" s="129"/>
      <c r="C3710" s="129"/>
      <c r="D3710" s="129"/>
      <c r="E3710" s="129"/>
      <c r="F3710" s="129"/>
      <c r="G3710" s="129"/>
      <c r="H3710" s="129"/>
      <c r="I3710" s="129"/>
      <c r="J3710" s="129"/>
      <c r="K3710" s="129"/>
      <c r="L3710" s="129"/>
      <c r="M3710" s="129"/>
      <c r="N3710" s="129"/>
    </row>
    <row r="3711" spans="1:14" ht="24.95" customHeight="1" x14ac:dyDescent="0.2">
      <c r="A3711" s="129"/>
      <c r="B3711" s="129"/>
      <c r="C3711" s="129"/>
      <c r="D3711" s="129"/>
      <c r="E3711" s="129"/>
      <c r="F3711" s="129"/>
      <c r="G3711" s="129"/>
      <c r="H3711" s="129"/>
      <c r="I3711" s="129"/>
      <c r="J3711" s="129"/>
      <c r="K3711" s="129"/>
      <c r="L3711" s="129"/>
      <c r="M3711" s="129"/>
      <c r="N3711" s="129"/>
    </row>
    <row r="3712" spans="1:14" ht="24.95" customHeight="1" x14ac:dyDescent="0.2">
      <c r="A3712" s="129"/>
      <c r="B3712" s="129"/>
      <c r="C3712" s="129"/>
      <c r="D3712" s="129"/>
      <c r="E3712" s="129"/>
      <c r="F3712" s="129"/>
      <c r="G3712" s="129"/>
      <c r="H3712" s="129"/>
      <c r="I3712" s="129"/>
      <c r="J3712" s="129"/>
      <c r="K3712" s="129"/>
      <c r="L3712" s="129"/>
      <c r="M3712" s="129"/>
      <c r="N3712" s="129"/>
    </row>
    <row r="3713" spans="1:14" ht="24.95" customHeight="1" x14ac:dyDescent="0.2">
      <c r="A3713" s="129"/>
      <c r="B3713" s="129"/>
      <c r="C3713" s="129"/>
      <c r="D3713" s="129"/>
      <c r="E3713" s="129"/>
      <c r="F3713" s="129"/>
      <c r="G3713" s="129"/>
      <c r="H3713" s="129"/>
      <c r="I3713" s="129"/>
      <c r="J3713" s="129"/>
      <c r="K3713" s="129"/>
      <c r="L3713" s="129"/>
      <c r="M3713" s="129"/>
      <c r="N3713" s="129"/>
    </row>
    <row r="3714" spans="1:14" ht="24.95" customHeight="1" x14ac:dyDescent="0.2">
      <c r="A3714" s="129"/>
      <c r="B3714" s="129"/>
      <c r="C3714" s="129"/>
      <c r="D3714" s="129"/>
      <c r="E3714" s="129"/>
      <c r="F3714" s="129"/>
      <c r="G3714" s="129"/>
      <c r="H3714" s="129"/>
      <c r="I3714" s="129"/>
      <c r="J3714" s="129"/>
      <c r="K3714" s="129"/>
      <c r="L3714" s="129"/>
      <c r="M3714" s="129"/>
      <c r="N3714" s="129"/>
    </row>
    <row r="3715" spans="1:14" ht="24.95" customHeight="1" x14ac:dyDescent="0.2">
      <c r="A3715" s="129"/>
      <c r="B3715" s="129"/>
      <c r="C3715" s="129"/>
      <c r="D3715" s="129"/>
      <c r="E3715" s="129"/>
      <c r="F3715" s="129"/>
      <c r="G3715" s="129"/>
      <c r="H3715" s="129"/>
      <c r="I3715" s="129"/>
      <c r="J3715" s="129"/>
      <c r="K3715" s="129"/>
      <c r="L3715" s="129"/>
      <c r="M3715" s="129"/>
      <c r="N3715" s="129"/>
    </row>
    <row r="3716" spans="1:14" ht="24.95" customHeight="1" x14ac:dyDescent="0.2">
      <c r="A3716" s="129"/>
      <c r="B3716" s="129"/>
      <c r="C3716" s="129"/>
      <c r="D3716" s="129"/>
      <c r="E3716" s="129"/>
      <c r="F3716" s="129"/>
      <c r="G3716" s="129"/>
      <c r="H3716" s="129"/>
      <c r="I3716" s="129"/>
      <c r="J3716" s="129"/>
      <c r="K3716" s="129"/>
      <c r="L3716" s="129"/>
      <c r="M3716" s="129"/>
    </row>
    <row r="3717" spans="1:14" ht="24.95" customHeight="1" x14ac:dyDescent="0.2">
      <c r="A3717" s="129"/>
      <c r="B3717" s="129"/>
      <c r="C3717" s="129"/>
      <c r="D3717" s="129"/>
      <c r="E3717" s="129"/>
      <c r="F3717" s="129"/>
      <c r="G3717" s="129"/>
      <c r="H3717" s="129"/>
      <c r="I3717" s="129"/>
      <c r="J3717" s="129"/>
      <c r="K3717" s="129"/>
      <c r="L3717" s="129"/>
      <c r="M3717" s="129"/>
      <c r="N3717" s="4"/>
    </row>
    <row r="3718" spans="1:14" ht="24.95" customHeight="1" x14ac:dyDescent="0.2">
      <c r="A3718" s="129"/>
      <c r="B3718" s="129"/>
      <c r="C3718" s="129"/>
      <c r="D3718" s="129"/>
      <c r="E3718" s="129"/>
      <c r="F3718" s="129"/>
      <c r="G3718" s="129"/>
      <c r="H3718" s="129"/>
      <c r="I3718" s="129"/>
      <c r="J3718" s="129"/>
      <c r="K3718" s="129"/>
      <c r="L3718" s="129"/>
      <c r="M3718" s="129"/>
      <c r="N3718" s="4"/>
    </row>
    <row r="3719" spans="1:14" ht="24.95" customHeight="1" x14ac:dyDescent="0.2">
      <c r="A3719" s="129"/>
      <c r="B3719" s="129"/>
      <c r="C3719" s="129"/>
      <c r="D3719" s="129"/>
      <c r="E3719" s="129"/>
      <c r="F3719" s="129"/>
      <c r="G3719" s="129"/>
      <c r="H3719" s="129"/>
      <c r="I3719" s="129"/>
      <c r="J3719" s="129"/>
      <c r="K3719" s="129"/>
      <c r="L3719" s="129"/>
      <c r="M3719" s="129"/>
      <c r="N3719" s="4"/>
    </row>
    <row r="3720" spans="1:14" ht="24.95" customHeight="1" x14ac:dyDescent="0.2">
      <c r="A3720" s="129"/>
      <c r="B3720" s="129"/>
      <c r="C3720" s="129"/>
      <c r="D3720" s="129"/>
      <c r="E3720" s="129"/>
      <c r="F3720" s="129"/>
      <c r="G3720" s="129"/>
      <c r="H3720" s="129"/>
      <c r="I3720" s="129"/>
      <c r="J3720" s="129"/>
      <c r="K3720" s="129"/>
      <c r="L3720" s="129"/>
      <c r="M3720" s="129"/>
      <c r="N3720" s="4"/>
    </row>
    <row r="3721" spans="1:14" ht="24.95" customHeight="1" x14ac:dyDescent="0.2">
      <c r="A3721" s="129"/>
      <c r="B3721" s="129"/>
      <c r="C3721" s="129"/>
      <c r="D3721" s="129"/>
      <c r="E3721" s="129"/>
      <c r="F3721" s="129"/>
      <c r="G3721" s="129"/>
      <c r="H3721" s="129"/>
      <c r="I3721" s="129"/>
      <c r="J3721" s="129"/>
      <c r="K3721" s="129"/>
      <c r="L3721" s="129"/>
      <c r="M3721" s="129"/>
      <c r="N3721" s="4"/>
    </row>
    <row r="3722" spans="1:14" ht="24.95" customHeight="1" x14ac:dyDescent="0.2">
      <c r="A3722" s="129"/>
      <c r="B3722" s="129"/>
      <c r="C3722" s="129"/>
      <c r="D3722" s="129"/>
      <c r="E3722" s="129"/>
      <c r="F3722" s="129"/>
      <c r="G3722" s="129"/>
      <c r="H3722" s="129"/>
      <c r="I3722" s="129"/>
      <c r="J3722" s="129"/>
      <c r="K3722" s="129"/>
      <c r="L3722" s="129"/>
      <c r="M3722" s="129"/>
      <c r="N3722" s="4"/>
    </row>
    <row r="3723" spans="1:14" ht="24.95" customHeight="1" x14ac:dyDescent="0.2">
      <c r="A3723" s="129"/>
      <c r="B3723" s="129"/>
      <c r="C3723" s="129"/>
      <c r="D3723" s="129"/>
      <c r="E3723" s="129"/>
      <c r="F3723" s="129"/>
      <c r="G3723" s="129"/>
      <c r="H3723" s="129"/>
      <c r="I3723" s="129"/>
      <c r="J3723" s="129"/>
      <c r="K3723" s="129"/>
      <c r="L3723" s="129"/>
      <c r="M3723" s="129"/>
      <c r="N3723" s="4"/>
    </row>
    <row r="3724" spans="1:14" ht="24.95" customHeight="1" x14ac:dyDescent="0.2">
      <c r="A3724" s="129"/>
      <c r="B3724" s="129"/>
      <c r="C3724" s="129"/>
      <c r="D3724" s="129"/>
      <c r="E3724" s="129"/>
      <c r="F3724" s="129"/>
      <c r="G3724" s="129"/>
      <c r="H3724" s="129"/>
      <c r="I3724" s="129"/>
      <c r="J3724" s="129"/>
      <c r="K3724" s="129"/>
      <c r="L3724" s="129"/>
      <c r="M3724" s="129"/>
      <c r="N3724" s="4"/>
    </row>
    <row r="3725" spans="1:14" ht="24.95" customHeight="1" x14ac:dyDescent="0.2">
      <c r="A3725" s="129"/>
      <c r="B3725" s="129"/>
      <c r="C3725" s="129"/>
      <c r="D3725" s="129"/>
      <c r="E3725" s="129"/>
      <c r="F3725" s="129"/>
      <c r="G3725" s="129"/>
      <c r="H3725" s="129"/>
      <c r="I3725" s="129"/>
      <c r="J3725" s="129"/>
      <c r="K3725" s="129"/>
      <c r="L3725" s="129"/>
      <c r="M3725" s="129"/>
      <c r="N3725" s="4"/>
    </row>
    <row r="3726" spans="1:14" ht="24.95" customHeight="1" x14ac:dyDescent="0.2">
      <c r="A3726" s="129"/>
      <c r="B3726" s="129"/>
      <c r="C3726" s="129"/>
      <c r="D3726" s="129"/>
      <c r="E3726" s="129"/>
      <c r="F3726" s="129"/>
      <c r="G3726" s="129"/>
      <c r="H3726" s="129"/>
      <c r="I3726" s="129"/>
      <c r="J3726" s="129"/>
      <c r="K3726" s="129"/>
      <c r="L3726" s="129"/>
      <c r="M3726" s="129"/>
      <c r="N3726" s="4"/>
    </row>
    <row r="3727" spans="1:14" ht="24.95" customHeight="1" x14ac:dyDescent="0.2">
      <c r="A3727" s="129"/>
      <c r="B3727" s="129"/>
      <c r="C3727" s="129"/>
      <c r="D3727" s="129"/>
      <c r="E3727" s="129"/>
      <c r="F3727" s="129"/>
      <c r="G3727" s="129"/>
      <c r="H3727" s="129"/>
      <c r="I3727" s="129"/>
      <c r="J3727" s="129"/>
      <c r="K3727" s="129"/>
      <c r="L3727" s="129"/>
      <c r="M3727" s="129"/>
      <c r="N3727" s="4"/>
    </row>
    <row r="3728" spans="1:14" ht="24.95" customHeight="1" x14ac:dyDescent="0.2">
      <c r="A3728" s="129"/>
      <c r="B3728" s="129"/>
      <c r="C3728" s="129"/>
      <c r="D3728" s="129"/>
      <c r="E3728" s="129"/>
      <c r="F3728" s="129"/>
      <c r="G3728" s="129"/>
      <c r="H3728" s="129"/>
      <c r="I3728" s="129"/>
      <c r="J3728" s="129"/>
      <c r="K3728" s="129"/>
      <c r="L3728" s="129"/>
      <c r="M3728" s="129"/>
      <c r="N3728" s="4"/>
    </row>
    <row r="3729" spans="1:14" ht="24.95" customHeight="1" x14ac:dyDescent="0.2">
      <c r="A3729" s="129"/>
      <c r="B3729" s="129"/>
      <c r="C3729" s="129"/>
      <c r="D3729" s="129"/>
      <c r="E3729" s="129"/>
      <c r="F3729" s="129"/>
      <c r="G3729" s="129"/>
      <c r="H3729" s="129"/>
      <c r="I3729" s="129"/>
      <c r="J3729" s="129"/>
      <c r="K3729" s="129"/>
      <c r="L3729" s="129"/>
      <c r="M3729" s="129"/>
      <c r="N3729" s="4"/>
    </row>
    <row r="3730" spans="1:14" ht="24.95" customHeight="1" x14ac:dyDescent="0.2">
      <c r="A3730" s="129"/>
      <c r="B3730" s="129"/>
      <c r="C3730" s="129"/>
      <c r="D3730" s="129"/>
      <c r="E3730" s="129"/>
      <c r="F3730" s="129"/>
      <c r="G3730" s="129"/>
      <c r="H3730" s="129"/>
      <c r="I3730" s="129"/>
      <c r="J3730" s="129"/>
      <c r="K3730" s="129"/>
      <c r="L3730" s="129"/>
      <c r="M3730" s="129"/>
      <c r="N3730" s="4"/>
    </row>
    <row r="3731" spans="1:14" ht="24.95" customHeight="1" x14ac:dyDescent="0.2">
      <c r="A3731" s="129"/>
      <c r="B3731" s="129"/>
      <c r="C3731" s="129"/>
      <c r="D3731" s="129"/>
      <c r="E3731" s="129"/>
      <c r="F3731" s="129"/>
      <c r="G3731" s="129"/>
      <c r="H3731" s="129"/>
      <c r="I3731" s="129"/>
      <c r="J3731" s="129"/>
      <c r="K3731" s="129"/>
      <c r="L3731" s="129"/>
      <c r="M3731" s="129"/>
      <c r="N3731" s="4"/>
    </row>
    <row r="3732" spans="1:14" ht="24.95" customHeight="1" x14ac:dyDescent="0.2">
      <c r="A3732" s="129"/>
      <c r="B3732" s="129"/>
      <c r="C3732" s="129"/>
      <c r="D3732" s="129"/>
      <c r="E3732" s="129"/>
      <c r="F3732" s="129"/>
      <c r="G3732" s="129"/>
      <c r="H3732" s="129"/>
      <c r="I3732" s="129"/>
      <c r="J3732" s="129"/>
      <c r="K3732" s="129"/>
      <c r="L3732" s="129"/>
      <c r="M3732" s="129"/>
      <c r="N3732" s="4"/>
    </row>
    <row r="3733" spans="1:14" ht="24.95" customHeight="1" x14ac:dyDescent="0.2">
      <c r="A3733" s="129"/>
      <c r="B3733" s="129"/>
      <c r="C3733" s="129"/>
      <c r="D3733" s="129"/>
      <c r="E3733" s="129"/>
      <c r="F3733" s="129"/>
      <c r="G3733" s="129"/>
      <c r="H3733" s="129"/>
      <c r="I3733" s="129"/>
      <c r="J3733" s="129"/>
      <c r="K3733" s="129"/>
      <c r="L3733" s="129"/>
      <c r="M3733" s="129"/>
      <c r="N3733" s="4"/>
    </row>
    <row r="3734" spans="1:14" ht="24.95" customHeight="1" x14ac:dyDescent="0.2">
      <c r="A3734" s="129"/>
      <c r="B3734" s="129"/>
      <c r="C3734" s="129"/>
      <c r="D3734" s="129"/>
      <c r="E3734" s="129"/>
      <c r="F3734" s="129"/>
      <c r="G3734" s="129"/>
      <c r="H3734" s="129"/>
      <c r="I3734" s="129"/>
      <c r="J3734" s="129"/>
      <c r="K3734" s="129"/>
      <c r="L3734" s="129"/>
      <c r="M3734" s="129"/>
      <c r="N3734" s="4"/>
    </row>
    <row r="3735" spans="1:14" ht="24.95" customHeight="1" x14ac:dyDescent="0.2">
      <c r="A3735" s="129"/>
      <c r="B3735" s="129"/>
      <c r="C3735" s="129"/>
      <c r="D3735" s="129"/>
      <c r="E3735" s="129"/>
      <c r="F3735" s="129"/>
      <c r="G3735" s="129"/>
      <c r="H3735" s="129"/>
      <c r="I3735" s="129"/>
      <c r="J3735" s="129"/>
      <c r="K3735" s="129"/>
      <c r="L3735" s="129"/>
      <c r="M3735" s="129"/>
      <c r="N3735" s="4"/>
    </row>
    <row r="3736" spans="1:14" ht="24.95" customHeight="1" x14ac:dyDescent="0.2">
      <c r="A3736" s="129"/>
      <c r="B3736" s="129"/>
      <c r="C3736" s="129"/>
      <c r="D3736" s="129"/>
      <c r="E3736" s="129"/>
      <c r="F3736" s="129"/>
      <c r="G3736" s="129"/>
      <c r="H3736" s="129"/>
      <c r="I3736" s="129"/>
      <c r="J3736" s="129"/>
      <c r="K3736" s="129"/>
      <c r="L3736" s="129"/>
      <c r="M3736" s="129"/>
      <c r="N3736" s="4"/>
    </row>
    <row r="3737" spans="1:14" ht="24.95" customHeight="1" x14ac:dyDescent="0.2">
      <c r="A3737" s="129"/>
      <c r="B3737" s="129"/>
      <c r="C3737" s="129"/>
      <c r="D3737" s="129"/>
      <c r="E3737" s="129"/>
      <c r="F3737" s="129"/>
      <c r="G3737" s="129"/>
      <c r="H3737" s="129"/>
      <c r="I3737" s="129"/>
      <c r="J3737" s="129"/>
      <c r="K3737" s="129"/>
      <c r="L3737" s="129"/>
      <c r="M3737" s="129"/>
      <c r="N3737" s="4"/>
    </row>
    <row r="3738" spans="1:14" ht="24.95" customHeight="1" x14ac:dyDescent="0.2">
      <c r="A3738" s="129"/>
      <c r="B3738" s="129"/>
      <c r="C3738" s="129"/>
      <c r="D3738" s="129"/>
      <c r="E3738" s="129"/>
      <c r="F3738" s="129"/>
      <c r="G3738" s="129"/>
      <c r="H3738" s="129"/>
      <c r="I3738" s="129"/>
      <c r="J3738" s="129"/>
      <c r="K3738" s="129"/>
      <c r="L3738" s="129"/>
      <c r="M3738" s="129"/>
      <c r="N3738" s="4"/>
    </row>
    <row r="3739" spans="1:14" ht="24.95" customHeight="1" x14ac:dyDescent="0.2">
      <c r="A3739" s="129"/>
      <c r="B3739" s="129"/>
      <c r="C3739" s="129"/>
      <c r="D3739" s="129"/>
      <c r="E3739" s="129"/>
      <c r="F3739" s="129"/>
      <c r="G3739" s="129"/>
      <c r="H3739" s="129"/>
      <c r="I3739" s="129"/>
      <c r="J3739" s="129"/>
      <c r="K3739" s="129"/>
      <c r="L3739" s="129"/>
      <c r="M3739" s="129"/>
      <c r="N3739" s="4"/>
    </row>
    <row r="3740" spans="1:14" ht="24.95" customHeight="1" x14ac:dyDescent="0.2">
      <c r="A3740" s="129"/>
      <c r="B3740" s="129"/>
      <c r="C3740" s="129"/>
      <c r="D3740" s="129"/>
      <c r="E3740" s="129"/>
      <c r="F3740" s="129"/>
      <c r="G3740" s="129"/>
      <c r="H3740" s="129"/>
      <c r="I3740" s="129"/>
      <c r="J3740" s="129"/>
      <c r="K3740" s="129"/>
      <c r="L3740" s="129"/>
      <c r="M3740" s="129"/>
      <c r="N3740" s="4"/>
    </row>
    <row r="3741" spans="1:14" ht="24.95" customHeight="1" x14ac:dyDescent="0.2">
      <c r="A3741" s="129"/>
      <c r="B3741" s="129"/>
      <c r="C3741" s="129"/>
      <c r="D3741" s="129"/>
      <c r="E3741" s="129"/>
      <c r="F3741" s="129"/>
      <c r="G3741" s="129"/>
      <c r="H3741" s="129"/>
      <c r="I3741" s="129"/>
      <c r="J3741" s="129"/>
      <c r="K3741" s="129"/>
      <c r="L3741" s="129"/>
      <c r="M3741" s="129"/>
      <c r="N3741" s="4"/>
    </row>
    <row r="3742" spans="1:14" ht="24.95" customHeight="1" x14ac:dyDescent="0.2">
      <c r="A3742" s="129"/>
      <c r="B3742" s="129"/>
      <c r="C3742" s="129"/>
      <c r="D3742" s="129"/>
      <c r="E3742" s="129"/>
      <c r="F3742" s="129"/>
      <c r="G3742" s="129"/>
      <c r="H3742" s="129"/>
      <c r="I3742" s="129"/>
      <c r="J3742" s="129"/>
      <c r="K3742" s="129"/>
      <c r="L3742" s="129"/>
      <c r="M3742" s="129"/>
      <c r="N3742" s="4"/>
    </row>
    <row r="3743" spans="1:14" ht="24.95" customHeight="1" x14ac:dyDescent="0.2">
      <c r="A3743" s="129"/>
      <c r="B3743" s="129"/>
      <c r="C3743" s="129"/>
      <c r="D3743" s="129"/>
      <c r="E3743" s="129"/>
      <c r="F3743" s="129"/>
      <c r="G3743" s="129"/>
      <c r="H3743" s="129"/>
      <c r="I3743" s="129"/>
      <c r="J3743" s="129"/>
      <c r="K3743" s="129"/>
      <c r="L3743" s="129"/>
      <c r="M3743" s="129"/>
      <c r="N3743" s="4"/>
    </row>
    <row r="3744" spans="1:14" ht="24.95" customHeight="1" x14ac:dyDescent="0.2">
      <c r="A3744" s="129"/>
      <c r="B3744" s="129"/>
      <c r="C3744" s="129"/>
      <c r="D3744" s="129"/>
      <c r="E3744" s="129"/>
      <c r="F3744" s="129"/>
      <c r="G3744" s="129"/>
      <c r="H3744" s="129"/>
      <c r="I3744" s="129"/>
      <c r="J3744" s="129"/>
      <c r="K3744" s="129"/>
      <c r="L3744" s="129"/>
      <c r="M3744" s="129"/>
      <c r="N3744" s="4"/>
    </row>
    <row r="3745" spans="1:14" ht="24.95" customHeight="1" x14ac:dyDescent="0.2">
      <c r="A3745" s="129"/>
      <c r="B3745" s="129"/>
      <c r="C3745" s="129"/>
      <c r="D3745" s="129"/>
      <c r="E3745" s="129"/>
      <c r="F3745" s="129"/>
      <c r="G3745" s="129"/>
      <c r="H3745" s="129"/>
      <c r="I3745" s="129"/>
      <c r="J3745" s="129"/>
      <c r="K3745" s="129"/>
      <c r="L3745" s="129"/>
      <c r="M3745" s="129"/>
      <c r="N3745" s="4"/>
    </row>
    <row r="3746" spans="1:14" ht="24.95" customHeight="1" x14ac:dyDescent="0.2">
      <c r="A3746" s="129"/>
      <c r="B3746" s="129"/>
      <c r="C3746" s="129"/>
      <c r="D3746" s="129"/>
      <c r="E3746" s="129"/>
      <c r="F3746" s="129"/>
      <c r="G3746" s="129"/>
      <c r="H3746" s="129"/>
      <c r="I3746" s="129"/>
      <c r="J3746" s="129"/>
      <c r="K3746" s="129"/>
      <c r="L3746" s="129"/>
      <c r="M3746" s="129"/>
      <c r="N3746" s="4"/>
    </row>
    <row r="3747" spans="1:14" ht="24.95" customHeight="1" x14ac:dyDescent="0.2">
      <c r="A3747" s="129"/>
      <c r="B3747" s="129"/>
      <c r="C3747" s="129"/>
      <c r="D3747" s="129"/>
      <c r="E3747" s="129"/>
      <c r="F3747" s="129"/>
      <c r="G3747" s="129"/>
      <c r="H3747" s="129"/>
      <c r="I3747" s="129"/>
      <c r="J3747" s="129"/>
      <c r="K3747" s="129"/>
      <c r="L3747" s="129"/>
      <c r="M3747" s="129"/>
      <c r="N3747" s="4"/>
    </row>
    <row r="3748" spans="1:14" ht="24.95" customHeight="1" x14ac:dyDescent="0.2">
      <c r="A3748" s="129"/>
      <c r="B3748" s="129"/>
      <c r="C3748" s="129"/>
      <c r="D3748" s="129"/>
      <c r="E3748" s="129"/>
      <c r="F3748" s="129"/>
      <c r="G3748" s="129"/>
      <c r="H3748" s="129"/>
      <c r="I3748" s="129"/>
      <c r="J3748" s="129"/>
      <c r="K3748" s="129"/>
      <c r="L3748" s="129"/>
      <c r="M3748" s="129"/>
      <c r="N3748" s="4"/>
    </row>
    <row r="3749" spans="1:14" ht="24.95" customHeight="1" x14ac:dyDescent="0.2">
      <c r="A3749" s="129"/>
      <c r="B3749" s="129"/>
      <c r="C3749" s="129"/>
      <c r="D3749" s="129"/>
      <c r="E3749" s="129"/>
      <c r="F3749" s="129"/>
      <c r="G3749" s="129"/>
      <c r="H3749" s="129"/>
      <c r="I3749" s="129"/>
      <c r="J3749" s="129"/>
      <c r="K3749" s="129"/>
      <c r="L3749" s="129"/>
      <c r="M3749" s="129"/>
      <c r="N3749" s="4"/>
    </row>
    <row r="3750" spans="1:14" ht="24.95" customHeight="1" x14ac:dyDescent="0.2">
      <c r="A3750" s="129"/>
      <c r="B3750" s="129"/>
      <c r="C3750" s="129"/>
      <c r="D3750" s="129"/>
      <c r="E3750" s="129"/>
      <c r="F3750" s="129"/>
      <c r="G3750" s="129"/>
      <c r="H3750" s="129"/>
      <c r="I3750" s="129"/>
      <c r="J3750" s="129"/>
      <c r="K3750" s="129"/>
      <c r="L3750" s="129"/>
      <c r="M3750" s="129"/>
      <c r="N3750" s="4"/>
    </row>
    <row r="3751" spans="1:14" ht="24.95" customHeight="1" x14ac:dyDescent="0.2">
      <c r="A3751" s="129"/>
      <c r="B3751" s="129"/>
      <c r="C3751" s="129"/>
      <c r="D3751" s="129"/>
      <c r="E3751" s="129"/>
      <c r="F3751" s="129"/>
      <c r="G3751" s="129"/>
      <c r="H3751" s="129"/>
      <c r="I3751" s="129"/>
      <c r="J3751" s="129"/>
      <c r="K3751" s="129"/>
      <c r="L3751" s="129"/>
      <c r="M3751" s="129"/>
      <c r="N3751" s="4"/>
    </row>
    <row r="3752" spans="1:14" ht="24.95" customHeight="1" x14ac:dyDescent="0.2">
      <c r="A3752" s="129"/>
      <c r="B3752" s="129"/>
      <c r="C3752" s="129"/>
      <c r="D3752" s="129"/>
      <c r="E3752" s="129"/>
      <c r="F3752" s="129"/>
      <c r="G3752" s="129"/>
      <c r="H3752" s="129"/>
      <c r="I3752" s="129"/>
      <c r="J3752" s="129"/>
      <c r="K3752" s="129"/>
      <c r="L3752" s="129"/>
      <c r="M3752" s="129"/>
      <c r="N3752" s="4"/>
    </row>
    <row r="3753" spans="1:14" ht="24.95" customHeight="1" x14ac:dyDescent="0.2">
      <c r="A3753" s="129"/>
      <c r="B3753" s="129"/>
      <c r="C3753" s="129"/>
      <c r="D3753" s="129"/>
      <c r="E3753" s="129"/>
      <c r="F3753" s="129"/>
      <c r="G3753" s="129"/>
      <c r="H3753" s="129"/>
      <c r="I3753" s="129"/>
      <c r="J3753" s="129"/>
      <c r="K3753" s="129"/>
      <c r="L3753" s="129"/>
      <c r="M3753" s="129"/>
      <c r="N3753" s="4"/>
    </row>
    <row r="3754" spans="1:14" ht="24.95" customHeight="1" x14ac:dyDescent="0.2">
      <c r="A3754" s="129"/>
      <c r="B3754" s="129"/>
      <c r="C3754" s="129"/>
      <c r="D3754" s="129"/>
      <c r="E3754" s="129"/>
      <c r="F3754" s="129"/>
      <c r="G3754" s="129"/>
      <c r="H3754" s="129"/>
      <c r="I3754" s="129"/>
      <c r="J3754" s="129"/>
      <c r="K3754" s="129"/>
      <c r="L3754" s="129"/>
      <c r="M3754" s="129"/>
      <c r="N3754" s="4"/>
    </row>
    <row r="3755" spans="1:14" ht="24.95" customHeight="1" x14ac:dyDescent="0.2">
      <c r="A3755" s="129"/>
      <c r="B3755" s="129"/>
      <c r="C3755" s="129"/>
      <c r="D3755" s="129"/>
      <c r="E3755" s="129"/>
      <c r="F3755" s="129"/>
      <c r="G3755" s="129"/>
      <c r="H3755" s="129"/>
      <c r="I3755" s="129"/>
      <c r="J3755" s="129"/>
      <c r="K3755" s="129"/>
      <c r="L3755" s="129"/>
      <c r="M3755" s="129"/>
      <c r="N3755" s="4"/>
    </row>
    <row r="3756" spans="1:14" ht="24.95" customHeight="1" x14ac:dyDescent="0.2">
      <c r="A3756" s="129"/>
      <c r="B3756" s="129"/>
      <c r="C3756" s="129"/>
      <c r="D3756" s="129"/>
      <c r="E3756" s="129"/>
      <c r="F3756" s="129"/>
      <c r="G3756" s="129"/>
      <c r="H3756" s="129"/>
      <c r="I3756" s="129"/>
      <c r="J3756" s="129"/>
      <c r="K3756" s="129"/>
      <c r="L3756" s="129"/>
      <c r="M3756" s="129"/>
      <c r="N3756" s="4"/>
    </row>
    <row r="3757" spans="1:14" ht="24.95" customHeight="1" x14ac:dyDescent="0.2">
      <c r="A3757" s="129"/>
      <c r="B3757" s="129"/>
      <c r="C3757" s="129"/>
      <c r="D3757" s="129"/>
      <c r="E3757" s="129"/>
      <c r="F3757" s="129"/>
      <c r="G3757" s="129"/>
      <c r="H3757" s="129"/>
      <c r="I3757" s="129"/>
      <c r="J3757" s="129"/>
      <c r="K3757" s="129"/>
      <c r="L3757" s="129"/>
      <c r="M3757" s="129"/>
      <c r="N3757" s="4"/>
    </row>
    <row r="3758" spans="1:14" ht="24.95" customHeight="1" x14ac:dyDescent="0.2">
      <c r="A3758" s="129"/>
      <c r="B3758" s="129"/>
      <c r="C3758" s="129"/>
      <c r="D3758" s="129"/>
      <c r="E3758" s="129"/>
      <c r="F3758" s="129"/>
      <c r="G3758" s="129"/>
      <c r="H3758" s="129"/>
      <c r="I3758" s="129"/>
      <c r="J3758" s="129"/>
      <c r="K3758" s="129"/>
      <c r="L3758" s="129"/>
      <c r="M3758" s="129"/>
      <c r="N3758" s="4"/>
    </row>
    <row r="3759" spans="1:14" ht="24.95" customHeight="1" x14ac:dyDescent="0.2">
      <c r="A3759" s="129"/>
      <c r="B3759" s="129"/>
      <c r="C3759" s="129"/>
      <c r="D3759" s="129"/>
      <c r="E3759" s="129"/>
      <c r="F3759" s="129"/>
      <c r="G3759" s="129"/>
      <c r="H3759" s="129"/>
      <c r="I3759" s="129"/>
      <c r="J3759" s="129"/>
      <c r="K3759" s="129"/>
      <c r="L3759" s="129"/>
      <c r="M3759" s="129"/>
      <c r="N3759" s="4"/>
    </row>
    <row r="3760" spans="1:14" ht="24.95" customHeight="1" x14ac:dyDescent="0.2">
      <c r="A3760" s="129"/>
      <c r="B3760" s="129"/>
      <c r="C3760" s="129"/>
      <c r="D3760" s="129"/>
      <c r="E3760" s="129"/>
      <c r="F3760" s="129"/>
      <c r="G3760" s="129"/>
      <c r="H3760" s="129"/>
      <c r="I3760" s="129"/>
      <c r="J3760" s="129"/>
      <c r="K3760" s="129"/>
      <c r="L3760" s="129"/>
      <c r="M3760" s="129"/>
      <c r="N3760" s="4"/>
    </row>
    <row r="3761" spans="1:14" ht="24.95" customHeight="1" x14ac:dyDescent="0.2">
      <c r="A3761" s="129"/>
      <c r="B3761" s="129"/>
      <c r="C3761" s="129"/>
      <c r="D3761" s="129"/>
      <c r="E3761" s="129"/>
      <c r="F3761" s="129"/>
      <c r="G3761" s="129"/>
      <c r="H3761" s="129"/>
      <c r="I3761" s="129"/>
      <c r="J3761" s="129"/>
      <c r="K3761" s="129"/>
      <c r="L3761" s="129"/>
      <c r="M3761" s="129"/>
      <c r="N3761" s="4"/>
    </row>
    <row r="3762" spans="1:14" ht="24.95" customHeight="1" x14ac:dyDescent="0.2">
      <c r="A3762" s="129"/>
      <c r="B3762" s="129"/>
      <c r="C3762" s="129"/>
      <c r="D3762" s="129"/>
      <c r="E3762" s="129"/>
      <c r="F3762" s="129"/>
      <c r="G3762" s="129"/>
      <c r="H3762" s="129"/>
      <c r="I3762" s="129"/>
      <c r="J3762" s="129"/>
      <c r="K3762" s="129"/>
      <c r="L3762" s="129"/>
      <c r="M3762" s="129"/>
      <c r="N3762" s="4"/>
    </row>
    <row r="3763" spans="1:14" ht="24.95" customHeight="1" x14ac:dyDescent="0.2">
      <c r="A3763" s="129"/>
      <c r="B3763" s="129"/>
      <c r="C3763" s="129"/>
      <c r="D3763" s="129"/>
      <c r="E3763" s="129"/>
      <c r="F3763" s="129"/>
      <c r="G3763" s="129"/>
      <c r="H3763" s="129"/>
      <c r="I3763" s="129"/>
      <c r="J3763" s="129"/>
      <c r="K3763" s="129"/>
      <c r="L3763" s="129"/>
      <c r="M3763" s="129"/>
      <c r="N3763" s="4"/>
    </row>
    <row r="3764" spans="1:14" ht="24.95" customHeight="1" x14ac:dyDescent="0.2">
      <c r="A3764" s="129"/>
      <c r="B3764" s="129"/>
      <c r="C3764" s="129"/>
      <c r="D3764" s="129"/>
      <c r="E3764" s="129"/>
      <c r="F3764" s="129"/>
      <c r="G3764" s="129"/>
      <c r="H3764" s="129"/>
      <c r="I3764" s="129"/>
      <c r="J3764" s="129"/>
      <c r="K3764" s="129"/>
      <c r="L3764" s="129"/>
      <c r="M3764" s="129"/>
      <c r="N3764" s="4"/>
    </row>
    <row r="3765" spans="1:14" ht="24.95" customHeight="1" x14ac:dyDescent="0.2">
      <c r="A3765" s="129"/>
      <c r="B3765" s="129"/>
      <c r="C3765" s="129"/>
      <c r="D3765" s="129"/>
      <c r="E3765" s="129"/>
      <c r="F3765" s="129"/>
      <c r="G3765" s="129"/>
      <c r="H3765" s="129"/>
      <c r="I3765" s="129"/>
      <c r="J3765" s="129"/>
      <c r="K3765" s="129"/>
      <c r="L3765" s="129"/>
      <c r="M3765" s="129"/>
      <c r="N3765" s="4"/>
    </row>
    <row r="3766" spans="1:14" ht="24.95" customHeight="1" x14ac:dyDescent="0.2">
      <c r="A3766" s="129"/>
      <c r="B3766" s="129"/>
      <c r="C3766" s="129"/>
      <c r="D3766" s="129"/>
      <c r="E3766" s="129"/>
      <c r="F3766" s="129"/>
      <c r="G3766" s="129"/>
      <c r="H3766" s="129"/>
      <c r="I3766" s="129"/>
      <c r="J3766" s="129"/>
      <c r="K3766" s="129"/>
      <c r="L3766" s="129"/>
      <c r="M3766" s="129"/>
      <c r="N3766" s="4"/>
    </row>
    <row r="3767" spans="1:14" ht="24.95" customHeight="1" x14ac:dyDescent="0.2">
      <c r="A3767" s="129"/>
      <c r="B3767" s="129"/>
      <c r="C3767" s="129"/>
      <c r="D3767" s="129"/>
      <c r="E3767" s="129"/>
      <c r="F3767" s="129"/>
      <c r="G3767" s="129"/>
      <c r="H3767" s="129"/>
      <c r="I3767" s="129"/>
      <c r="J3767" s="129"/>
      <c r="K3767" s="129"/>
      <c r="L3767" s="129"/>
      <c r="M3767" s="129"/>
      <c r="N3767" s="4"/>
    </row>
    <row r="3768" spans="1:14" ht="24.95" customHeight="1" x14ac:dyDescent="0.2">
      <c r="A3768" s="129"/>
      <c r="B3768" s="129"/>
      <c r="C3768" s="129"/>
      <c r="D3768" s="129"/>
      <c r="E3768" s="129"/>
      <c r="F3768" s="129"/>
      <c r="G3768" s="129"/>
      <c r="H3768" s="129"/>
      <c r="I3768" s="129"/>
      <c r="J3768" s="129"/>
      <c r="K3768" s="129"/>
      <c r="L3768" s="129"/>
      <c r="M3768" s="129"/>
      <c r="N3768" s="4"/>
    </row>
    <row r="3769" spans="1:14" ht="24.95" customHeight="1" x14ac:dyDescent="0.2">
      <c r="A3769" s="129"/>
      <c r="B3769" s="129"/>
      <c r="C3769" s="129"/>
      <c r="D3769" s="129"/>
      <c r="E3769" s="129"/>
      <c r="F3769" s="129"/>
      <c r="G3769" s="129"/>
      <c r="H3769" s="129"/>
      <c r="I3769" s="129"/>
      <c r="J3769" s="129"/>
      <c r="K3769" s="129"/>
      <c r="L3769" s="129"/>
      <c r="M3769" s="129"/>
      <c r="N3769" s="4"/>
    </row>
    <row r="3770" spans="1:14" ht="24.95" customHeight="1" x14ac:dyDescent="0.2">
      <c r="A3770" s="129"/>
      <c r="B3770" s="129"/>
      <c r="C3770" s="129"/>
      <c r="D3770" s="129"/>
      <c r="E3770" s="129"/>
      <c r="F3770" s="129"/>
      <c r="G3770" s="129"/>
      <c r="H3770" s="129"/>
      <c r="I3770" s="129"/>
      <c r="J3770" s="129"/>
      <c r="K3770" s="129"/>
      <c r="L3770" s="129"/>
      <c r="M3770" s="129"/>
      <c r="N3770" s="4"/>
    </row>
    <row r="3771" spans="1:14" ht="24.95" customHeight="1" x14ac:dyDescent="0.2">
      <c r="A3771" s="129"/>
      <c r="B3771" s="129"/>
      <c r="C3771" s="129"/>
      <c r="D3771" s="129"/>
      <c r="E3771" s="129"/>
      <c r="F3771" s="129"/>
      <c r="G3771" s="129"/>
      <c r="H3771" s="129"/>
      <c r="I3771" s="129"/>
      <c r="J3771" s="129"/>
      <c r="K3771" s="129"/>
      <c r="L3771" s="129"/>
      <c r="M3771" s="129"/>
      <c r="N3771" s="4"/>
    </row>
    <row r="3772" spans="1:14" ht="24.95" customHeight="1" x14ac:dyDescent="0.2">
      <c r="A3772" s="129"/>
      <c r="B3772" s="129"/>
      <c r="C3772" s="129"/>
      <c r="D3772" s="129"/>
      <c r="E3772" s="129"/>
      <c r="F3772" s="129"/>
      <c r="G3772" s="129"/>
      <c r="H3772" s="129"/>
      <c r="I3772" s="129"/>
      <c r="J3772" s="129"/>
      <c r="K3772" s="129"/>
      <c r="L3772" s="129"/>
      <c r="M3772" s="129"/>
      <c r="N3772" s="4"/>
    </row>
    <row r="3773" spans="1:14" ht="24.95" customHeight="1" x14ac:dyDescent="0.2">
      <c r="A3773" s="129"/>
      <c r="B3773" s="129"/>
      <c r="C3773" s="129"/>
      <c r="D3773" s="129"/>
      <c r="E3773" s="129"/>
      <c r="F3773" s="129"/>
      <c r="G3773" s="129"/>
      <c r="H3773" s="129"/>
      <c r="I3773" s="129"/>
      <c r="J3773" s="129"/>
      <c r="K3773" s="129"/>
      <c r="L3773" s="129"/>
      <c r="M3773" s="129"/>
      <c r="N3773" s="4"/>
    </row>
    <row r="3774" spans="1:14" ht="24.95" customHeight="1" x14ac:dyDescent="0.2">
      <c r="A3774" s="129"/>
      <c r="B3774" s="129"/>
      <c r="C3774" s="129"/>
      <c r="D3774" s="129"/>
      <c r="E3774" s="129"/>
      <c r="F3774" s="129"/>
      <c r="G3774" s="129"/>
      <c r="H3774" s="129"/>
      <c r="I3774" s="129"/>
      <c r="J3774" s="129"/>
      <c r="K3774" s="129"/>
      <c r="L3774" s="129"/>
      <c r="M3774" s="129"/>
      <c r="N3774" s="4"/>
    </row>
    <row r="3775" spans="1:14" ht="24.95" customHeight="1" x14ac:dyDescent="0.2">
      <c r="A3775" s="129"/>
      <c r="B3775" s="129"/>
      <c r="C3775" s="129"/>
      <c r="D3775" s="129"/>
      <c r="E3775" s="129"/>
      <c r="F3775" s="129"/>
      <c r="G3775" s="129"/>
      <c r="H3775" s="129"/>
      <c r="I3775" s="129"/>
      <c r="J3775" s="129"/>
      <c r="K3775" s="129"/>
      <c r="L3775" s="129"/>
      <c r="M3775" s="129"/>
      <c r="N3775" s="4"/>
    </row>
    <row r="3776" spans="1:14" ht="24.95" customHeight="1" x14ac:dyDescent="0.2">
      <c r="A3776" s="129"/>
      <c r="B3776" s="129"/>
      <c r="C3776" s="129"/>
      <c r="D3776" s="129"/>
      <c r="E3776" s="129"/>
      <c r="F3776" s="129"/>
      <c r="G3776" s="129"/>
      <c r="H3776" s="129"/>
      <c r="I3776" s="129"/>
      <c r="J3776" s="129"/>
      <c r="K3776" s="129"/>
      <c r="L3776" s="129"/>
      <c r="M3776" s="129"/>
      <c r="N3776" s="4"/>
    </row>
    <row r="3777" spans="1:14" ht="24.95" customHeight="1" x14ac:dyDescent="0.2">
      <c r="A3777" s="129"/>
      <c r="B3777" s="129"/>
      <c r="C3777" s="129"/>
      <c r="D3777" s="129"/>
      <c r="E3777" s="129"/>
      <c r="F3777" s="129"/>
      <c r="G3777" s="129"/>
      <c r="H3777" s="129"/>
      <c r="I3777" s="129"/>
      <c r="J3777" s="129"/>
      <c r="K3777" s="129"/>
      <c r="L3777" s="129"/>
      <c r="M3777" s="129"/>
      <c r="N3777" s="4"/>
    </row>
    <row r="3778" spans="1:14" ht="24.95" customHeight="1" x14ac:dyDescent="0.2">
      <c r="A3778" s="129"/>
      <c r="B3778" s="129"/>
      <c r="C3778" s="129"/>
      <c r="D3778" s="129"/>
      <c r="E3778" s="129"/>
      <c r="F3778" s="129"/>
      <c r="G3778" s="129"/>
      <c r="H3778" s="129"/>
      <c r="I3778" s="129"/>
      <c r="J3778" s="129"/>
      <c r="K3778" s="129"/>
      <c r="L3778" s="129"/>
      <c r="M3778" s="129"/>
      <c r="N3778" s="4"/>
    </row>
    <row r="3779" spans="1:14" ht="24.95" customHeight="1" x14ac:dyDescent="0.2">
      <c r="A3779" s="129"/>
      <c r="B3779" s="129"/>
      <c r="C3779" s="129"/>
      <c r="D3779" s="129"/>
      <c r="E3779" s="129"/>
      <c r="F3779" s="129"/>
      <c r="G3779" s="129"/>
      <c r="H3779" s="129"/>
      <c r="I3779" s="129"/>
      <c r="J3779" s="129"/>
      <c r="K3779" s="129"/>
      <c r="L3779" s="129"/>
      <c r="M3779" s="129"/>
      <c r="N3779" s="4"/>
    </row>
    <row r="3780" spans="1:14" ht="24.95" customHeight="1" x14ac:dyDescent="0.2">
      <c r="A3780" s="129"/>
      <c r="B3780" s="129"/>
      <c r="C3780" s="129"/>
      <c r="D3780" s="129"/>
      <c r="E3780" s="129"/>
      <c r="F3780" s="129"/>
      <c r="G3780" s="129"/>
      <c r="H3780" s="129"/>
      <c r="I3780" s="129"/>
      <c r="J3780" s="129"/>
      <c r="K3780" s="129"/>
      <c r="L3780" s="129"/>
      <c r="M3780" s="129"/>
      <c r="N3780" s="4"/>
    </row>
    <row r="3781" spans="1:14" ht="24.95" customHeight="1" x14ac:dyDescent="0.2">
      <c r="A3781" s="129"/>
      <c r="B3781" s="129"/>
      <c r="C3781" s="129"/>
      <c r="D3781" s="129"/>
      <c r="E3781" s="129"/>
      <c r="F3781" s="129"/>
      <c r="G3781" s="129"/>
      <c r="H3781" s="129"/>
      <c r="I3781" s="129"/>
      <c r="J3781" s="129"/>
      <c r="K3781" s="129"/>
      <c r="L3781" s="129"/>
      <c r="M3781" s="129"/>
      <c r="N3781" s="4"/>
    </row>
    <row r="3782" spans="1:14" ht="24.95" customHeight="1" x14ac:dyDescent="0.2">
      <c r="A3782" s="129"/>
      <c r="B3782" s="129"/>
      <c r="C3782" s="129"/>
      <c r="D3782" s="129"/>
      <c r="E3782" s="129"/>
      <c r="F3782" s="129"/>
      <c r="G3782" s="129"/>
      <c r="H3782" s="129"/>
      <c r="I3782" s="129"/>
      <c r="J3782" s="129"/>
      <c r="K3782" s="129"/>
      <c r="L3782" s="129"/>
      <c r="M3782" s="129"/>
      <c r="N3782" s="4"/>
    </row>
    <row r="3783" spans="1:14" ht="24.95" customHeight="1" x14ac:dyDescent="0.2">
      <c r="A3783" s="129"/>
      <c r="B3783" s="129"/>
      <c r="C3783" s="129"/>
      <c r="D3783" s="129"/>
      <c r="E3783" s="129"/>
      <c r="F3783" s="129"/>
      <c r="G3783" s="129"/>
      <c r="H3783" s="129"/>
      <c r="I3783" s="129"/>
      <c r="J3783" s="129"/>
      <c r="K3783" s="129"/>
      <c r="L3783" s="129"/>
      <c r="M3783" s="129"/>
      <c r="N3783" s="4">
        <v>43</v>
      </c>
    </row>
    <row r="3784" spans="1:14" ht="24.95" customHeight="1" x14ac:dyDescent="0.25">
      <c r="A3784" s="451" t="s">
        <v>23</v>
      </c>
      <c r="B3784" s="451"/>
      <c r="C3784" s="451"/>
      <c r="D3784" s="451"/>
      <c r="E3784" s="451"/>
      <c r="F3784" s="451"/>
      <c r="G3784" s="451"/>
      <c r="H3784" s="451"/>
      <c r="I3784" s="451"/>
      <c r="J3784" s="451"/>
      <c r="K3784" s="451"/>
      <c r="L3784" s="451"/>
      <c r="M3784" s="451"/>
      <c r="N3784" s="451"/>
    </row>
    <row r="3785" spans="1:14" ht="20.100000000000001" customHeight="1" x14ac:dyDescent="0.25">
      <c r="A3785" s="452" t="s">
        <v>371</v>
      </c>
      <c r="B3785" s="452"/>
      <c r="C3785" s="452"/>
      <c r="D3785" s="452"/>
      <c r="E3785" s="452"/>
      <c r="F3785" s="452"/>
      <c r="G3785" s="452"/>
      <c r="H3785" s="452"/>
      <c r="I3785" s="452"/>
      <c r="J3785" s="452"/>
      <c r="K3785" s="452"/>
      <c r="L3785" s="452"/>
      <c r="M3785" s="452"/>
      <c r="N3785" s="452"/>
    </row>
    <row r="3786" spans="1:14" ht="20.100000000000001" customHeight="1" x14ac:dyDescent="0.2">
      <c r="A3786" s="160"/>
      <c r="B3786" s="160"/>
      <c r="C3786" s="160"/>
      <c r="D3786" s="160"/>
      <c r="E3786" s="160"/>
      <c r="F3786" s="160"/>
      <c r="G3786" s="160"/>
      <c r="H3786" s="160"/>
      <c r="I3786" s="160"/>
      <c r="J3786" s="160"/>
      <c r="K3786" s="160"/>
      <c r="L3786" s="160"/>
      <c r="M3786" s="160"/>
      <c r="N3786" s="160"/>
    </row>
    <row r="3787" spans="1:14" ht="20.100000000000001" customHeight="1" x14ac:dyDescent="0.25">
      <c r="A3787" s="407" t="s">
        <v>171</v>
      </c>
      <c r="B3787" s="407"/>
      <c r="C3787" s="407"/>
      <c r="D3787" s="407"/>
      <c r="E3787" s="407"/>
      <c r="F3787" s="407"/>
      <c r="G3787" s="407"/>
      <c r="H3787" s="407"/>
      <c r="I3787" s="407"/>
      <c r="J3787" s="407"/>
      <c r="K3787" s="407"/>
      <c r="L3787" s="158"/>
      <c r="M3787" s="158"/>
      <c r="N3787" s="158"/>
    </row>
    <row r="3788" spans="1:14" ht="20.100000000000001" customHeight="1" x14ac:dyDescent="0.2">
      <c r="A3788" s="408" t="s">
        <v>372</v>
      </c>
      <c r="B3788" s="408"/>
      <c r="C3788" s="408"/>
      <c r="D3788" s="408"/>
      <c r="E3788" s="408"/>
      <c r="F3788" s="408"/>
      <c r="G3788" s="408"/>
      <c r="H3788" s="408"/>
      <c r="I3788" s="408"/>
      <c r="J3788" s="408"/>
      <c r="K3788" s="408"/>
      <c r="L3788" s="159"/>
      <c r="M3788" s="159"/>
      <c r="N3788" s="159"/>
    </row>
    <row r="3789" spans="1:14" ht="20.100000000000001" customHeight="1" x14ac:dyDescent="0.2">
      <c r="A3789" s="163"/>
      <c r="B3789" s="163"/>
      <c r="C3789" s="163"/>
      <c r="D3789" s="163"/>
      <c r="E3789" s="163"/>
      <c r="F3789" s="163"/>
      <c r="G3789" s="163"/>
      <c r="H3789" s="163"/>
      <c r="I3789" s="163"/>
      <c r="J3789" s="163"/>
      <c r="K3789" s="163"/>
      <c r="L3789" s="163"/>
      <c r="M3789" s="163"/>
      <c r="N3789" s="163"/>
    </row>
    <row r="3790" spans="1:14" ht="20.100000000000001" customHeight="1" thickBot="1" x14ac:dyDescent="0.25">
      <c r="A3790" s="163"/>
      <c r="B3790" s="163"/>
      <c r="C3790" s="163"/>
      <c r="D3790" s="163"/>
      <c r="E3790" s="163"/>
      <c r="F3790" s="163"/>
      <c r="G3790" s="163"/>
      <c r="H3790" s="163"/>
      <c r="I3790" s="163"/>
      <c r="J3790" s="163"/>
      <c r="K3790" s="163"/>
      <c r="L3790" s="163"/>
      <c r="M3790" s="163"/>
      <c r="N3790" s="163"/>
    </row>
    <row r="3791" spans="1:14" ht="19.5" customHeight="1" x14ac:dyDescent="0.2">
      <c r="A3791" s="166" t="s">
        <v>24</v>
      </c>
      <c r="B3791" s="167"/>
      <c r="C3791" s="167"/>
      <c r="D3791" s="167"/>
      <c r="E3791" s="167"/>
      <c r="F3791" s="167"/>
      <c r="G3791" s="167"/>
      <c r="H3791" s="167"/>
      <c r="I3791" s="167"/>
      <c r="J3791" s="167"/>
      <c r="K3791" s="167"/>
      <c r="L3791" s="168"/>
      <c r="M3791" s="168"/>
      <c r="N3791" s="169"/>
    </row>
    <row r="3792" spans="1:14" ht="23.25" customHeight="1" x14ac:dyDescent="0.25">
      <c r="A3792" s="170"/>
      <c r="B3792" s="162"/>
      <c r="C3792" s="162"/>
      <c r="D3792" s="162"/>
      <c r="E3792" s="162"/>
      <c r="F3792" s="162"/>
      <c r="G3792" s="162"/>
      <c r="H3792" s="162"/>
      <c r="I3792" s="162"/>
      <c r="J3792" s="162"/>
      <c r="K3792" s="161"/>
      <c r="L3792" s="164"/>
      <c r="M3792" s="164"/>
      <c r="N3792" s="171"/>
    </row>
    <row r="3793" spans="1:14" ht="50.1" customHeight="1" x14ac:dyDescent="0.25">
      <c r="A3793" s="351" t="s">
        <v>365</v>
      </c>
      <c r="B3793" s="371" t="s">
        <v>225</v>
      </c>
      <c r="C3793" s="371"/>
      <c r="D3793" s="371"/>
      <c r="E3793" s="371"/>
      <c r="F3793" s="371"/>
      <c r="G3793" s="371"/>
      <c r="H3793" s="371"/>
      <c r="I3793" s="371"/>
      <c r="J3793" s="371"/>
      <c r="K3793" s="371"/>
      <c r="L3793" s="165"/>
      <c r="M3793" s="165"/>
      <c r="N3793" s="172"/>
    </row>
    <row r="3794" spans="1:14" ht="50.1" customHeight="1" x14ac:dyDescent="0.25">
      <c r="A3794" s="353" t="s">
        <v>366</v>
      </c>
      <c r="B3794" s="371" t="s">
        <v>226</v>
      </c>
      <c r="C3794" s="371"/>
      <c r="D3794" s="371"/>
      <c r="E3794" s="371"/>
      <c r="F3794" s="371"/>
      <c r="G3794" s="371"/>
      <c r="H3794" s="371"/>
      <c r="I3794" s="371"/>
      <c r="J3794" s="371"/>
      <c r="K3794" s="371"/>
      <c r="L3794" s="165"/>
      <c r="M3794" s="165"/>
      <c r="N3794" s="172"/>
    </row>
    <row r="3795" spans="1:14" ht="50.1" customHeight="1" x14ac:dyDescent="0.25">
      <c r="A3795" s="353" t="s">
        <v>367</v>
      </c>
      <c r="B3795" s="371" t="s">
        <v>178</v>
      </c>
      <c r="C3795" s="371"/>
      <c r="D3795" s="371"/>
      <c r="E3795" s="371"/>
      <c r="F3795" s="371"/>
      <c r="G3795" s="371"/>
      <c r="H3795" s="371"/>
      <c r="I3795" s="371"/>
      <c r="J3795" s="371"/>
      <c r="K3795" s="371"/>
      <c r="L3795" s="371"/>
      <c r="M3795" s="165"/>
      <c r="N3795" s="172"/>
    </row>
    <row r="3796" spans="1:14" ht="50.1" customHeight="1" x14ac:dyDescent="0.2">
      <c r="A3796" s="353" t="s">
        <v>368</v>
      </c>
      <c r="B3796" s="371" t="s">
        <v>227</v>
      </c>
      <c r="C3796" s="371"/>
      <c r="D3796" s="371"/>
      <c r="E3796" s="371"/>
      <c r="F3796" s="371"/>
      <c r="G3796" s="371"/>
      <c r="H3796" s="371"/>
      <c r="I3796" s="371"/>
      <c r="J3796" s="371"/>
      <c r="K3796" s="371"/>
      <c r="L3796" s="371"/>
      <c r="M3796" s="371"/>
      <c r="N3796" s="398"/>
    </row>
    <row r="3797" spans="1:14" ht="50.1" customHeight="1" x14ac:dyDescent="0.2">
      <c r="A3797" s="352" t="s">
        <v>369</v>
      </c>
      <c r="B3797" s="371" t="s">
        <v>373</v>
      </c>
      <c r="C3797" s="371"/>
      <c r="D3797" s="371"/>
      <c r="E3797" s="371"/>
      <c r="F3797" s="371"/>
      <c r="G3797" s="371"/>
      <c r="H3797" s="371"/>
      <c r="I3797" s="371"/>
      <c r="J3797" s="371"/>
      <c r="K3797" s="371"/>
      <c r="L3797" s="371"/>
      <c r="M3797" s="371"/>
      <c r="N3797" s="398"/>
    </row>
    <row r="3798" spans="1:14" ht="50.1" customHeight="1" x14ac:dyDescent="0.2">
      <c r="A3798" s="353" t="s">
        <v>418</v>
      </c>
      <c r="B3798" s="161"/>
      <c r="C3798" s="372" t="s">
        <v>419</v>
      </c>
      <c r="D3798" s="372"/>
      <c r="E3798" s="372"/>
      <c r="F3798" s="372"/>
      <c r="G3798" s="372"/>
      <c r="H3798" s="372"/>
      <c r="I3798" s="372"/>
      <c r="J3798" s="372"/>
      <c r="K3798" s="372"/>
      <c r="L3798" s="372"/>
      <c r="M3798" s="372"/>
      <c r="N3798" s="373"/>
    </row>
    <row r="3799" spans="1:14" ht="50.1" customHeight="1" thickBot="1" x14ac:dyDescent="0.25">
      <c r="A3799" s="173"/>
      <c r="B3799" s="174"/>
      <c r="C3799" s="174"/>
      <c r="D3799" s="174"/>
      <c r="E3799" s="174"/>
      <c r="F3799" s="174"/>
      <c r="G3799" s="174"/>
      <c r="H3799" s="174"/>
      <c r="I3799" s="174"/>
      <c r="J3799" s="174"/>
      <c r="K3799" s="174"/>
      <c r="L3799" s="175"/>
      <c r="M3799" s="175"/>
      <c r="N3799" s="176"/>
    </row>
    <row r="3800" spans="1:14" ht="21.75" customHeight="1" x14ac:dyDescent="0.2">
      <c r="A3800" s="194"/>
      <c r="B3800" s="194"/>
      <c r="C3800" s="194"/>
      <c r="D3800" s="194"/>
      <c r="E3800" s="194"/>
      <c r="F3800" s="194"/>
      <c r="G3800" s="194"/>
      <c r="H3800" s="194"/>
      <c r="I3800" s="194"/>
      <c r="J3800" s="194"/>
      <c r="K3800" s="194"/>
      <c r="L3800" s="185"/>
      <c r="M3800" s="185"/>
      <c r="N3800" s="185"/>
    </row>
    <row r="3801" spans="1:14" ht="16.5" customHeight="1" thickBot="1" x14ac:dyDescent="0.3">
      <c r="A3801" s="181"/>
      <c r="B3801" s="163"/>
      <c r="C3801" s="182"/>
      <c r="D3801" s="182"/>
      <c r="E3801" s="182"/>
      <c r="F3801" s="182"/>
      <c r="G3801" s="182"/>
      <c r="H3801" s="182"/>
      <c r="I3801" s="182"/>
      <c r="J3801" s="163"/>
      <c r="K3801" s="163"/>
      <c r="L3801" s="183"/>
      <c r="M3801" s="183"/>
      <c r="N3801" s="183"/>
    </row>
    <row r="3802" spans="1:14" ht="16.5" customHeight="1" x14ac:dyDescent="0.2">
      <c r="A3802" s="166" t="s">
        <v>228</v>
      </c>
      <c r="B3802" s="167"/>
      <c r="C3802" s="167"/>
      <c r="D3802" s="167"/>
      <c r="E3802" s="167"/>
      <c r="F3802" s="167"/>
      <c r="G3802" s="167"/>
      <c r="H3802" s="167"/>
      <c r="I3802" s="167"/>
      <c r="J3802" s="167"/>
      <c r="K3802" s="167"/>
      <c r="L3802" s="178"/>
      <c r="M3802" s="178"/>
      <c r="N3802" s="179"/>
    </row>
    <row r="3803" spans="1:14" ht="20.100000000000001" customHeight="1" x14ac:dyDescent="0.25">
      <c r="A3803" s="170"/>
      <c r="B3803" s="162"/>
      <c r="C3803" s="162"/>
      <c r="D3803" s="162"/>
      <c r="E3803" s="162"/>
      <c r="F3803" s="162"/>
      <c r="G3803" s="162"/>
      <c r="H3803" s="162"/>
      <c r="I3803" s="162"/>
      <c r="J3803" s="162"/>
      <c r="K3803" s="161"/>
      <c r="L3803" s="177"/>
      <c r="M3803" s="177"/>
      <c r="N3803" s="180"/>
    </row>
    <row r="3804" spans="1:14" ht="20.100000000000001" customHeight="1" x14ac:dyDescent="0.2">
      <c r="A3804" s="392" t="s">
        <v>229</v>
      </c>
      <c r="B3804" s="393"/>
      <c r="C3804" s="371" t="s">
        <v>230</v>
      </c>
      <c r="D3804" s="371"/>
      <c r="E3804" s="371"/>
      <c r="F3804" s="371"/>
      <c r="G3804" s="371"/>
      <c r="H3804" s="371"/>
      <c r="I3804" s="371"/>
      <c r="J3804" s="371"/>
      <c r="K3804" s="371"/>
      <c r="L3804" s="371"/>
      <c r="M3804" s="371"/>
      <c r="N3804" s="398"/>
    </row>
    <row r="3805" spans="1:14" ht="20.100000000000001" customHeight="1" x14ac:dyDescent="0.2">
      <c r="A3805" s="392"/>
      <c r="B3805" s="393"/>
      <c r="C3805" s="371"/>
      <c r="D3805" s="371"/>
      <c r="E3805" s="371"/>
      <c r="F3805" s="371"/>
      <c r="G3805" s="371"/>
      <c r="H3805" s="371"/>
      <c r="I3805" s="371"/>
      <c r="J3805" s="371"/>
      <c r="K3805" s="371"/>
      <c r="L3805" s="371"/>
      <c r="M3805" s="371"/>
      <c r="N3805" s="398"/>
    </row>
    <row r="3806" spans="1:14" ht="21.75" customHeight="1" x14ac:dyDescent="0.2">
      <c r="A3806" s="392" t="s">
        <v>231</v>
      </c>
      <c r="B3806" s="393"/>
      <c r="C3806" s="372" t="s">
        <v>370</v>
      </c>
      <c r="D3806" s="372"/>
      <c r="E3806" s="372"/>
      <c r="F3806" s="372"/>
      <c r="G3806" s="372"/>
      <c r="H3806" s="372"/>
      <c r="I3806" s="372"/>
      <c r="J3806" s="372"/>
      <c r="K3806" s="372"/>
      <c r="L3806" s="372"/>
      <c r="M3806" s="372"/>
      <c r="N3806" s="373"/>
    </row>
    <row r="3807" spans="1:14" ht="20.100000000000001" customHeight="1" x14ac:dyDescent="0.2">
      <c r="A3807" s="392"/>
      <c r="B3807" s="393"/>
      <c r="C3807" s="372"/>
      <c r="D3807" s="372"/>
      <c r="E3807" s="372"/>
      <c r="F3807" s="372"/>
      <c r="G3807" s="372"/>
      <c r="H3807" s="372"/>
      <c r="I3807" s="372"/>
      <c r="J3807" s="372"/>
      <c r="K3807" s="372"/>
      <c r="L3807" s="372"/>
      <c r="M3807" s="372"/>
      <c r="N3807" s="373"/>
    </row>
    <row r="3808" spans="1:14" ht="20.100000000000001" customHeight="1" x14ac:dyDescent="0.2">
      <c r="A3808" s="392" t="s">
        <v>232</v>
      </c>
      <c r="B3808" s="393"/>
      <c r="C3808" s="372" t="s">
        <v>179</v>
      </c>
      <c r="D3808" s="372"/>
      <c r="E3808" s="372"/>
      <c r="F3808" s="372"/>
      <c r="G3808" s="372"/>
      <c r="H3808" s="372"/>
      <c r="I3808" s="372"/>
      <c r="J3808" s="372"/>
      <c r="K3808" s="372"/>
      <c r="L3808" s="372"/>
      <c r="M3808" s="372"/>
      <c r="N3808" s="373"/>
    </row>
    <row r="3809" spans="1:14" ht="20.100000000000001" customHeight="1" x14ac:dyDescent="0.2">
      <c r="A3809" s="392"/>
      <c r="B3809" s="393"/>
      <c r="C3809" s="372"/>
      <c r="D3809" s="372"/>
      <c r="E3809" s="372"/>
      <c r="F3809" s="372"/>
      <c r="G3809" s="372"/>
      <c r="H3809" s="372"/>
      <c r="I3809" s="372"/>
      <c r="J3809" s="372"/>
      <c r="K3809" s="372"/>
      <c r="L3809" s="372"/>
      <c r="M3809" s="372"/>
      <c r="N3809" s="373"/>
    </row>
    <row r="3810" spans="1:14" ht="20.100000000000001" customHeight="1" x14ac:dyDescent="0.2">
      <c r="A3810" s="392" t="s">
        <v>233</v>
      </c>
      <c r="B3810" s="393"/>
      <c r="C3810" s="372" t="s">
        <v>234</v>
      </c>
      <c r="D3810" s="372"/>
      <c r="E3810" s="372"/>
      <c r="F3810" s="372"/>
      <c r="G3810" s="372"/>
      <c r="H3810" s="372"/>
      <c r="I3810" s="372"/>
      <c r="J3810" s="372"/>
      <c r="K3810" s="372"/>
      <c r="L3810" s="372"/>
      <c r="M3810" s="372"/>
      <c r="N3810" s="373"/>
    </row>
    <row r="3811" spans="1:14" ht="34.5" customHeight="1" x14ac:dyDescent="0.2">
      <c r="A3811" s="392"/>
      <c r="B3811" s="393"/>
      <c r="C3811" s="372"/>
      <c r="D3811" s="372"/>
      <c r="E3811" s="372"/>
      <c r="F3811" s="372"/>
      <c r="G3811" s="372"/>
      <c r="H3811" s="372"/>
      <c r="I3811" s="372"/>
      <c r="J3811" s="372"/>
      <c r="K3811" s="372"/>
      <c r="L3811" s="372"/>
      <c r="M3811" s="372"/>
      <c r="N3811" s="373"/>
    </row>
    <row r="3812" spans="1:14" ht="20.100000000000001" customHeight="1" x14ac:dyDescent="0.2">
      <c r="A3812" s="392" t="s">
        <v>235</v>
      </c>
      <c r="B3812" s="393"/>
      <c r="C3812" s="372" t="s">
        <v>236</v>
      </c>
      <c r="D3812" s="372"/>
      <c r="E3812" s="372"/>
      <c r="F3812" s="372"/>
      <c r="G3812" s="372"/>
      <c r="H3812" s="372"/>
      <c r="I3812" s="372"/>
      <c r="J3812" s="372"/>
      <c r="K3812" s="372"/>
      <c r="L3812" s="372"/>
      <c r="M3812" s="372"/>
      <c r="N3812" s="373"/>
    </row>
    <row r="3813" spans="1:14" ht="20.100000000000001" customHeight="1" x14ac:dyDescent="0.2">
      <c r="A3813" s="392"/>
      <c r="B3813" s="393"/>
      <c r="C3813" s="372"/>
      <c r="D3813" s="372"/>
      <c r="E3813" s="372"/>
      <c r="F3813" s="372"/>
      <c r="G3813" s="372"/>
      <c r="H3813" s="372"/>
      <c r="I3813" s="372"/>
      <c r="J3813" s="372"/>
      <c r="K3813" s="372"/>
      <c r="L3813" s="372"/>
      <c r="M3813" s="372"/>
      <c r="N3813" s="373"/>
    </row>
    <row r="3814" spans="1:14" ht="20.100000000000001" customHeight="1" x14ac:dyDescent="0.2">
      <c r="A3814" s="392" t="s">
        <v>237</v>
      </c>
      <c r="B3814" s="393"/>
      <c r="C3814" s="372" t="s">
        <v>238</v>
      </c>
      <c r="D3814" s="372"/>
      <c r="E3814" s="372"/>
      <c r="F3814" s="372"/>
      <c r="G3814" s="372"/>
      <c r="H3814" s="372"/>
      <c r="I3814" s="372"/>
      <c r="J3814" s="372"/>
      <c r="K3814" s="372"/>
      <c r="L3814" s="372"/>
      <c r="M3814" s="372"/>
      <c r="N3814" s="373"/>
    </row>
    <row r="3815" spans="1:14" ht="20.100000000000001" customHeight="1" x14ac:dyDescent="0.2">
      <c r="A3815" s="392"/>
      <c r="B3815" s="393"/>
      <c r="C3815" s="372"/>
      <c r="D3815" s="372"/>
      <c r="E3815" s="372"/>
      <c r="F3815" s="372"/>
      <c r="G3815" s="372"/>
      <c r="H3815" s="372"/>
      <c r="I3815" s="372"/>
      <c r="J3815" s="372"/>
      <c r="K3815" s="372"/>
      <c r="L3815" s="372"/>
      <c r="M3815" s="372"/>
      <c r="N3815" s="373"/>
    </row>
    <row r="3816" spans="1:14" ht="20.100000000000001" customHeight="1" x14ac:dyDescent="0.2">
      <c r="A3816" s="392" t="s">
        <v>239</v>
      </c>
      <c r="B3816" s="393"/>
      <c r="C3816" s="372" t="s">
        <v>271</v>
      </c>
      <c r="D3816" s="372"/>
      <c r="E3816" s="372"/>
      <c r="F3816" s="372"/>
      <c r="G3816" s="372"/>
      <c r="H3816" s="372"/>
      <c r="I3816" s="372"/>
      <c r="J3816" s="372"/>
      <c r="K3816" s="372"/>
      <c r="L3816" s="372"/>
      <c r="M3816" s="372"/>
      <c r="N3816" s="373"/>
    </row>
    <row r="3817" spans="1:14" ht="19.5" customHeight="1" thickBot="1" x14ac:dyDescent="0.25">
      <c r="A3817" s="394"/>
      <c r="B3817" s="395"/>
      <c r="C3817" s="396"/>
      <c r="D3817" s="396"/>
      <c r="E3817" s="396"/>
      <c r="F3817" s="396"/>
      <c r="G3817" s="396"/>
      <c r="H3817" s="396"/>
      <c r="I3817" s="396"/>
      <c r="J3817" s="396"/>
      <c r="K3817" s="396"/>
      <c r="L3817" s="396"/>
      <c r="M3817" s="396"/>
      <c r="N3817" s="397"/>
    </row>
    <row r="3818" spans="1:14" ht="20.100000000000001" customHeight="1" x14ac:dyDescent="0.25">
      <c r="A3818" s="184"/>
      <c r="B3818" s="184"/>
      <c r="C3818" s="184"/>
      <c r="D3818" s="184"/>
      <c r="E3818" s="184"/>
      <c r="F3818" s="184"/>
      <c r="G3818" s="184"/>
      <c r="H3818" s="184"/>
      <c r="I3818" s="184"/>
      <c r="J3818" s="184"/>
      <c r="K3818" s="184"/>
      <c r="L3818" s="184"/>
      <c r="M3818" s="184"/>
      <c r="N3818" s="184"/>
    </row>
    <row r="3819" spans="1:14" ht="20.100000000000001" customHeight="1" thickBot="1" x14ac:dyDescent="0.3">
      <c r="A3819" s="184"/>
      <c r="B3819" s="184"/>
      <c r="C3819" s="184"/>
      <c r="D3819" s="184"/>
      <c r="E3819" s="184"/>
      <c r="F3819" s="184"/>
      <c r="G3819" s="184"/>
      <c r="H3819" s="184"/>
      <c r="I3819" s="184"/>
      <c r="J3819" s="184"/>
      <c r="K3819" s="184"/>
      <c r="L3819" s="184"/>
      <c r="M3819" s="184"/>
      <c r="N3819" s="184"/>
    </row>
    <row r="3820" spans="1:14" ht="30.75" customHeight="1" x14ac:dyDescent="0.2">
      <c r="A3820" s="166" t="s">
        <v>172</v>
      </c>
      <c r="B3820" s="167"/>
      <c r="C3820" s="167"/>
      <c r="D3820" s="167"/>
      <c r="E3820" s="167"/>
      <c r="F3820" s="167"/>
      <c r="G3820" s="167"/>
      <c r="H3820" s="167"/>
      <c r="I3820" s="167"/>
      <c r="J3820" s="167"/>
      <c r="K3820" s="167"/>
      <c r="L3820" s="178"/>
      <c r="M3820" s="178"/>
      <c r="N3820" s="179"/>
    </row>
    <row r="3821" spans="1:14" ht="20.100000000000001" customHeight="1" x14ac:dyDescent="0.25">
      <c r="A3821" s="170"/>
      <c r="B3821" s="162"/>
      <c r="C3821" s="162"/>
      <c r="D3821" s="162"/>
      <c r="E3821" s="162"/>
      <c r="F3821" s="162"/>
      <c r="G3821" s="162"/>
      <c r="H3821" s="162"/>
      <c r="I3821" s="162"/>
      <c r="J3821" s="162"/>
      <c r="K3821" s="161"/>
      <c r="L3821" s="177"/>
      <c r="M3821" s="177"/>
      <c r="N3821" s="180"/>
    </row>
    <row r="3822" spans="1:14" ht="20.100000000000001" customHeight="1" x14ac:dyDescent="0.2">
      <c r="A3822" s="392" t="s">
        <v>242</v>
      </c>
      <c r="B3822" s="393"/>
      <c r="C3822" s="371" t="s">
        <v>240</v>
      </c>
      <c r="D3822" s="371"/>
      <c r="E3822" s="371"/>
      <c r="F3822" s="371"/>
      <c r="G3822" s="371"/>
      <c r="H3822" s="371"/>
      <c r="I3822" s="371"/>
      <c r="J3822" s="371"/>
      <c r="K3822" s="371"/>
      <c r="L3822" s="371"/>
      <c r="M3822" s="371"/>
      <c r="N3822" s="398"/>
    </row>
    <row r="3823" spans="1:14" ht="20.100000000000001" customHeight="1" x14ac:dyDescent="0.2">
      <c r="A3823" s="392"/>
      <c r="B3823" s="393"/>
      <c r="C3823" s="371"/>
      <c r="D3823" s="371"/>
      <c r="E3823" s="371"/>
      <c r="F3823" s="371"/>
      <c r="G3823" s="371"/>
      <c r="H3823" s="371"/>
      <c r="I3823" s="371"/>
      <c r="J3823" s="371"/>
      <c r="K3823" s="371"/>
      <c r="L3823" s="371"/>
      <c r="M3823" s="371"/>
      <c r="N3823" s="398"/>
    </row>
    <row r="3824" spans="1:14" ht="20.100000000000001" customHeight="1" x14ac:dyDescent="0.2">
      <c r="A3824" s="392" t="s">
        <v>244</v>
      </c>
      <c r="B3824" s="393"/>
      <c r="C3824" s="372" t="s">
        <v>241</v>
      </c>
      <c r="D3824" s="372"/>
      <c r="E3824" s="372"/>
      <c r="F3824" s="372"/>
      <c r="G3824" s="372"/>
      <c r="H3824" s="372"/>
      <c r="I3824" s="372"/>
      <c r="J3824" s="372"/>
      <c r="K3824" s="372"/>
      <c r="L3824" s="372"/>
      <c r="M3824" s="372"/>
      <c r="N3824" s="373"/>
    </row>
    <row r="3825" spans="1:14" ht="20.100000000000001" customHeight="1" x14ac:dyDescent="0.2">
      <c r="A3825" s="392"/>
      <c r="B3825" s="393"/>
      <c r="C3825" s="372"/>
      <c r="D3825" s="372"/>
      <c r="E3825" s="372"/>
      <c r="F3825" s="372"/>
      <c r="G3825" s="372"/>
      <c r="H3825" s="372"/>
      <c r="I3825" s="372"/>
      <c r="J3825" s="372"/>
      <c r="K3825" s="372"/>
      <c r="L3825" s="372"/>
      <c r="M3825" s="372"/>
      <c r="N3825" s="373"/>
    </row>
    <row r="3826" spans="1:14" ht="20.100000000000001" customHeight="1" x14ac:dyDescent="0.2">
      <c r="A3826" s="392" t="s">
        <v>243</v>
      </c>
      <c r="B3826" s="393"/>
      <c r="C3826" s="372" t="s">
        <v>177</v>
      </c>
      <c r="D3826" s="372"/>
      <c r="E3826" s="372"/>
      <c r="F3826" s="372"/>
      <c r="G3826" s="372"/>
      <c r="H3826" s="372"/>
      <c r="I3826" s="372"/>
      <c r="J3826" s="372"/>
      <c r="K3826" s="372"/>
      <c r="L3826" s="372"/>
      <c r="M3826" s="372"/>
      <c r="N3826" s="373"/>
    </row>
    <row r="3827" spans="1:14" ht="20.100000000000001" customHeight="1" x14ac:dyDescent="0.2">
      <c r="A3827" s="392"/>
      <c r="B3827" s="393"/>
      <c r="C3827" s="372"/>
      <c r="D3827" s="372"/>
      <c r="E3827" s="372"/>
      <c r="F3827" s="372"/>
      <c r="G3827" s="372"/>
      <c r="H3827" s="372"/>
      <c r="I3827" s="372"/>
      <c r="J3827" s="372"/>
      <c r="K3827" s="372"/>
      <c r="L3827" s="372"/>
      <c r="M3827" s="372"/>
      <c r="N3827" s="373"/>
    </row>
    <row r="3828" spans="1:14" ht="20.100000000000001" customHeight="1" x14ac:dyDescent="0.2">
      <c r="A3828" s="392" t="s">
        <v>246</v>
      </c>
      <c r="B3828" s="393"/>
      <c r="C3828" s="372" t="s">
        <v>245</v>
      </c>
      <c r="D3828" s="372"/>
      <c r="E3828" s="372"/>
      <c r="F3828" s="372"/>
      <c r="G3828" s="372"/>
      <c r="H3828" s="372"/>
      <c r="I3828" s="372"/>
      <c r="J3828" s="372"/>
      <c r="K3828" s="372"/>
      <c r="L3828" s="372"/>
      <c r="M3828" s="372"/>
      <c r="N3828" s="373"/>
    </row>
    <row r="3829" spans="1:14" ht="20.100000000000001" customHeight="1" x14ac:dyDescent="0.2">
      <c r="A3829" s="392"/>
      <c r="B3829" s="393"/>
      <c r="C3829" s="372"/>
      <c r="D3829" s="372"/>
      <c r="E3829" s="372"/>
      <c r="F3829" s="372"/>
      <c r="G3829" s="372"/>
      <c r="H3829" s="372"/>
      <c r="I3829" s="372"/>
      <c r="J3829" s="372"/>
      <c r="K3829" s="372"/>
      <c r="L3829" s="372"/>
      <c r="M3829" s="372"/>
      <c r="N3829" s="373"/>
    </row>
    <row r="3830" spans="1:14" ht="20.100000000000001" customHeight="1" x14ac:dyDescent="0.2">
      <c r="A3830" s="392" t="s">
        <v>237</v>
      </c>
      <c r="B3830" s="393"/>
      <c r="C3830" s="372" t="s">
        <v>236</v>
      </c>
      <c r="D3830" s="372"/>
      <c r="E3830" s="372"/>
      <c r="F3830" s="372"/>
      <c r="G3830" s="372"/>
      <c r="H3830" s="372"/>
      <c r="I3830" s="372"/>
      <c r="J3830" s="372"/>
      <c r="K3830" s="372"/>
      <c r="L3830" s="372"/>
      <c r="M3830" s="372"/>
      <c r="N3830" s="373"/>
    </row>
    <row r="3831" spans="1:14" ht="20.100000000000001" customHeight="1" x14ac:dyDescent="0.2">
      <c r="A3831" s="392"/>
      <c r="B3831" s="393"/>
      <c r="C3831" s="372"/>
      <c r="D3831" s="372"/>
      <c r="E3831" s="372"/>
      <c r="F3831" s="372"/>
      <c r="G3831" s="372"/>
      <c r="H3831" s="372"/>
      <c r="I3831" s="372"/>
      <c r="J3831" s="372"/>
      <c r="K3831" s="372"/>
      <c r="L3831" s="372"/>
      <c r="M3831" s="372"/>
      <c r="N3831" s="373"/>
    </row>
    <row r="3832" spans="1:14" ht="20.100000000000001" customHeight="1" x14ac:dyDescent="0.2">
      <c r="A3832" s="392" t="s">
        <v>237</v>
      </c>
      <c r="B3832" s="393"/>
      <c r="C3832" s="372" t="s">
        <v>247</v>
      </c>
      <c r="D3832" s="372"/>
      <c r="E3832" s="372"/>
      <c r="F3832" s="372"/>
      <c r="G3832" s="372"/>
      <c r="H3832" s="372"/>
      <c r="I3832" s="372"/>
      <c r="J3832" s="372"/>
      <c r="K3832" s="372"/>
      <c r="L3832" s="372"/>
      <c r="M3832" s="372"/>
      <c r="N3832" s="373"/>
    </row>
    <row r="3833" spans="1:14" ht="20.100000000000001" customHeight="1" x14ac:dyDescent="0.2">
      <c r="A3833" s="392"/>
      <c r="B3833" s="393"/>
      <c r="C3833" s="372"/>
      <c r="D3833" s="372"/>
      <c r="E3833" s="372"/>
      <c r="F3833" s="372"/>
      <c r="G3833" s="372"/>
      <c r="H3833" s="372"/>
      <c r="I3833" s="372"/>
      <c r="J3833" s="372"/>
      <c r="K3833" s="372"/>
      <c r="L3833" s="372"/>
      <c r="M3833" s="372"/>
      <c r="N3833" s="373"/>
    </row>
    <row r="3834" spans="1:14" ht="20.100000000000001" customHeight="1" x14ac:dyDescent="0.2">
      <c r="A3834" s="392" t="s">
        <v>239</v>
      </c>
      <c r="B3834" s="393"/>
      <c r="C3834" s="372" t="s">
        <v>270</v>
      </c>
      <c r="D3834" s="372"/>
      <c r="E3834" s="372"/>
      <c r="F3834" s="372"/>
      <c r="G3834" s="372"/>
      <c r="H3834" s="372"/>
      <c r="I3834" s="372"/>
      <c r="J3834" s="372"/>
      <c r="K3834" s="372"/>
      <c r="L3834" s="372"/>
      <c r="M3834" s="372"/>
      <c r="N3834" s="373"/>
    </row>
    <row r="3835" spans="1:14" ht="20.100000000000001" customHeight="1" thickBot="1" x14ac:dyDescent="0.25">
      <c r="A3835" s="394"/>
      <c r="B3835" s="395"/>
      <c r="C3835" s="396"/>
      <c r="D3835" s="396"/>
      <c r="E3835" s="396"/>
      <c r="F3835" s="396"/>
      <c r="G3835" s="396"/>
      <c r="H3835" s="396"/>
      <c r="I3835" s="396"/>
      <c r="J3835" s="396"/>
      <c r="K3835" s="396"/>
      <c r="L3835" s="396"/>
      <c r="M3835" s="396"/>
      <c r="N3835" s="397"/>
    </row>
    <row r="3836" spans="1:14" ht="20.100000000000001" customHeight="1" x14ac:dyDescent="0.25">
      <c r="A3836" s="184"/>
      <c r="B3836" s="184"/>
      <c r="C3836" s="184"/>
      <c r="D3836" s="184"/>
      <c r="E3836" s="184"/>
      <c r="F3836" s="184"/>
      <c r="G3836" s="184"/>
      <c r="H3836" s="184"/>
      <c r="I3836" s="184"/>
      <c r="J3836" s="184"/>
      <c r="K3836" s="184"/>
      <c r="L3836" s="185"/>
      <c r="M3836" s="185"/>
      <c r="N3836" s="185"/>
    </row>
    <row r="3837" spans="1:14" ht="20.100000000000001" customHeight="1" x14ac:dyDescent="0.25">
      <c r="A3837" s="184"/>
      <c r="B3837" s="184"/>
      <c r="C3837" s="184"/>
      <c r="D3837" s="184"/>
      <c r="E3837" s="184"/>
      <c r="F3837" s="184"/>
      <c r="G3837" s="184"/>
      <c r="H3837" s="184"/>
      <c r="I3837" s="184"/>
      <c r="J3837" s="184"/>
      <c r="K3837" s="184"/>
      <c r="L3837" s="185"/>
      <c r="M3837" s="185"/>
      <c r="N3837" s="185"/>
    </row>
    <row r="3838" spans="1:14" ht="20.100000000000001" customHeight="1" x14ac:dyDescent="0.2">
      <c r="A3838" s="185"/>
      <c r="B3838" s="185"/>
      <c r="C3838" s="185"/>
      <c r="D3838" s="185"/>
      <c r="E3838" s="185"/>
      <c r="F3838" s="185"/>
      <c r="G3838" s="185"/>
      <c r="H3838" s="185"/>
      <c r="I3838" s="185"/>
      <c r="J3838" s="185"/>
      <c r="K3838" s="185"/>
      <c r="L3838" s="186"/>
      <c r="M3838" s="150"/>
      <c r="N3838" s="150"/>
    </row>
    <row r="3839" spans="1:14" ht="20.100000000000001" customHeight="1" x14ac:dyDescent="0.2">
      <c r="A3839" s="187"/>
      <c r="B3839" s="187"/>
      <c r="C3839" s="187"/>
      <c r="D3839" s="187"/>
      <c r="E3839" s="187"/>
      <c r="F3839" s="187"/>
      <c r="G3839" s="187"/>
      <c r="H3839" s="187"/>
      <c r="I3839" s="187"/>
      <c r="J3839" s="187"/>
      <c r="K3839" s="187"/>
      <c r="L3839" s="186"/>
      <c r="M3839" s="150"/>
      <c r="N3839" s="150"/>
    </row>
    <row r="3840" spans="1:14" ht="20.100000000000001" customHeight="1" x14ac:dyDescent="0.25">
      <c r="A3840" s="187"/>
      <c r="B3840" s="187"/>
      <c r="C3840" s="187"/>
      <c r="D3840" s="187"/>
      <c r="E3840" s="187"/>
      <c r="F3840" s="187"/>
      <c r="G3840" s="187"/>
      <c r="H3840" s="187"/>
      <c r="I3840" s="187"/>
      <c r="J3840" s="187"/>
      <c r="K3840" s="187"/>
      <c r="L3840" s="188"/>
      <c r="M3840" s="188"/>
      <c r="N3840" s="188"/>
    </row>
    <row r="3841" spans="1:14" ht="20.100000000000001" customHeight="1" x14ac:dyDescent="0.2">
      <c r="A3841" s="189"/>
      <c r="B3841" s="189"/>
      <c r="C3841" s="189"/>
      <c r="D3841" s="189"/>
      <c r="E3841" s="189"/>
      <c r="F3841" s="189"/>
      <c r="G3841" s="189"/>
      <c r="H3841" s="189"/>
      <c r="I3841" s="189"/>
      <c r="J3841" s="189"/>
      <c r="K3841" s="189"/>
      <c r="L3841" s="190"/>
      <c r="M3841" s="151"/>
      <c r="N3841" s="151"/>
    </row>
    <row r="3842" spans="1:14" ht="20.100000000000001" customHeight="1" x14ac:dyDescent="0.2">
      <c r="A3842" s="191"/>
      <c r="B3842" s="191"/>
      <c r="C3842" s="191"/>
      <c r="D3842" s="191"/>
      <c r="E3842" s="191"/>
      <c r="F3842" s="191"/>
      <c r="G3842" s="191"/>
      <c r="H3842" s="191"/>
      <c r="I3842" s="191"/>
      <c r="J3842" s="191"/>
      <c r="K3842" s="191"/>
      <c r="L3842" s="190"/>
      <c r="M3842" s="151"/>
      <c r="N3842" s="151"/>
    </row>
    <row r="3843" spans="1:14" ht="20.100000000000001" customHeight="1" x14ac:dyDescent="0.2">
      <c r="A3843" s="191"/>
      <c r="B3843" s="191"/>
      <c r="C3843" s="191"/>
      <c r="D3843" s="191"/>
      <c r="E3843" s="191"/>
      <c r="F3843" s="191"/>
      <c r="G3843" s="191"/>
      <c r="H3843" s="191"/>
      <c r="I3843" s="191"/>
      <c r="J3843" s="191"/>
      <c r="K3843" s="191"/>
      <c r="L3843" s="190"/>
      <c r="M3843" s="151"/>
      <c r="N3843" s="151"/>
    </row>
    <row r="3844" spans="1:14" ht="20.100000000000001" customHeight="1" x14ac:dyDescent="0.25">
      <c r="A3844" s="374"/>
      <c r="B3844" s="374"/>
      <c r="C3844" s="374"/>
      <c r="D3844" s="374"/>
      <c r="E3844" s="374"/>
      <c r="F3844" s="374"/>
      <c r="G3844" s="374"/>
      <c r="H3844" s="374"/>
      <c r="I3844" s="374"/>
      <c r="J3844" s="374"/>
      <c r="K3844" s="374"/>
      <c r="L3844" s="374"/>
      <c r="M3844" s="374"/>
      <c r="N3844" s="374"/>
    </row>
    <row r="3845" spans="1:14" ht="20.100000000000001" customHeight="1" x14ac:dyDescent="0.2">
      <c r="A3845" s="191"/>
      <c r="B3845" s="191"/>
      <c r="C3845" s="191"/>
      <c r="D3845" s="191"/>
      <c r="E3845" s="191"/>
      <c r="F3845" s="191"/>
      <c r="G3845" s="191"/>
      <c r="H3845" s="191"/>
      <c r="I3845" s="191"/>
      <c r="J3845" s="191"/>
      <c r="K3845" s="191"/>
      <c r="L3845" s="190"/>
      <c r="M3845" s="151"/>
      <c r="N3845" s="151"/>
    </row>
    <row r="3846" spans="1:14" ht="20.100000000000001" customHeight="1" x14ac:dyDescent="0.2">
      <c r="A3846" s="191"/>
      <c r="B3846" s="191"/>
      <c r="C3846" s="191"/>
      <c r="D3846" s="191"/>
      <c r="E3846" s="191"/>
      <c r="F3846" s="191"/>
      <c r="G3846" s="191"/>
      <c r="H3846" s="191"/>
      <c r="I3846" s="191"/>
      <c r="J3846" s="191"/>
      <c r="K3846" s="191"/>
      <c r="L3846" s="190"/>
      <c r="M3846" s="151"/>
      <c r="N3846" s="151"/>
    </row>
    <row r="3847" spans="1:14" ht="20.100000000000001" customHeight="1" x14ac:dyDescent="0.2">
      <c r="A3847" s="191"/>
      <c r="B3847" s="191"/>
      <c r="C3847" s="191"/>
      <c r="D3847" s="191"/>
      <c r="E3847" s="191"/>
      <c r="F3847" s="191"/>
      <c r="G3847" s="191"/>
      <c r="H3847" s="191"/>
      <c r="I3847" s="191"/>
      <c r="J3847" s="191"/>
      <c r="K3847" s="191"/>
      <c r="L3847" s="190"/>
      <c r="M3847" s="151"/>
      <c r="N3847" s="151"/>
    </row>
    <row r="3848" spans="1:14" ht="20.100000000000001" customHeight="1" x14ac:dyDescent="0.2">
      <c r="A3848" s="191"/>
      <c r="B3848" s="191"/>
      <c r="C3848" s="191"/>
      <c r="D3848" s="191"/>
      <c r="E3848" s="191"/>
      <c r="F3848" s="191"/>
      <c r="G3848" s="191"/>
      <c r="H3848" s="191"/>
      <c r="I3848" s="191"/>
      <c r="J3848" s="191"/>
      <c r="K3848" s="191"/>
      <c r="L3848" s="190"/>
      <c r="M3848" s="151"/>
      <c r="N3848" s="151"/>
    </row>
    <row r="3849" spans="1:14" ht="20.100000000000001" customHeight="1" x14ac:dyDescent="0.2">
      <c r="A3849" s="191"/>
      <c r="B3849" s="191"/>
      <c r="C3849" s="191"/>
      <c r="D3849" s="191"/>
      <c r="E3849" s="191"/>
      <c r="F3849" s="191"/>
      <c r="G3849" s="191"/>
      <c r="H3849" s="191"/>
      <c r="I3849" s="191"/>
      <c r="J3849" s="191"/>
      <c r="K3849" s="191"/>
      <c r="L3849" s="190"/>
      <c r="M3849" s="151"/>
      <c r="N3849" s="151"/>
    </row>
    <row r="3850" spans="1:14" ht="20.100000000000001" customHeight="1" x14ac:dyDescent="0.2">
      <c r="A3850" s="191"/>
      <c r="B3850" s="191"/>
      <c r="C3850" s="191"/>
      <c r="D3850" s="191"/>
      <c r="E3850" s="191"/>
      <c r="F3850" s="191"/>
      <c r="G3850" s="191"/>
      <c r="H3850" s="191"/>
      <c r="I3850" s="191"/>
      <c r="J3850" s="191"/>
      <c r="K3850" s="191"/>
      <c r="L3850" s="190"/>
      <c r="M3850" s="151"/>
      <c r="N3850" s="151"/>
    </row>
    <row r="3851" spans="1:14" ht="20.100000000000001" customHeight="1" x14ac:dyDescent="0.2">
      <c r="A3851" s="191"/>
      <c r="B3851" s="191"/>
      <c r="C3851" s="191"/>
      <c r="D3851" s="191"/>
      <c r="E3851" s="191"/>
      <c r="F3851" s="191"/>
      <c r="G3851" s="191"/>
      <c r="H3851" s="191"/>
      <c r="I3851" s="191"/>
      <c r="J3851" s="191"/>
      <c r="K3851" s="191"/>
      <c r="L3851" s="190"/>
      <c r="M3851" s="151"/>
      <c r="N3851" s="151"/>
    </row>
    <row r="3852" spans="1:14" ht="20.100000000000001" customHeight="1" x14ac:dyDescent="0.2">
      <c r="A3852" s="191"/>
      <c r="B3852" s="191"/>
      <c r="C3852" s="191"/>
      <c r="D3852" s="191"/>
      <c r="E3852" s="191"/>
      <c r="F3852" s="191"/>
      <c r="G3852" s="191"/>
      <c r="H3852" s="191"/>
      <c r="I3852" s="191"/>
      <c r="J3852" s="191"/>
      <c r="K3852" s="191"/>
      <c r="L3852" s="190"/>
      <c r="M3852" s="151"/>
      <c r="N3852" s="151"/>
    </row>
    <row r="3853" spans="1:14" ht="20.100000000000001" customHeight="1" x14ac:dyDescent="0.2">
      <c r="A3853" s="191"/>
      <c r="B3853" s="191"/>
      <c r="C3853" s="191"/>
      <c r="D3853" s="191"/>
      <c r="E3853" s="191"/>
      <c r="F3853" s="191"/>
      <c r="G3853" s="191"/>
      <c r="H3853" s="191"/>
      <c r="I3853" s="191"/>
      <c r="J3853" s="191"/>
      <c r="K3853" s="191"/>
      <c r="L3853" s="190"/>
      <c r="M3853" s="151"/>
      <c r="N3853" s="151"/>
    </row>
    <row r="3854" spans="1:14" ht="20.100000000000001" customHeight="1" x14ac:dyDescent="0.2">
      <c r="A3854" s="191"/>
      <c r="B3854" s="191"/>
      <c r="C3854" s="191"/>
      <c r="D3854" s="191"/>
      <c r="E3854" s="191"/>
      <c r="F3854" s="191"/>
      <c r="G3854" s="191"/>
      <c r="H3854" s="191"/>
      <c r="I3854" s="191"/>
      <c r="J3854" s="191"/>
      <c r="K3854" s="191"/>
      <c r="L3854" s="190"/>
      <c r="M3854" s="151"/>
      <c r="N3854" s="151"/>
    </row>
    <row r="3855" spans="1:14" ht="20.100000000000001" customHeight="1" x14ac:dyDescent="0.2">
      <c r="A3855" s="191"/>
      <c r="B3855" s="191"/>
      <c r="C3855" s="191"/>
      <c r="D3855" s="191"/>
      <c r="E3855" s="191"/>
      <c r="F3855" s="191"/>
      <c r="G3855" s="191"/>
      <c r="H3855" s="191"/>
      <c r="I3855" s="191"/>
      <c r="J3855" s="191"/>
      <c r="K3855" s="191"/>
      <c r="L3855" s="190"/>
      <c r="M3855" s="151"/>
      <c r="N3855" s="151"/>
    </row>
    <row r="3856" spans="1:14" ht="20.100000000000001" customHeight="1" x14ac:dyDescent="0.2">
      <c r="A3856" s="191"/>
      <c r="B3856" s="191"/>
      <c r="C3856" s="191"/>
      <c r="D3856" s="191"/>
      <c r="E3856" s="191"/>
      <c r="F3856" s="191"/>
      <c r="G3856" s="191"/>
      <c r="H3856" s="191"/>
      <c r="I3856" s="191"/>
      <c r="J3856" s="191"/>
      <c r="K3856" s="191"/>
      <c r="L3856" s="190"/>
      <c r="M3856" s="151"/>
      <c r="N3856" s="151"/>
    </row>
    <row r="3857" spans="1:14" ht="20.100000000000001" customHeight="1" x14ac:dyDescent="0.2">
      <c r="A3857" s="191"/>
      <c r="B3857" s="191"/>
      <c r="C3857" s="191"/>
      <c r="D3857" s="191"/>
      <c r="E3857" s="191"/>
      <c r="F3857" s="191"/>
      <c r="G3857" s="191"/>
      <c r="H3857" s="191"/>
      <c r="I3857" s="191"/>
      <c r="J3857" s="191"/>
      <c r="K3857" s="191"/>
      <c r="L3857" s="190"/>
      <c r="M3857" s="151"/>
      <c r="N3857" s="151"/>
    </row>
    <row r="3858" spans="1:14" ht="20.100000000000001" customHeight="1" x14ac:dyDescent="0.2">
      <c r="A3858" s="191"/>
      <c r="B3858" s="191"/>
      <c r="C3858" s="191"/>
      <c r="D3858" s="191"/>
      <c r="E3858" s="191"/>
      <c r="F3858" s="191"/>
      <c r="G3858" s="191"/>
      <c r="H3858" s="191"/>
      <c r="I3858" s="191"/>
      <c r="J3858" s="191"/>
      <c r="K3858" s="191"/>
      <c r="L3858" s="190"/>
      <c r="M3858" s="151"/>
      <c r="N3858" s="151"/>
    </row>
    <row r="3859" spans="1:14" ht="20.100000000000001" customHeight="1" x14ac:dyDescent="0.2">
      <c r="A3859" s="191"/>
      <c r="B3859" s="191"/>
      <c r="C3859" s="191"/>
      <c r="D3859" s="191"/>
      <c r="E3859" s="191"/>
      <c r="F3859" s="191"/>
      <c r="G3859" s="191"/>
      <c r="H3859" s="191"/>
      <c r="I3859" s="191"/>
      <c r="J3859" s="191"/>
      <c r="K3859" s="191"/>
      <c r="L3859" s="190"/>
      <c r="M3859" s="151"/>
      <c r="N3859" s="151"/>
    </row>
    <row r="3860" spans="1:14" ht="20.100000000000001" customHeight="1" x14ac:dyDescent="0.2">
      <c r="A3860" s="191"/>
      <c r="B3860" s="191"/>
      <c r="C3860" s="191"/>
      <c r="D3860" s="191"/>
      <c r="E3860" s="191"/>
      <c r="F3860" s="191"/>
      <c r="G3860" s="191"/>
      <c r="H3860" s="191"/>
      <c r="I3860" s="191"/>
      <c r="J3860" s="191"/>
      <c r="K3860" s="191"/>
      <c r="L3860" s="190"/>
      <c r="M3860" s="151"/>
      <c r="N3860" s="151"/>
    </row>
    <row r="3861" spans="1:14" ht="20.100000000000001" customHeight="1" x14ac:dyDescent="0.2">
      <c r="A3861" s="191"/>
      <c r="B3861" s="191"/>
      <c r="C3861" s="191"/>
      <c r="D3861" s="191"/>
      <c r="E3861" s="191"/>
      <c r="F3861" s="191"/>
      <c r="G3861" s="191"/>
      <c r="H3861" s="191"/>
      <c r="I3861" s="191"/>
      <c r="J3861" s="191"/>
      <c r="K3861" s="191"/>
      <c r="L3861" s="190"/>
      <c r="M3861" s="151"/>
      <c r="N3861" s="151"/>
    </row>
    <row r="3862" spans="1:14" ht="20.100000000000001" customHeight="1" x14ac:dyDescent="0.2">
      <c r="A3862" s="191"/>
      <c r="B3862" s="191"/>
      <c r="C3862" s="191"/>
      <c r="D3862" s="191"/>
      <c r="E3862" s="191"/>
      <c r="F3862" s="191"/>
      <c r="G3862" s="191"/>
      <c r="H3862" s="191"/>
      <c r="I3862" s="191"/>
      <c r="J3862" s="191"/>
      <c r="K3862" s="191"/>
      <c r="L3862" s="190"/>
      <c r="M3862" s="151"/>
      <c r="N3862" s="151"/>
    </row>
    <row r="3863" spans="1:14" ht="20.100000000000001" customHeight="1" x14ac:dyDescent="0.2">
      <c r="A3863" s="191"/>
      <c r="B3863" s="191"/>
      <c r="C3863" s="191"/>
      <c r="D3863" s="191"/>
      <c r="E3863" s="191"/>
      <c r="F3863" s="191"/>
      <c r="G3863" s="191"/>
      <c r="H3863" s="191"/>
      <c r="I3863" s="191"/>
      <c r="J3863" s="191"/>
      <c r="K3863" s="191"/>
      <c r="L3863" s="190"/>
      <c r="M3863" s="151"/>
      <c r="N3863" s="151"/>
    </row>
    <row r="3864" spans="1:14" ht="20.100000000000001" customHeight="1" x14ac:dyDescent="0.2">
      <c r="A3864" s="191"/>
      <c r="B3864" s="191"/>
      <c r="C3864" s="191"/>
      <c r="D3864" s="191"/>
      <c r="E3864" s="191"/>
      <c r="F3864" s="191"/>
      <c r="G3864" s="191"/>
      <c r="H3864" s="191"/>
      <c r="I3864" s="191"/>
      <c r="J3864" s="191"/>
      <c r="K3864" s="191"/>
      <c r="L3864" s="190"/>
      <c r="M3864" s="151"/>
      <c r="N3864" s="151"/>
    </row>
    <row r="3865" spans="1:14" ht="20.100000000000001" customHeight="1" x14ac:dyDescent="0.2">
      <c r="A3865" s="191"/>
      <c r="B3865" s="191"/>
      <c r="C3865" s="191"/>
      <c r="D3865" s="191"/>
      <c r="E3865" s="191"/>
      <c r="F3865" s="191"/>
      <c r="G3865" s="191"/>
      <c r="H3865" s="191"/>
      <c r="I3865" s="191"/>
      <c r="J3865" s="191"/>
      <c r="K3865" s="191"/>
      <c r="L3865" s="190"/>
      <c r="M3865" s="151"/>
      <c r="N3865" s="151"/>
    </row>
    <row r="3866" spans="1:14" ht="20.100000000000001" customHeight="1" x14ac:dyDescent="0.2">
      <c r="A3866" s="191"/>
      <c r="B3866" s="191"/>
      <c r="C3866" s="191"/>
      <c r="D3866" s="191"/>
      <c r="E3866" s="191"/>
      <c r="F3866" s="191"/>
      <c r="G3866" s="191"/>
      <c r="H3866" s="191"/>
      <c r="I3866" s="191"/>
      <c r="J3866" s="191"/>
      <c r="K3866" s="191"/>
      <c r="L3866" s="190"/>
      <c r="M3866" s="151"/>
      <c r="N3866" s="151"/>
    </row>
    <row r="3867" spans="1:14" ht="20.100000000000001" customHeight="1" x14ac:dyDescent="0.2">
      <c r="A3867" s="191"/>
      <c r="B3867" s="191"/>
      <c r="C3867" s="191"/>
      <c r="D3867" s="191"/>
      <c r="E3867" s="191"/>
      <c r="F3867" s="191"/>
      <c r="G3867" s="191"/>
      <c r="H3867" s="191"/>
      <c r="I3867" s="191"/>
      <c r="J3867" s="191"/>
      <c r="K3867" s="191"/>
      <c r="L3867" s="190"/>
      <c r="M3867" s="151"/>
      <c r="N3867" s="151"/>
    </row>
    <row r="3868" spans="1:14" ht="20.100000000000001" customHeight="1" x14ac:dyDescent="0.35">
      <c r="A3868" s="375" t="s">
        <v>353</v>
      </c>
      <c r="B3868" s="375"/>
      <c r="C3868" s="375"/>
      <c r="D3868" s="375"/>
      <c r="E3868" s="375"/>
      <c r="F3868" s="375"/>
      <c r="G3868" s="375"/>
      <c r="H3868" s="375"/>
      <c r="I3868" s="375"/>
      <c r="J3868" s="375"/>
      <c r="K3868" s="375"/>
      <c r="L3868" s="375"/>
      <c r="M3868" s="375"/>
      <c r="N3868" s="375"/>
    </row>
    <row r="3869" spans="1:14" ht="20.100000000000001" customHeight="1" x14ac:dyDescent="0.2">
      <c r="A3869" s="191"/>
      <c r="B3869" s="191"/>
      <c r="C3869" s="191"/>
      <c r="D3869" s="191"/>
      <c r="E3869" s="191"/>
      <c r="F3869" s="191"/>
      <c r="G3869" s="191"/>
      <c r="H3869" s="191"/>
      <c r="I3869" s="191"/>
      <c r="J3869" s="191"/>
      <c r="K3869" s="191"/>
      <c r="L3869" s="190"/>
      <c r="M3869" s="151"/>
      <c r="N3869" s="151"/>
    </row>
    <row r="3870" spans="1:14" ht="20.100000000000001" customHeight="1" x14ac:dyDescent="0.2">
      <c r="A3870" s="191"/>
      <c r="B3870" s="191"/>
      <c r="C3870" s="191"/>
      <c r="D3870" s="191"/>
      <c r="E3870" s="191"/>
      <c r="F3870" s="191"/>
      <c r="G3870" s="191"/>
      <c r="H3870" s="191"/>
      <c r="I3870" s="191"/>
      <c r="J3870" s="191"/>
      <c r="K3870" s="191"/>
      <c r="L3870" s="190"/>
      <c r="M3870" s="151"/>
      <c r="N3870" s="151"/>
    </row>
    <row r="3871" spans="1:14" ht="20.100000000000001" customHeight="1" x14ac:dyDescent="0.2">
      <c r="A3871" s="191"/>
      <c r="B3871" s="191"/>
      <c r="C3871" s="191"/>
      <c r="D3871" s="191"/>
      <c r="E3871" s="191"/>
      <c r="F3871" s="191"/>
      <c r="G3871" s="191"/>
      <c r="H3871" s="191"/>
      <c r="I3871" s="191"/>
      <c r="J3871" s="191"/>
      <c r="K3871" s="191"/>
      <c r="L3871" s="190"/>
      <c r="M3871" s="151"/>
      <c r="N3871" s="151"/>
    </row>
    <row r="3872" spans="1:14" ht="20.100000000000001" customHeight="1" x14ac:dyDescent="0.2">
      <c r="A3872" s="191"/>
      <c r="B3872" s="191"/>
      <c r="C3872" s="191"/>
      <c r="D3872" s="191"/>
      <c r="E3872" s="191"/>
      <c r="F3872" s="191"/>
      <c r="G3872" s="191"/>
      <c r="H3872" s="191"/>
      <c r="I3872" s="191"/>
      <c r="J3872" s="191"/>
      <c r="K3872" s="191"/>
      <c r="L3872" s="190"/>
      <c r="M3872" s="151"/>
      <c r="N3872" s="151"/>
    </row>
    <row r="3873" spans="1:14" ht="20.100000000000001" customHeight="1" x14ac:dyDescent="0.2">
      <c r="A3873" s="191"/>
      <c r="B3873" s="191"/>
      <c r="C3873" s="191"/>
      <c r="D3873" s="191"/>
      <c r="E3873" s="191"/>
      <c r="F3873" s="191"/>
      <c r="G3873" s="191"/>
      <c r="H3873" s="191"/>
      <c r="I3873" s="191"/>
      <c r="J3873" s="191"/>
      <c r="K3873" s="191"/>
      <c r="L3873" s="190"/>
      <c r="M3873" s="151"/>
      <c r="N3873" s="151"/>
    </row>
    <row r="3874" spans="1:14" ht="20.100000000000001" customHeight="1" x14ac:dyDescent="0.2">
      <c r="A3874" s="191"/>
      <c r="B3874" s="191"/>
      <c r="C3874" s="191"/>
      <c r="D3874" s="191"/>
      <c r="E3874" s="191"/>
      <c r="F3874" s="191"/>
      <c r="G3874" s="191"/>
      <c r="H3874" s="191"/>
      <c r="I3874" s="191"/>
      <c r="J3874" s="191"/>
      <c r="K3874" s="191"/>
      <c r="L3874" s="190"/>
      <c r="M3874" s="151"/>
      <c r="N3874" s="151"/>
    </row>
    <row r="3875" spans="1:14" ht="20.100000000000001" customHeight="1" x14ac:dyDescent="0.2">
      <c r="A3875" s="191"/>
      <c r="B3875" s="191"/>
      <c r="C3875" s="191"/>
      <c r="D3875" s="191"/>
      <c r="E3875" s="191"/>
      <c r="F3875" s="191"/>
      <c r="G3875" s="191"/>
      <c r="H3875" s="191"/>
      <c r="I3875" s="191"/>
      <c r="J3875" s="191"/>
      <c r="K3875" s="191"/>
      <c r="L3875" s="190"/>
      <c r="M3875" s="151"/>
      <c r="N3875" s="151"/>
    </row>
    <row r="3876" spans="1:14" ht="20.100000000000001" customHeight="1" x14ac:dyDescent="0.2">
      <c r="A3876" s="191"/>
      <c r="B3876" s="191"/>
      <c r="C3876" s="191"/>
      <c r="D3876" s="191"/>
      <c r="E3876" s="191"/>
      <c r="F3876" s="191"/>
      <c r="G3876" s="191"/>
      <c r="H3876" s="191"/>
      <c r="I3876" s="191"/>
      <c r="J3876" s="191"/>
      <c r="K3876" s="191"/>
      <c r="L3876" s="190"/>
      <c r="M3876" s="151"/>
      <c r="N3876" s="151"/>
    </row>
    <row r="3877" spans="1:14" ht="20.100000000000001" customHeight="1" x14ac:dyDescent="0.2">
      <c r="A3877" s="191"/>
      <c r="B3877" s="191"/>
      <c r="C3877" s="191"/>
      <c r="D3877" s="191"/>
      <c r="E3877" s="191"/>
      <c r="F3877" s="191"/>
      <c r="G3877" s="191"/>
      <c r="H3877" s="191"/>
      <c r="I3877" s="191"/>
      <c r="J3877" s="191"/>
      <c r="K3877" s="191"/>
      <c r="L3877" s="190"/>
      <c r="M3877" s="151"/>
      <c r="N3877" s="151"/>
    </row>
    <row r="3878" spans="1:14" ht="20.100000000000001" customHeight="1" x14ac:dyDescent="0.2">
      <c r="A3878" s="191"/>
      <c r="B3878" s="191"/>
      <c r="C3878" s="191"/>
      <c r="D3878" s="191"/>
      <c r="E3878" s="191"/>
      <c r="F3878" s="191"/>
      <c r="G3878" s="191"/>
      <c r="H3878" s="191"/>
      <c r="I3878" s="191"/>
      <c r="J3878" s="191"/>
      <c r="K3878" s="191"/>
      <c r="L3878" s="190"/>
      <c r="M3878" s="151"/>
      <c r="N3878" s="151"/>
    </row>
    <row r="3879" spans="1:14" ht="20.100000000000001" customHeight="1" x14ac:dyDescent="0.2">
      <c r="A3879" s="191"/>
      <c r="B3879" s="191"/>
      <c r="C3879" s="191"/>
      <c r="D3879" s="191"/>
      <c r="E3879" s="191"/>
      <c r="F3879" s="191"/>
      <c r="G3879" s="191"/>
      <c r="H3879" s="191"/>
      <c r="I3879" s="191"/>
      <c r="J3879" s="191"/>
      <c r="K3879" s="191"/>
      <c r="L3879" s="190"/>
      <c r="M3879" s="151"/>
      <c r="N3879" s="151"/>
    </row>
    <row r="3880" spans="1:14" ht="20.100000000000001" customHeight="1" x14ac:dyDescent="0.2">
      <c r="A3880" s="191"/>
      <c r="B3880" s="191"/>
      <c r="C3880" s="191"/>
      <c r="D3880" s="191"/>
      <c r="E3880" s="191"/>
      <c r="F3880" s="191"/>
      <c r="G3880" s="191"/>
      <c r="H3880" s="191"/>
      <c r="I3880" s="191"/>
      <c r="J3880" s="191"/>
      <c r="K3880" s="191"/>
      <c r="L3880" s="190"/>
      <c r="M3880" s="151"/>
      <c r="N3880" s="151"/>
    </row>
    <row r="3881" spans="1:14" ht="20.100000000000001" customHeight="1" x14ac:dyDescent="0.2">
      <c r="A3881" s="191"/>
      <c r="B3881" s="191"/>
      <c r="C3881" s="191"/>
      <c r="D3881" s="191"/>
      <c r="E3881" s="191"/>
      <c r="F3881" s="191"/>
      <c r="G3881" s="191"/>
      <c r="H3881" s="191"/>
      <c r="I3881" s="191"/>
      <c r="J3881" s="191"/>
      <c r="K3881" s="191"/>
      <c r="L3881" s="190"/>
      <c r="M3881" s="151"/>
      <c r="N3881" s="151"/>
    </row>
    <row r="3882" spans="1:14" ht="20.100000000000001" customHeight="1" x14ac:dyDescent="0.2">
      <c r="A3882" s="191"/>
      <c r="B3882" s="191"/>
      <c r="C3882" s="191"/>
      <c r="D3882" s="191"/>
      <c r="E3882" s="191"/>
      <c r="F3882" s="191"/>
      <c r="G3882" s="191"/>
      <c r="H3882" s="191"/>
      <c r="I3882" s="191"/>
      <c r="J3882" s="191"/>
      <c r="K3882" s="191"/>
      <c r="L3882" s="190"/>
      <c r="M3882" s="151"/>
      <c r="N3882" s="151"/>
    </row>
    <row r="3883" spans="1:14" ht="20.100000000000001" customHeight="1" x14ac:dyDescent="0.2">
      <c r="A3883" s="191"/>
      <c r="B3883" s="191"/>
      <c r="C3883" s="191"/>
      <c r="D3883" s="191"/>
      <c r="E3883" s="191"/>
      <c r="F3883" s="191"/>
      <c r="G3883" s="191"/>
      <c r="H3883" s="191"/>
      <c r="I3883" s="191"/>
      <c r="J3883" s="191"/>
      <c r="K3883" s="191"/>
      <c r="L3883" s="190"/>
      <c r="M3883" s="151"/>
      <c r="N3883" s="151"/>
    </row>
    <row r="3884" spans="1:14" ht="20.100000000000001" customHeight="1" x14ac:dyDescent="0.2">
      <c r="A3884" s="191"/>
      <c r="B3884" s="191"/>
      <c r="C3884" s="191"/>
      <c r="D3884" s="191"/>
      <c r="E3884" s="191"/>
      <c r="F3884" s="191"/>
      <c r="G3884" s="191"/>
      <c r="H3884" s="191"/>
      <c r="I3884" s="191"/>
      <c r="J3884" s="191"/>
      <c r="K3884" s="191"/>
      <c r="L3884" s="190"/>
      <c r="M3884" s="151"/>
      <c r="N3884" s="151"/>
    </row>
    <row r="3885" spans="1:14" ht="20.100000000000001" customHeight="1" x14ac:dyDescent="0.2">
      <c r="A3885" s="191"/>
      <c r="B3885" s="191"/>
      <c r="C3885" s="191"/>
      <c r="D3885" s="191"/>
      <c r="E3885" s="191"/>
      <c r="F3885" s="191"/>
      <c r="G3885" s="191"/>
      <c r="H3885" s="191"/>
      <c r="I3885" s="191"/>
      <c r="J3885" s="191"/>
      <c r="K3885" s="191"/>
      <c r="L3885" s="190"/>
      <c r="M3885" s="151"/>
      <c r="N3885" s="151"/>
    </row>
    <row r="3886" spans="1:14" ht="20.100000000000001" customHeight="1" x14ac:dyDescent="0.2">
      <c r="A3886" s="191"/>
      <c r="B3886" s="191"/>
      <c r="C3886" s="191"/>
      <c r="D3886" s="191"/>
      <c r="E3886" s="191"/>
      <c r="F3886" s="191"/>
      <c r="G3886" s="191"/>
      <c r="H3886" s="191"/>
      <c r="I3886" s="191"/>
      <c r="J3886" s="191"/>
      <c r="K3886" s="191"/>
      <c r="L3886" s="190"/>
      <c r="M3886" s="151"/>
      <c r="N3886" s="151"/>
    </row>
    <row r="3887" spans="1:14" ht="20.100000000000001" customHeight="1" x14ac:dyDescent="0.2">
      <c r="A3887" s="191"/>
      <c r="B3887" s="191"/>
      <c r="C3887" s="191"/>
      <c r="D3887" s="191"/>
      <c r="E3887" s="191"/>
      <c r="F3887" s="191"/>
      <c r="G3887" s="191"/>
      <c r="H3887" s="191"/>
      <c r="I3887" s="191"/>
      <c r="J3887" s="191"/>
      <c r="K3887" s="191"/>
      <c r="L3887" s="190"/>
      <c r="M3887" s="151"/>
      <c r="N3887" s="151"/>
    </row>
    <row r="3888" spans="1:14" ht="20.100000000000001" customHeight="1" x14ac:dyDescent="0.2">
      <c r="A3888" s="191"/>
      <c r="B3888" s="191"/>
      <c r="C3888" s="191"/>
      <c r="D3888" s="191"/>
      <c r="E3888" s="191"/>
      <c r="F3888" s="191"/>
      <c r="G3888" s="191"/>
      <c r="H3888" s="191"/>
      <c r="I3888" s="191"/>
      <c r="J3888" s="191"/>
      <c r="K3888" s="191"/>
      <c r="L3888" s="190"/>
      <c r="M3888" s="151"/>
      <c r="N3888" s="151"/>
    </row>
    <row r="3889" spans="1:14" ht="20.100000000000001" customHeight="1" x14ac:dyDescent="0.2">
      <c r="A3889" s="191"/>
      <c r="B3889" s="191"/>
      <c r="C3889" s="191"/>
      <c r="D3889" s="191"/>
      <c r="E3889" s="191"/>
      <c r="F3889" s="191"/>
      <c r="G3889" s="191"/>
      <c r="H3889" s="191"/>
      <c r="I3889" s="191"/>
      <c r="J3889" s="191"/>
      <c r="K3889" s="191"/>
      <c r="L3889" s="190"/>
      <c r="M3889" s="151"/>
      <c r="N3889" s="151"/>
    </row>
    <row r="3890" spans="1:14" ht="20.100000000000001" customHeight="1" x14ac:dyDescent="0.2">
      <c r="A3890" s="191"/>
      <c r="B3890" s="191"/>
      <c r="C3890" s="191"/>
      <c r="D3890" s="191"/>
      <c r="E3890" s="191"/>
      <c r="F3890" s="191"/>
      <c r="G3890" s="191"/>
      <c r="H3890" s="191"/>
      <c r="I3890" s="191"/>
      <c r="J3890" s="191"/>
      <c r="K3890" s="191"/>
      <c r="L3890" s="190"/>
      <c r="M3890" s="151"/>
      <c r="N3890" s="151"/>
    </row>
    <row r="3891" spans="1:14" ht="20.100000000000001" customHeight="1" x14ac:dyDescent="0.2">
      <c r="A3891" s="191"/>
      <c r="B3891" s="191"/>
      <c r="C3891" s="191"/>
      <c r="D3891" s="191"/>
      <c r="E3891" s="191"/>
      <c r="F3891" s="191"/>
      <c r="G3891" s="191"/>
      <c r="H3891" s="191"/>
      <c r="I3891" s="191"/>
      <c r="J3891" s="191"/>
      <c r="K3891" s="191"/>
      <c r="L3891" s="190"/>
      <c r="M3891" s="151"/>
      <c r="N3891" s="151"/>
    </row>
    <row r="3892" spans="1:14" ht="20.100000000000001" customHeight="1" x14ac:dyDescent="0.2">
      <c r="A3892" s="191"/>
      <c r="B3892" s="191"/>
      <c r="C3892" s="191"/>
      <c r="D3892" s="191"/>
      <c r="E3892" s="191"/>
      <c r="F3892" s="191"/>
      <c r="G3892" s="191"/>
      <c r="H3892" s="191"/>
      <c r="I3892" s="191"/>
      <c r="J3892" s="191"/>
      <c r="K3892" s="191"/>
      <c r="L3892" s="190"/>
      <c r="M3892" s="151"/>
      <c r="N3892" s="151"/>
    </row>
    <row r="3893" spans="1:14" ht="20.100000000000001" customHeight="1" x14ac:dyDescent="0.2">
      <c r="A3893" s="191"/>
      <c r="B3893" s="191"/>
      <c r="C3893" s="191"/>
      <c r="D3893" s="191"/>
      <c r="E3893" s="191"/>
      <c r="F3893" s="191"/>
      <c r="G3893" s="191"/>
      <c r="H3893" s="191"/>
      <c r="I3893" s="191"/>
      <c r="J3893" s="191"/>
      <c r="K3893" s="191"/>
      <c r="L3893" s="190"/>
      <c r="M3893" s="151"/>
      <c r="N3893" s="151"/>
    </row>
    <row r="3894" spans="1:14" ht="20.100000000000001" customHeight="1" x14ac:dyDescent="0.2">
      <c r="A3894" s="191"/>
      <c r="B3894" s="191"/>
      <c r="C3894" s="191"/>
      <c r="D3894" s="191"/>
      <c r="E3894" s="191"/>
      <c r="F3894" s="191"/>
      <c r="G3894" s="191"/>
      <c r="H3894" s="191"/>
      <c r="I3894" s="191"/>
      <c r="J3894" s="191"/>
      <c r="K3894" s="191"/>
      <c r="L3894" s="190"/>
      <c r="M3894" s="151"/>
      <c r="N3894" s="151"/>
    </row>
    <row r="3895" spans="1:14" ht="20.100000000000001" customHeight="1" x14ac:dyDescent="0.2">
      <c r="A3895" s="191"/>
      <c r="B3895" s="191"/>
      <c r="C3895" s="191"/>
      <c r="D3895" s="191"/>
      <c r="E3895" s="191"/>
      <c r="F3895" s="191"/>
      <c r="G3895" s="191"/>
      <c r="H3895" s="191"/>
      <c r="I3895" s="191"/>
      <c r="J3895" s="191"/>
      <c r="K3895" s="191"/>
      <c r="L3895" s="190"/>
      <c r="M3895" s="151"/>
      <c r="N3895" s="151"/>
    </row>
    <row r="3896" spans="1:14" ht="20.100000000000001" customHeight="1" x14ac:dyDescent="0.2">
      <c r="A3896" s="191"/>
      <c r="B3896" s="191"/>
      <c r="C3896" s="191"/>
      <c r="D3896" s="191"/>
      <c r="E3896" s="191"/>
      <c r="F3896" s="191"/>
      <c r="G3896" s="191"/>
      <c r="H3896" s="191"/>
      <c r="I3896" s="191"/>
      <c r="J3896" s="191"/>
      <c r="K3896" s="191"/>
      <c r="L3896" s="190"/>
      <c r="M3896" s="151"/>
      <c r="N3896" s="151"/>
    </row>
    <row r="3897" spans="1:14" ht="20.100000000000001" customHeight="1" x14ac:dyDescent="0.2">
      <c r="A3897" s="191"/>
      <c r="B3897" s="191"/>
      <c r="C3897" s="191"/>
      <c r="D3897" s="191"/>
      <c r="E3897" s="191"/>
      <c r="F3897" s="191"/>
      <c r="G3897" s="191"/>
      <c r="H3897" s="191"/>
      <c r="I3897" s="191"/>
      <c r="J3897" s="191"/>
      <c r="K3897" s="191"/>
      <c r="L3897" s="190"/>
      <c r="M3897" s="151"/>
      <c r="N3897" s="151"/>
    </row>
    <row r="3898" spans="1:14" ht="21.75" customHeight="1" x14ac:dyDescent="0.2">
      <c r="A3898" s="191"/>
      <c r="B3898" s="191"/>
      <c r="C3898" s="191"/>
      <c r="D3898" s="191"/>
      <c r="E3898" s="191"/>
      <c r="F3898" s="191"/>
      <c r="G3898" s="191"/>
      <c r="H3898" s="191"/>
      <c r="I3898" s="191"/>
      <c r="J3898" s="191"/>
      <c r="K3898" s="191"/>
      <c r="L3898" s="190"/>
      <c r="M3898" s="151"/>
      <c r="N3898" s="151"/>
    </row>
    <row r="3899" spans="1:14" ht="20.100000000000001" customHeight="1" x14ac:dyDescent="0.2">
      <c r="A3899" s="191"/>
      <c r="B3899" s="191"/>
      <c r="C3899" s="191"/>
      <c r="D3899" s="191"/>
      <c r="E3899" s="191"/>
      <c r="F3899" s="191"/>
      <c r="G3899" s="191"/>
      <c r="H3899" s="191"/>
      <c r="I3899" s="191"/>
      <c r="J3899" s="191"/>
      <c r="K3899" s="191"/>
      <c r="L3899" s="190"/>
      <c r="M3899" s="151"/>
      <c r="N3899" s="151"/>
    </row>
    <row r="3900" spans="1:14" ht="20.100000000000001" customHeight="1" x14ac:dyDescent="0.2">
      <c r="A3900" s="191"/>
      <c r="B3900" s="191"/>
      <c r="C3900" s="191"/>
      <c r="D3900" s="191"/>
      <c r="E3900" s="191"/>
      <c r="F3900" s="191"/>
      <c r="G3900" s="191"/>
      <c r="H3900" s="191"/>
      <c r="I3900" s="191"/>
      <c r="J3900" s="191"/>
      <c r="K3900" s="191"/>
      <c r="L3900" s="190"/>
      <c r="M3900" s="151"/>
      <c r="N3900" s="151"/>
    </row>
    <row r="3901" spans="1:14" ht="20.100000000000001" customHeight="1" x14ac:dyDescent="0.2">
      <c r="A3901" s="191"/>
      <c r="B3901" s="191"/>
      <c r="C3901" s="191"/>
      <c r="D3901" s="191"/>
      <c r="E3901" s="191"/>
      <c r="F3901" s="191"/>
      <c r="G3901" s="191"/>
      <c r="H3901" s="191"/>
      <c r="I3901" s="191"/>
      <c r="J3901" s="191"/>
      <c r="K3901" s="191"/>
      <c r="L3901" s="190"/>
      <c r="M3901" s="151"/>
      <c r="N3901" s="151"/>
    </row>
    <row r="3902" spans="1:14" ht="20.100000000000001" customHeight="1" x14ac:dyDescent="0.2">
      <c r="A3902" s="191"/>
      <c r="B3902" s="191"/>
      <c r="C3902" s="191"/>
      <c r="D3902" s="191"/>
      <c r="E3902" s="191"/>
      <c r="F3902" s="191"/>
      <c r="G3902" s="191"/>
      <c r="H3902" s="191"/>
      <c r="I3902" s="191"/>
      <c r="J3902" s="191"/>
      <c r="K3902" s="191"/>
      <c r="L3902" s="190"/>
      <c r="M3902" s="151"/>
      <c r="N3902" s="151"/>
    </row>
    <row r="3903" spans="1:14" ht="20.100000000000001" customHeight="1" x14ac:dyDescent="0.2">
      <c r="A3903" s="191"/>
      <c r="B3903" s="191"/>
      <c r="C3903" s="191"/>
      <c r="D3903" s="191"/>
      <c r="E3903" s="191"/>
      <c r="F3903" s="191"/>
      <c r="G3903" s="191"/>
      <c r="H3903" s="191"/>
      <c r="I3903" s="191"/>
      <c r="J3903" s="191"/>
      <c r="K3903" s="191"/>
      <c r="L3903" s="190"/>
      <c r="M3903" s="151"/>
      <c r="N3903" s="151"/>
    </row>
    <row r="3904" spans="1:14" ht="20.100000000000001" customHeight="1" x14ac:dyDescent="0.2">
      <c r="A3904" s="191"/>
      <c r="B3904" s="191"/>
      <c r="C3904" s="191"/>
      <c r="D3904" s="191"/>
      <c r="E3904" s="191"/>
      <c r="F3904" s="191"/>
      <c r="G3904" s="191"/>
      <c r="H3904" s="191"/>
      <c r="I3904" s="191"/>
      <c r="J3904" s="191"/>
      <c r="K3904" s="191"/>
      <c r="L3904" s="190"/>
      <c r="M3904" s="151"/>
      <c r="N3904" s="151"/>
    </row>
    <row r="3905" spans="1:14" ht="20.100000000000001" customHeight="1" x14ac:dyDescent="0.2">
      <c r="A3905" s="191"/>
      <c r="B3905" s="191"/>
      <c r="C3905" s="191"/>
      <c r="D3905" s="191"/>
      <c r="E3905" s="191"/>
      <c r="F3905" s="191"/>
      <c r="G3905" s="191"/>
      <c r="H3905" s="191"/>
      <c r="I3905" s="191"/>
      <c r="J3905" s="191"/>
      <c r="K3905" s="191"/>
      <c r="L3905" s="190"/>
      <c r="M3905" s="151"/>
      <c r="N3905" s="151"/>
    </row>
    <row r="3906" spans="1:14" ht="20.100000000000001" customHeight="1" x14ac:dyDescent="0.2">
      <c r="A3906" s="191"/>
      <c r="B3906" s="191"/>
      <c r="C3906" s="191"/>
      <c r="D3906" s="191"/>
      <c r="E3906" s="191"/>
      <c r="F3906" s="191"/>
      <c r="G3906" s="191"/>
      <c r="H3906" s="191"/>
      <c r="I3906" s="191"/>
      <c r="J3906" s="191"/>
      <c r="K3906" s="191"/>
      <c r="L3906" s="190"/>
      <c r="M3906" s="151"/>
      <c r="N3906" s="151"/>
    </row>
    <row r="3907" spans="1:14" ht="20.100000000000001" customHeight="1" x14ac:dyDescent="0.2">
      <c r="A3907" s="191"/>
      <c r="B3907" s="191"/>
      <c r="C3907" s="191"/>
      <c r="D3907" s="191"/>
      <c r="E3907" s="191"/>
      <c r="F3907" s="191"/>
      <c r="G3907" s="191"/>
      <c r="H3907" s="191"/>
      <c r="I3907" s="191"/>
      <c r="J3907" s="191"/>
      <c r="K3907" s="191"/>
      <c r="L3907" s="190"/>
      <c r="M3907" s="151"/>
      <c r="N3907" s="151"/>
    </row>
    <row r="3908" spans="1:14" ht="20.100000000000001" customHeight="1" x14ac:dyDescent="0.2">
      <c r="A3908" s="191"/>
      <c r="B3908" s="191"/>
      <c r="C3908" s="191"/>
      <c r="D3908" s="191"/>
      <c r="E3908" s="191"/>
      <c r="F3908" s="191"/>
      <c r="G3908" s="191"/>
      <c r="H3908" s="191"/>
      <c r="I3908" s="191"/>
      <c r="J3908" s="191"/>
      <c r="K3908" s="191"/>
      <c r="L3908" s="190"/>
      <c r="M3908" s="151"/>
      <c r="N3908" s="151"/>
    </row>
    <row r="3909" spans="1:14" ht="20.100000000000001" customHeight="1" x14ac:dyDescent="0.2">
      <c r="A3909" s="191"/>
      <c r="B3909" s="191"/>
      <c r="C3909" s="191"/>
      <c r="D3909" s="191"/>
      <c r="E3909" s="191"/>
      <c r="F3909" s="191"/>
      <c r="G3909" s="191"/>
      <c r="H3909" s="191"/>
      <c r="I3909" s="191"/>
      <c r="J3909" s="191"/>
      <c r="K3909" s="191"/>
      <c r="L3909" s="190"/>
      <c r="M3909" s="151"/>
      <c r="N3909" s="151"/>
    </row>
    <row r="3910" spans="1:14" ht="20.100000000000001" customHeight="1" x14ac:dyDescent="0.2">
      <c r="A3910" s="191"/>
      <c r="B3910" s="191"/>
      <c r="C3910" s="191"/>
      <c r="D3910" s="191"/>
      <c r="E3910" s="191"/>
      <c r="F3910" s="191"/>
      <c r="G3910" s="191"/>
      <c r="H3910" s="191"/>
      <c r="I3910" s="191"/>
      <c r="J3910" s="191"/>
      <c r="K3910" s="191"/>
      <c r="L3910" s="190"/>
      <c r="M3910" s="151"/>
      <c r="N3910" s="151"/>
    </row>
    <row r="3911" spans="1:14" ht="20.100000000000001" customHeight="1" x14ac:dyDescent="0.2">
      <c r="A3911" s="191"/>
      <c r="B3911" s="191"/>
      <c r="C3911" s="191"/>
      <c r="D3911" s="191"/>
      <c r="E3911" s="191"/>
      <c r="F3911" s="191"/>
      <c r="G3911" s="191"/>
      <c r="H3911" s="191"/>
      <c r="I3911" s="191"/>
      <c r="J3911" s="191"/>
      <c r="K3911" s="191"/>
      <c r="L3911" s="190"/>
      <c r="M3911" s="151"/>
      <c r="N3911" s="151"/>
    </row>
    <row r="3912" spans="1:14" ht="20.100000000000001" customHeight="1" x14ac:dyDescent="0.2">
      <c r="A3912" s="191"/>
      <c r="B3912" s="191"/>
      <c r="C3912" s="191"/>
      <c r="D3912" s="191"/>
      <c r="E3912" s="191"/>
      <c r="F3912" s="191"/>
      <c r="G3912" s="191"/>
      <c r="H3912" s="191"/>
      <c r="I3912" s="191"/>
      <c r="J3912" s="191"/>
      <c r="K3912" s="191"/>
      <c r="L3912" s="190"/>
      <c r="M3912" s="151"/>
      <c r="N3912" s="151"/>
    </row>
    <row r="3913" spans="1:14" ht="20.100000000000001" customHeight="1" x14ac:dyDescent="0.2">
      <c r="A3913" s="191"/>
      <c r="B3913" s="191"/>
      <c r="C3913" s="191"/>
      <c r="D3913" s="191"/>
      <c r="E3913" s="191"/>
      <c r="F3913" s="191"/>
      <c r="G3913" s="191"/>
      <c r="H3913" s="191"/>
      <c r="I3913" s="191"/>
      <c r="J3913" s="191"/>
      <c r="K3913" s="191"/>
      <c r="L3913" s="190"/>
      <c r="M3913" s="151"/>
      <c r="N3913" s="151"/>
    </row>
    <row r="3914" spans="1:14" ht="20.100000000000001" customHeight="1" x14ac:dyDescent="0.2">
      <c r="A3914" s="191"/>
      <c r="B3914" s="191"/>
      <c r="C3914" s="191"/>
      <c r="D3914" s="191"/>
      <c r="E3914" s="191"/>
      <c r="F3914" s="191"/>
      <c r="G3914" s="191"/>
      <c r="H3914" s="191"/>
      <c r="I3914" s="191"/>
      <c r="J3914" s="191"/>
      <c r="K3914" s="191"/>
      <c r="L3914" s="190"/>
      <c r="M3914" s="151"/>
      <c r="N3914" s="151"/>
    </row>
    <row r="3915" spans="1:14" ht="20.100000000000001" customHeight="1" x14ac:dyDescent="0.2">
      <c r="A3915" s="191"/>
      <c r="B3915" s="191"/>
      <c r="C3915" s="191"/>
      <c r="D3915" s="191"/>
      <c r="E3915" s="191"/>
      <c r="F3915" s="191"/>
      <c r="G3915" s="191"/>
      <c r="H3915" s="191"/>
      <c r="I3915" s="191"/>
      <c r="J3915" s="191"/>
      <c r="K3915" s="191"/>
      <c r="L3915" s="190"/>
      <c r="M3915" s="151"/>
      <c r="N3915" s="151"/>
    </row>
    <row r="3916" spans="1:14" ht="20.100000000000001" customHeight="1" x14ac:dyDescent="0.2">
      <c r="A3916" s="191"/>
      <c r="B3916" s="191"/>
      <c r="C3916" s="191"/>
      <c r="D3916" s="191"/>
      <c r="E3916" s="191"/>
      <c r="F3916" s="191"/>
      <c r="G3916" s="191"/>
      <c r="H3916" s="191"/>
      <c r="I3916" s="191"/>
      <c r="J3916" s="191"/>
      <c r="K3916" s="191"/>
      <c r="L3916" s="190"/>
      <c r="M3916" s="151"/>
      <c r="N3916" s="151"/>
    </row>
    <row r="3917" spans="1:14" ht="20.100000000000001" customHeight="1" x14ac:dyDescent="0.2">
      <c r="A3917" s="191"/>
      <c r="B3917" s="191"/>
      <c r="C3917" s="191"/>
      <c r="D3917" s="191"/>
      <c r="E3917" s="191"/>
      <c r="F3917" s="191"/>
      <c r="G3917" s="191"/>
      <c r="H3917" s="191"/>
      <c r="I3917" s="191"/>
      <c r="J3917" s="191"/>
      <c r="K3917" s="191"/>
      <c r="L3917" s="190"/>
      <c r="M3917" s="151"/>
      <c r="N3917" s="151"/>
    </row>
    <row r="3918" spans="1:14" ht="20.100000000000001" customHeight="1" x14ac:dyDescent="0.2">
      <c r="A3918" s="191"/>
      <c r="B3918" s="191"/>
      <c r="C3918" s="191"/>
      <c r="D3918" s="191"/>
      <c r="E3918" s="191"/>
      <c r="F3918" s="191"/>
      <c r="G3918" s="191"/>
      <c r="H3918" s="191"/>
      <c r="I3918" s="191"/>
      <c r="J3918" s="191"/>
      <c r="K3918" s="191"/>
      <c r="L3918" s="151"/>
      <c r="M3918" s="151"/>
      <c r="N3918" s="151"/>
    </row>
    <row r="3919" spans="1:14" ht="20.100000000000001" customHeight="1" x14ac:dyDescent="0.2">
      <c r="A3919" s="191"/>
      <c r="B3919" s="191"/>
      <c r="C3919" s="191"/>
      <c r="D3919" s="191"/>
      <c r="E3919" s="191"/>
      <c r="F3919" s="191"/>
      <c r="G3919" s="191"/>
      <c r="H3919" s="191"/>
      <c r="I3919" s="191"/>
      <c r="J3919" s="191"/>
      <c r="K3919" s="191"/>
      <c r="L3919" s="151"/>
      <c r="M3919" s="151"/>
      <c r="N3919" s="151"/>
    </row>
    <row r="3920" spans="1:14" ht="20.100000000000001" customHeight="1" x14ac:dyDescent="0.2">
      <c r="A3920" s="191"/>
      <c r="B3920" s="191"/>
      <c r="C3920" s="191"/>
      <c r="D3920" s="191"/>
      <c r="E3920" s="191"/>
      <c r="F3920" s="191"/>
      <c r="G3920" s="191"/>
      <c r="H3920" s="191"/>
      <c r="I3920" s="191"/>
      <c r="J3920" s="191"/>
      <c r="K3920" s="191"/>
      <c r="L3920" s="151"/>
      <c r="M3920" s="151"/>
      <c r="N3920" s="151"/>
    </row>
    <row r="3921" spans="1:14" ht="20.100000000000001" customHeight="1" x14ac:dyDescent="0.2">
      <c r="A3921" s="191"/>
      <c r="B3921" s="191"/>
      <c r="C3921" s="191"/>
      <c r="D3921" s="191"/>
      <c r="E3921" s="191"/>
      <c r="F3921" s="191"/>
      <c r="G3921" s="191"/>
      <c r="H3921" s="191"/>
      <c r="I3921" s="191"/>
      <c r="J3921" s="191"/>
      <c r="K3921" s="191"/>
      <c r="L3921" s="151"/>
      <c r="M3921" s="151"/>
      <c r="N3921" s="151"/>
    </row>
    <row r="3922" spans="1:14" ht="20.100000000000001" customHeight="1" x14ac:dyDescent="0.2">
      <c r="A3922" s="191"/>
      <c r="B3922" s="191"/>
      <c r="C3922" s="191"/>
      <c r="D3922" s="191"/>
      <c r="E3922" s="191"/>
      <c r="F3922" s="191"/>
      <c r="G3922" s="191"/>
      <c r="H3922" s="191"/>
      <c r="I3922" s="191"/>
      <c r="J3922" s="191"/>
      <c r="K3922" s="191"/>
      <c r="L3922" s="151"/>
      <c r="M3922" s="151"/>
      <c r="N3922" s="151"/>
    </row>
    <row r="3923" spans="1:14" ht="20.100000000000001" customHeight="1" x14ac:dyDescent="0.2">
      <c r="A3923" s="191"/>
      <c r="B3923" s="191"/>
      <c r="C3923" s="191"/>
      <c r="D3923" s="191"/>
      <c r="E3923" s="191"/>
      <c r="F3923" s="191"/>
      <c r="G3923" s="191"/>
      <c r="H3923" s="191"/>
      <c r="I3923" s="191"/>
      <c r="J3923" s="191"/>
      <c r="K3923" s="191"/>
      <c r="L3923" s="151"/>
      <c r="M3923" s="151"/>
      <c r="N3923" s="151"/>
    </row>
    <row r="3924" spans="1:14" ht="20.100000000000001" customHeight="1" x14ac:dyDescent="0.2">
      <c r="A3924" s="191"/>
      <c r="B3924" s="191"/>
      <c r="C3924" s="191"/>
      <c r="D3924" s="191"/>
      <c r="E3924" s="191"/>
      <c r="F3924" s="191"/>
      <c r="G3924" s="191"/>
      <c r="H3924" s="191"/>
      <c r="I3924" s="191"/>
      <c r="J3924" s="191"/>
      <c r="K3924" s="191"/>
      <c r="L3924" s="151"/>
      <c r="M3924" s="151"/>
      <c r="N3924" s="151"/>
    </row>
    <row r="3925" spans="1:14" ht="20.100000000000001" customHeight="1" x14ac:dyDescent="0.2">
      <c r="A3925" s="191"/>
      <c r="B3925" s="191"/>
      <c r="C3925" s="191"/>
      <c r="D3925" s="191"/>
      <c r="E3925" s="191"/>
      <c r="F3925" s="191"/>
      <c r="G3925" s="191"/>
      <c r="H3925" s="191"/>
      <c r="I3925" s="191"/>
      <c r="J3925" s="191"/>
      <c r="K3925" s="191"/>
      <c r="L3925" s="151"/>
      <c r="M3925" s="151"/>
      <c r="N3925" s="151"/>
    </row>
    <row r="3926" spans="1:14" ht="20.100000000000001" customHeight="1" x14ac:dyDescent="0.2">
      <c r="A3926" s="191"/>
      <c r="B3926" s="191"/>
      <c r="C3926" s="191"/>
      <c r="D3926" s="191"/>
      <c r="E3926" s="191"/>
      <c r="F3926" s="191"/>
      <c r="G3926" s="191"/>
      <c r="H3926" s="191"/>
      <c r="I3926" s="191"/>
      <c r="J3926" s="191"/>
      <c r="K3926" s="191"/>
      <c r="L3926" s="151"/>
      <c r="M3926" s="151"/>
      <c r="N3926" s="151"/>
    </row>
    <row r="3927" spans="1:14" ht="20.100000000000001" customHeight="1" x14ac:dyDescent="0.2">
      <c r="A3927" s="191"/>
      <c r="B3927" s="191"/>
      <c r="C3927" s="191"/>
      <c r="D3927" s="191"/>
      <c r="E3927" s="191"/>
      <c r="F3927" s="191"/>
      <c r="G3927" s="191"/>
      <c r="H3927" s="191"/>
      <c r="I3927" s="191"/>
      <c r="J3927" s="191"/>
      <c r="K3927" s="191"/>
      <c r="L3927" s="151"/>
      <c r="M3927" s="151"/>
      <c r="N3927" s="151"/>
    </row>
    <row r="3928" spans="1:14" ht="20.100000000000001" customHeight="1" x14ac:dyDescent="0.2">
      <c r="A3928" s="191"/>
      <c r="B3928" s="191"/>
      <c r="C3928" s="191"/>
      <c r="D3928" s="191"/>
      <c r="E3928" s="191"/>
      <c r="F3928" s="191"/>
      <c r="G3928" s="191"/>
      <c r="H3928" s="191"/>
      <c r="I3928" s="191"/>
      <c r="J3928" s="191"/>
      <c r="K3928" s="191"/>
      <c r="L3928" s="151"/>
      <c r="M3928" s="151"/>
      <c r="N3928" s="151"/>
    </row>
    <row r="3929" spans="1:14" ht="20.100000000000001" customHeight="1" x14ac:dyDescent="0.2">
      <c r="A3929" s="151"/>
      <c r="B3929" s="151"/>
      <c r="C3929" s="151"/>
      <c r="D3929" s="151"/>
      <c r="E3929" s="151"/>
      <c r="F3929" s="151"/>
      <c r="G3929" s="151"/>
      <c r="H3929" s="151"/>
      <c r="I3929" s="151"/>
      <c r="J3929" s="151"/>
      <c r="K3929" s="151"/>
      <c r="L3929" s="151"/>
      <c r="M3929" s="151"/>
      <c r="N3929" s="151"/>
    </row>
    <row r="3930" spans="1:14" ht="20.100000000000001" customHeight="1" x14ac:dyDescent="0.2">
      <c r="A3930" s="151"/>
      <c r="B3930" s="151"/>
      <c r="C3930" s="151"/>
      <c r="D3930" s="151"/>
      <c r="E3930" s="151"/>
      <c r="F3930" s="151"/>
      <c r="G3930" s="151"/>
      <c r="H3930" s="151"/>
      <c r="I3930" s="151"/>
      <c r="J3930" s="151"/>
      <c r="K3930" s="151"/>
      <c r="L3930" s="151"/>
      <c r="M3930" s="151"/>
      <c r="N3930" s="151"/>
    </row>
    <row r="3931" spans="1:14" ht="20.100000000000001" customHeight="1" x14ac:dyDescent="0.2">
      <c r="A3931" s="151"/>
      <c r="B3931" s="151"/>
      <c r="C3931" s="151"/>
      <c r="D3931" s="151"/>
      <c r="E3931" s="151"/>
      <c r="F3931" s="151"/>
      <c r="G3931" s="151"/>
      <c r="H3931" s="151"/>
      <c r="I3931" s="151"/>
      <c r="J3931" s="151"/>
      <c r="K3931" s="151"/>
      <c r="L3931" s="151"/>
      <c r="M3931" s="151"/>
      <c r="N3931" s="151"/>
    </row>
    <row r="3932" spans="1:14" ht="20.100000000000001" customHeight="1" x14ac:dyDescent="0.2">
      <c r="A3932" s="151"/>
      <c r="B3932" s="151"/>
      <c r="C3932" s="151"/>
      <c r="D3932" s="151"/>
      <c r="E3932" s="151"/>
      <c r="F3932" s="151"/>
      <c r="G3932" s="151"/>
      <c r="H3932" s="151"/>
      <c r="I3932" s="151"/>
      <c r="J3932" s="151"/>
      <c r="K3932" s="151"/>
      <c r="L3932" s="151"/>
      <c r="M3932" s="151"/>
      <c r="N3932" s="151"/>
    </row>
    <row r="3933" spans="1:14" ht="20.100000000000001" customHeight="1" x14ac:dyDescent="0.2">
      <c r="A3933" s="151"/>
      <c r="B3933" s="151"/>
      <c r="C3933" s="151"/>
      <c r="D3933" s="151"/>
      <c r="E3933" s="151"/>
      <c r="F3933" s="151"/>
      <c r="G3933" s="151"/>
      <c r="H3933" s="151"/>
      <c r="I3933" s="151"/>
      <c r="J3933" s="151"/>
      <c r="K3933" s="151"/>
      <c r="L3933" s="151"/>
      <c r="M3933" s="151"/>
      <c r="N3933" s="151"/>
    </row>
    <row r="3934" spans="1:14" ht="20.100000000000001" customHeight="1" x14ac:dyDescent="0.2">
      <c r="A3934" s="151"/>
      <c r="B3934" s="151"/>
      <c r="C3934" s="151"/>
      <c r="D3934" s="151"/>
      <c r="E3934" s="151"/>
      <c r="F3934" s="151"/>
      <c r="G3934" s="151"/>
      <c r="H3934" s="151"/>
      <c r="I3934" s="151"/>
      <c r="J3934" s="151"/>
      <c r="K3934" s="151"/>
      <c r="L3934" s="151"/>
      <c r="M3934" s="151"/>
      <c r="N3934" s="151"/>
    </row>
    <row r="3935" spans="1:14" ht="20.100000000000001" customHeight="1" x14ac:dyDescent="0.2">
      <c r="A3935" s="151"/>
      <c r="B3935" s="151"/>
      <c r="C3935" s="151"/>
      <c r="D3935" s="151"/>
      <c r="E3935" s="151"/>
      <c r="F3935" s="151"/>
      <c r="G3935" s="151"/>
      <c r="H3935" s="151"/>
      <c r="I3935" s="151"/>
      <c r="J3935" s="151"/>
      <c r="K3935" s="151"/>
      <c r="L3935" s="151"/>
      <c r="M3935" s="151"/>
      <c r="N3935" s="151"/>
    </row>
    <row r="3936" spans="1:14" ht="20.100000000000001" customHeight="1" x14ac:dyDescent="0.2">
      <c r="A3936" s="151"/>
      <c r="B3936" s="151"/>
      <c r="C3936" s="151"/>
      <c r="D3936" s="151"/>
      <c r="E3936" s="151"/>
      <c r="F3936" s="151"/>
      <c r="G3936" s="151"/>
      <c r="H3936" s="151"/>
      <c r="I3936" s="151"/>
      <c r="J3936" s="151"/>
      <c r="K3936" s="151"/>
      <c r="L3936" s="151"/>
      <c r="M3936" s="151"/>
      <c r="N3936" s="151"/>
    </row>
    <row r="3937" spans="1:14" x14ac:dyDescent="0.2">
      <c r="A3937" s="151"/>
      <c r="B3937" s="151"/>
      <c r="C3937" s="151"/>
      <c r="D3937" s="151"/>
      <c r="E3937" s="151"/>
      <c r="F3937" s="151"/>
      <c r="G3937" s="151"/>
      <c r="H3937" s="151"/>
      <c r="I3937" s="151"/>
      <c r="J3937" s="151"/>
      <c r="K3937" s="151"/>
      <c r="L3937" s="151"/>
      <c r="M3937" s="151"/>
      <c r="N3937" s="151"/>
    </row>
    <row r="3938" spans="1:14" x14ac:dyDescent="0.2">
      <c r="A3938" s="151"/>
      <c r="B3938" s="151"/>
      <c r="C3938" s="151"/>
      <c r="D3938" s="151"/>
      <c r="E3938" s="151"/>
      <c r="F3938" s="151"/>
      <c r="G3938" s="151"/>
      <c r="H3938" s="151"/>
      <c r="I3938" s="151"/>
      <c r="J3938" s="151"/>
      <c r="K3938" s="151"/>
      <c r="L3938" s="151"/>
      <c r="M3938" s="151"/>
      <c r="N3938" s="151"/>
    </row>
    <row r="3939" spans="1:14" x14ac:dyDescent="0.2">
      <c r="A3939" s="151"/>
      <c r="B3939" s="151"/>
      <c r="C3939" s="151"/>
      <c r="D3939" s="151"/>
      <c r="E3939" s="151"/>
      <c r="F3939" s="151"/>
      <c r="G3939" s="151"/>
      <c r="H3939" s="151"/>
      <c r="I3939" s="151"/>
      <c r="J3939" s="151"/>
      <c r="K3939" s="151"/>
      <c r="L3939" s="151"/>
      <c r="M3939" s="151"/>
      <c r="N3939" s="151"/>
    </row>
    <row r="3940" spans="1:14" x14ac:dyDescent="0.2">
      <c r="A3940" s="151"/>
      <c r="B3940" s="151"/>
      <c r="C3940" s="151"/>
      <c r="D3940" s="151"/>
      <c r="E3940" s="151"/>
      <c r="F3940" s="151"/>
      <c r="G3940" s="151"/>
      <c r="H3940" s="151"/>
      <c r="I3940" s="151"/>
      <c r="J3940" s="151"/>
      <c r="K3940" s="151"/>
      <c r="L3940" s="151"/>
      <c r="M3940" s="151"/>
      <c r="N3940" s="151"/>
    </row>
    <row r="3941" spans="1:14" x14ac:dyDescent="0.2">
      <c r="A3941" s="151"/>
      <c r="B3941" s="151"/>
      <c r="C3941" s="151"/>
      <c r="D3941" s="151"/>
      <c r="E3941" s="151"/>
      <c r="F3941" s="151"/>
      <c r="G3941" s="151"/>
      <c r="H3941" s="151"/>
      <c r="I3941" s="151"/>
      <c r="J3941" s="151"/>
      <c r="K3941" s="151"/>
      <c r="L3941" s="151"/>
      <c r="M3941" s="151"/>
      <c r="N3941" s="151"/>
    </row>
    <row r="3942" spans="1:14" x14ac:dyDescent="0.2">
      <c r="A3942" s="151"/>
      <c r="B3942" s="151"/>
      <c r="C3942" s="151"/>
      <c r="D3942" s="151"/>
      <c r="E3942" s="151"/>
      <c r="F3942" s="151"/>
      <c r="G3942" s="151"/>
      <c r="H3942" s="151"/>
      <c r="I3942" s="151"/>
      <c r="J3942" s="151"/>
      <c r="K3942" s="151"/>
      <c r="L3942" s="151"/>
      <c r="M3942" s="151"/>
      <c r="N3942" s="151"/>
    </row>
    <row r="3943" spans="1:14" x14ac:dyDescent="0.2">
      <c r="A3943" s="151"/>
      <c r="B3943" s="151"/>
      <c r="C3943" s="151"/>
      <c r="D3943" s="151"/>
      <c r="E3943" s="151"/>
      <c r="F3943" s="151"/>
      <c r="G3943" s="151"/>
      <c r="H3943" s="151"/>
      <c r="I3943" s="151"/>
      <c r="J3943" s="151"/>
      <c r="K3943" s="151"/>
      <c r="L3943" s="151"/>
      <c r="M3943" s="151"/>
      <c r="N3943" s="151"/>
    </row>
    <row r="3944" spans="1:14" x14ac:dyDescent="0.2">
      <c r="A3944" s="151"/>
      <c r="B3944" s="151"/>
      <c r="C3944" s="151"/>
      <c r="D3944" s="151"/>
      <c r="E3944" s="151"/>
      <c r="F3944" s="151"/>
      <c r="G3944" s="151"/>
      <c r="H3944" s="151"/>
      <c r="I3944" s="151"/>
      <c r="J3944" s="151"/>
      <c r="K3944" s="151"/>
      <c r="L3944" s="151"/>
      <c r="M3944" s="151"/>
      <c r="N3944" s="151"/>
    </row>
    <row r="3945" spans="1:14" x14ac:dyDescent="0.2">
      <c r="A3945" s="151"/>
      <c r="B3945" s="151"/>
      <c r="C3945" s="151"/>
      <c r="D3945" s="151"/>
      <c r="E3945" s="151"/>
      <c r="F3945" s="151"/>
      <c r="G3945" s="151"/>
      <c r="H3945" s="151"/>
      <c r="I3945" s="151"/>
      <c r="J3945" s="151"/>
      <c r="K3945" s="151"/>
      <c r="L3945" s="151"/>
      <c r="M3945" s="151"/>
      <c r="N3945" s="151"/>
    </row>
    <row r="3946" spans="1:14" x14ac:dyDescent="0.2">
      <c r="A3946" s="151"/>
      <c r="B3946" s="151"/>
      <c r="C3946" s="151"/>
      <c r="D3946" s="151"/>
      <c r="E3946" s="151"/>
      <c r="F3946" s="151"/>
      <c r="G3946" s="151"/>
      <c r="H3946" s="151"/>
      <c r="I3946" s="151"/>
      <c r="J3946" s="151"/>
      <c r="K3946" s="151"/>
      <c r="L3946" s="151"/>
      <c r="M3946" s="151"/>
      <c r="N3946" s="151"/>
    </row>
    <row r="3947" spans="1:14" x14ac:dyDescent="0.2">
      <c r="A3947" s="151"/>
      <c r="B3947" s="151"/>
      <c r="C3947" s="151"/>
      <c r="D3947" s="151"/>
      <c r="E3947" s="151"/>
      <c r="F3947" s="151"/>
      <c r="G3947" s="151"/>
      <c r="H3947" s="151"/>
      <c r="I3947" s="151"/>
      <c r="J3947" s="151"/>
      <c r="K3947" s="151"/>
      <c r="L3947" s="151"/>
      <c r="M3947" s="151"/>
      <c r="N3947" s="151"/>
    </row>
    <row r="3948" spans="1:14" x14ac:dyDescent="0.2">
      <c r="A3948" s="151"/>
      <c r="B3948" s="151"/>
      <c r="C3948" s="151"/>
      <c r="D3948" s="151"/>
      <c r="E3948" s="151"/>
      <c r="F3948" s="151"/>
      <c r="G3948" s="151"/>
      <c r="H3948" s="151"/>
      <c r="I3948" s="151"/>
      <c r="J3948" s="151"/>
      <c r="K3948" s="151"/>
      <c r="L3948" s="151"/>
      <c r="M3948" s="151"/>
      <c r="N3948" s="151"/>
    </row>
    <row r="3949" spans="1:14" x14ac:dyDescent="0.2">
      <c r="A3949" s="151"/>
      <c r="B3949" s="151"/>
      <c r="C3949" s="151"/>
      <c r="D3949" s="151"/>
      <c r="E3949" s="151"/>
      <c r="F3949" s="151"/>
      <c r="G3949" s="151"/>
      <c r="H3949" s="151"/>
      <c r="I3949" s="151"/>
      <c r="J3949" s="151"/>
      <c r="K3949" s="151"/>
      <c r="L3949" s="151"/>
      <c r="M3949" s="151"/>
      <c r="N3949" s="151"/>
    </row>
    <row r="3950" spans="1:14" x14ac:dyDescent="0.2">
      <c r="A3950" s="151"/>
      <c r="B3950" s="151"/>
      <c r="C3950" s="151"/>
      <c r="D3950" s="151"/>
      <c r="E3950" s="151"/>
      <c r="F3950" s="151"/>
      <c r="G3950" s="151"/>
      <c r="H3950" s="151"/>
      <c r="I3950" s="151"/>
      <c r="J3950" s="151"/>
      <c r="K3950" s="151"/>
      <c r="L3950" s="151"/>
      <c r="M3950" s="151"/>
      <c r="N3950" s="151"/>
    </row>
    <row r="3951" spans="1:14" x14ac:dyDescent="0.2">
      <c r="A3951" s="151"/>
      <c r="B3951" s="151"/>
      <c r="C3951" s="151"/>
      <c r="D3951" s="151"/>
      <c r="E3951" s="151"/>
      <c r="F3951" s="151"/>
      <c r="G3951" s="151"/>
      <c r="H3951" s="151"/>
      <c r="I3951" s="151"/>
      <c r="J3951" s="151"/>
      <c r="K3951" s="151"/>
      <c r="L3951" s="151"/>
      <c r="M3951" s="151"/>
      <c r="N3951" s="151"/>
    </row>
    <row r="3952" spans="1:14" x14ac:dyDescent="0.2">
      <c r="A3952" s="151"/>
      <c r="B3952" s="151"/>
      <c r="C3952" s="151"/>
      <c r="D3952" s="151"/>
      <c r="E3952" s="151"/>
      <c r="F3952" s="151"/>
      <c r="G3952" s="151"/>
      <c r="H3952" s="151"/>
      <c r="I3952" s="151"/>
      <c r="J3952" s="151"/>
      <c r="K3952" s="151"/>
      <c r="L3952" s="151"/>
      <c r="M3952" s="151"/>
      <c r="N3952" s="151"/>
    </row>
    <row r="3953" spans="1:14" x14ac:dyDescent="0.2">
      <c r="A3953" s="151"/>
      <c r="B3953" s="151"/>
      <c r="C3953" s="151"/>
      <c r="D3953" s="151"/>
      <c r="E3953" s="151"/>
      <c r="F3953" s="151"/>
      <c r="G3953" s="151"/>
      <c r="H3953" s="151"/>
      <c r="I3953" s="151"/>
      <c r="J3953" s="151"/>
      <c r="K3953" s="151"/>
      <c r="L3953" s="151"/>
      <c r="M3953" s="151"/>
      <c r="N3953" s="151"/>
    </row>
    <row r="3954" spans="1:14" x14ac:dyDescent="0.2">
      <c r="A3954" s="151"/>
      <c r="B3954" s="151"/>
      <c r="C3954" s="151"/>
      <c r="D3954" s="151"/>
      <c r="E3954" s="151"/>
      <c r="F3954" s="151"/>
      <c r="G3954" s="151"/>
      <c r="H3954" s="151"/>
      <c r="I3954" s="151"/>
      <c r="J3954" s="151"/>
      <c r="K3954" s="151"/>
      <c r="L3954" s="151"/>
      <c r="M3954" s="151"/>
      <c r="N3954" s="151"/>
    </row>
    <row r="3955" spans="1:14" x14ac:dyDescent="0.2">
      <c r="A3955" s="151"/>
      <c r="B3955" s="151"/>
      <c r="C3955" s="151"/>
      <c r="D3955" s="151"/>
      <c r="E3955" s="151"/>
      <c r="F3955" s="151"/>
      <c r="G3955" s="151"/>
      <c r="H3955" s="151"/>
      <c r="I3955" s="151"/>
      <c r="J3955" s="151"/>
      <c r="K3955" s="151"/>
      <c r="L3955" s="151"/>
      <c r="M3955" s="151"/>
      <c r="N3955" s="151"/>
    </row>
    <row r="3956" spans="1:14" x14ac:dyDescent="0.2">
      <c r="A3956" s="151"/>
      <c r="B3956" s="151"/>
      <c r="C3956" s="151"/>
      <c r="D3956" s="151"/>
      <c r="E3956" s="151"/>
      <c r="F3956" s="151"/>
      <c r="G3956" s="151"/>
      <c r="H3956" s="151"/>
      <c r="I3956" s="151"/>
      <c r="J3956" s="151"/>
      <c r="K3956" s="151"/>
      <c r="L3956" s="151"/>
      <c r="M3956" s="151"/>
      <c r="N3956" s="151"/>
    </row>
    <row r="3957" spans="1:14" x14ac:dyDescent="0.2">
      <c r="A3957" s="151"/>
      <c r="B3957" s="151"/>
      <c r="C3957" s="151"/>
      <c r="D3957" s="151"/>
      <c r="E3957" s="151"/>
      <c r="F3957" s="151"/>
      <c r="G3957" s="151"/>
      <c r="H3957" s="151"/>
      <c r="I3957" s="151"/>
      <c r="J3957" s="151"/>
      <c r="K3957" s="151"/>
      <c r="L3957" s="151"/>
      <c r="M3957" s="151"/>
      <c r="N3957" s="151"/>
    </row>
    <row r="3958" spans="1:14" x14ac:dyDescent="0.2">
      <c r="A3958" s="151"/>
      <c r="B3958" s="151"/>
      <c r="C3958" s="151"/>
      <c r="D3958" s="151"/>
      <c r="E3958" s="151"/>
      <c r="F3958" s="151"/>
      <c r="G3958" s="151"/>
      <c r="H3958" s="151"/>
      <c r="I3958" s="151"/>
      <c r="J3958" s="151"/>
      <c r="K3958" s="151"/>
      <c r="L3958" s="151"/>
      <c r="M3958" s="151"/>
      <c r="N3958" s="151"/>
    </row>
    <row r="3959" spans="1:14" x14ac:dyDescent="0.2">
      <c r="A3959" s="151"/>
      <c r="B3959" s="151"/>
      <c r="C3959" s="151"/>
      <c r="D3959" s="151"/>
      <c r="E3959" s="151"/>
      <c r="F3959" s="151"/>
      <c r="G3959" s="151"/>
      <c r="H3959" s="151"/>
      <c r="I3959" s="151"/>
      <c r="J3959" s="151"/>
      <c r="K3959" s="151"/>
      <c r="L3959" s="151"/>
      <c r="M3959" s="151"/>
      <c r="N3959" s="151"/>
    </row>
    <row r="3960" spans="1:14" x14ac:dyDescent="0.2">
      <c r="A3960" s="151"/>
      <c r="B3960" s="151"/>
      <c r="C3960" s="151"/>
      <c r="D3960" s="151"/>
      <c r="E3960" s="151"/>
      <c r="F3960" s="151"/>
      <c r="G3960" s="151"/>
      <c r="H3960" s="151"/>
      <c r="I3960" s="151"/>
      <c r="J3960" s="151"/>
      <c r="K3960" s="151"/>
      <c r="L3960" s="151"/>
      <c r="M3960" s="151"/>
      <c r="N3960" s="151"/>
    </row>
    <row r="3961" spans="1:14" x14ac:dyDescent="0.2">
      <c r="A3961" s="151"/>
      <c r="B3961" s="151"/>
      <c r="C3961" s="151"/>
      <c r="D3961" s="151"/>
      <c r="E3961" s="151"/>
      <c r="F3961" s="151"/>
      <c r="G3961" s="151"/>
      <c r="H3961" s="151"/>
      <c r="I3961" s="151"/>
      <c r="J3961" s="151"/>
      <c r="K3961" s="151"/>
      <c r="L3961" s="151"/>
      <c r="M3961" s="151"/>
      <c r="N3961" s="151"/>
    </row>
    <row r="3962" spans="1:14" x14ac:dyDescent="0.2">
      <c r="A3962" s="151"/>
      <c r="B3962" s="151"/>
      <c r="C3962" s="151"/>
      <c r="D3962" s="151"/>
      <c r="E3962" s="151"/>
      <c r="F3962" s="151"/>
      <c r="G3962" s="151"/>
      <c r="H3962" s="151"/>
      <c r="I3962" s="151"/>
      <c r="J3962" s="151"/>
      <c r="K3962" s="151"/>
      <c r="L3962" s="151"/>
      <c r="M3962" s="151"/>
      <c r="N3962" s="151"/>
    </row>
    <row r="3963" spans="1:14" x14ac:dyDescent="0.2">
      <c r="A3963" s="151"/>
      <c r="B3963" s="151"/>
      <c r="C3963" s="151"/>
      <c r="D3963" s="151"/>
      <c r="E3963" s="151"/>
      <c r="F3963" s="151"/>
      <c r="G3963" s="151"/>
      <c r="H3963" s="151"/>
      <c r="I3963" s="151"/>
      <c r="J3963" s="151"/>
      <c r="K3963" s="151"/>
      <c r="L3963" s="151"/>
      <c r="M3963" s="151"/>
      <c r="N3963" s="151"/>
    </row>
    <row r="3964" spans="1:14" x14ac:dyDescent="0.2">
      <c r="A3964" s="151"/>
      <c r="B3964" s="151"/>
      <c r="C3964" s="151"/>
      <c r="D3964" s="151"/>
      <c r="E3964" s="151"/>
      <c r="F3964" s="151"/>
      <c r="G3964" s="151"/>
      <c r="H3964" s="151"/>
      <c r="I3964" s="151"/>
      <c r="J3964" s="151"/>
      <c r="K3964" s="151"/>
      <c r="L3964" s="151"/>
      <c r="M3964" s="151"/>
      <c r="N3964" s="151"/>
    </row>
    <row r="3965" spans="1:14" x14ac:dyDescent="0.2">
      <c r="A3965" s="151"/>
      <c r="B3965" s="151"/>
      <c r="C3965" s="151"/>
      <c r="D3965" s="151"/>
      <c r="E3965" s="151"/>
      <c r="F3965" s="151"/>
      <c r="G3965" s="151"/>
      <c r="H3965" s="151"/>
      <c r="I3965" s="151"/>
      <c r="J3965" s="151"/>
      <c r="K3965" s="151"/>
      <c r="L3965" s="151"/>
      <c r="M3965" s="151"/>
      <c r="N3965" s="151"/>
    </row>
    <row r="3966" spans="1:14" x14ac:dyDescent="0.2">
      <c r="A3966" s="151"/>
      <c r="B3966" s="151"/>
      <c r="C3966" s="151"/>
      <c r="D3966" s="151"/>
      <c r="E3966" s="151"/>
      <c r="F3966" s="151"/>
      <c r="G3966" s="151"/>
      <c r="H3966" s="151"/>
      <c r="I3966" s="151"/>
      <c r="J3966" s="151"/>
      <c r="K3966" s="151"/>
      <c r="L3966" s="151"/>
      <c r="M3966" s="151"/>
      <c r="N3966" s="151"/>
    </row>
    <row r="3967" spans="1:14" x14ac:dyDescent="0.2">
      <c r="A3967" s="151"/>
      <c r="B3967" s="151"/>
      <c r="C3967" s="151"/>
      <c r="D3967" s="151"/>
      <c r="E3967" s="151"/>
      <c r="F3967" s="151"/>
      <c r="G3967" s="151"/>
      <c r="H3967" s="151"/>
      <c r="I3967" s="151"/>
      <c r="J3967" s="151"/>
      <c r="K3967" s="151"/>
      <c r="L3967" s="151"/>
      <c r="M3967" s="151"/>
      <c r="N3967" s="151"/>
    </row>
    <row r="3968" spans="1:14" x14ac:dyDescent="0.2">
      <c r="A3968" s="151"/>
      <c r="B3968" s="151"/>
      <c r="C3968" s="151"/>
      <c r="D3968" s="151"/>
      <c r="E3968" s="151"/>
      <c r="F3968" s="151"/>
      <c r="G3968" s="151"/>
      <c r="H3968" s="151"/>
      <c r="I3968" s="151"/>
      <c r="J3968" s="151"/>
      <c r="K3968" s="151"/>
      <c r="L3968" s="151"/>
      <c r="M3968" s="151"/>
      <c r="N3968" s="151"/>
    </row>
    <row r="3969" spans="1:14" x14ac:dyDescent="0.2">
      <c r="A3969" s="151"/>
      <c r="B3969" s="151"/>
      <c r="C3969" s="151"/>
      <c r="D3969" s="151"/>
      <c r="E3969" s="151"/>
      <c r="F3969" s="151"/>
      <c r="G3969" s="151"/>
      <c r="H3969" s="151"/>
      <c r="I3969" s="151"/>
      <c r="J3969" s="151"/>
      <c r="K3969" s="151"/>
      <c r="L3969" s="151"/>
      <c r="M3969" s="151"/>
      <c r="N3969" s="151"/>
    </row>
    <row r="3970" spans="1:14" x14ac:dyDescent="0.2">
      <c r="A3970" s="151"/>
      <c r="B3970" s="151"/>
      <c r="C3970" s="151"/>
      <c r="D3970" s="151"/>
      <c r="E3970" s="151"/>
      <c r="F3970" s="151"/>
      <c r="G3970" s="151"/>
      <c r="H3970" s="151"/>
      <c r="I3970" s="151"/>
      <c r="J3970" s="151"/>
      <c r="K3970" s="151"/>
      <c r="L3970" s="151"/>
      <c r="M3970" s="151"/>
      <c r="N3970" s="151"/>
    </row>
    <row r="3971" spans="1:14" x14ac:dyDescent="0.2">
      <c r="A3971" s="151"/>
      <c r="B3971" s="151"/>
      <c r="C3971" s="151"/>
      <c r="D3971" s="151"/>
      <c r="E3971" s="151"/>
      <c r="F3971" s="151"/>
      <c r="G3971" s="151"/>
      <c r="H3971" s="151"/>
      <c r="I3971" s="151"/>
      <c r="J3971" s="151"/>
      <c r="K3971" s="151"/>
      <c r="L3971" s="151"/>
      <c r="M3971" s="151"/>
      <c r="N3971" s="151"/>
    </row>
    <row r="3972" spans="1:14" x14ac:dyDescent="0.2">
      <c r="A3972" s="151"/>
      <c r="B3972" s="151"/>
      <c r="C3972" s="151"/>
      <c r="D3972" s="151"/>
      <c r="E3972" s="151"/>
      <c r="F3972" s="151"/>
      <c r="G3972" s="151"/>
      <c r="H3972" s="151"/>
      <c r="I3972" s="151"/>
      <c r="J3972" s="151"/>
      <c r="K3972" s="151"/>
      <c r="L3972" s="151"/>
      <c r="M3972" s="151"/>
      <c r="N3972" s="151"/>
    </row>
    <row r="3973" spans="1:14" x14ac:dyDescent="0.2">
      <c r="A3973" s="151"/>
      <c r="B3973" s="151"/>
      <c r="C3973" s="151"/>
      <c r="D3973" s="151"/>
      <c r="E3973" s="151"/>
      <c r="F3973" s="151"/>
      <c r="G3973" s="151"/>
      <c r="H3973" s="151"/>
      <c r="I3973" s="151"/>
      <c r="J3973" s="151"/>
      <c r="K3973" s="151"/>
      <c r="L3973" s="151"/>
      <c r="M3973" s="151"/>
      <c r="N3973" s="151"/>
    </row>
    <row r="3974" spans="1:14" x14ac:dyDescent="0.2">
      <c r="A3974" s="151"/>
      <c r="B3974" s="151"/>
      <c r="C3974" s="151"/>
      <c r="D3974" s="151"/>
      <c r="E3974" s="151"/>
      <c r="F3974" s="151"/>
      <c r="G3974" s="151"/>
      <c r="H3974" s="151"/>
      <c r="I3974" s="151"/>
      <c r="J3974" s="151"/>
      <c r="K3974" s="151"/>
      <c r="L3974" s="151"/>
      <c r="M3974" s="151"/>
      <c r="N3974" s="151"/>
    </row>
    <row r="3975" spans="1:14" x14ac:dyDescent="0.2">
      <c r="A3975" s="151"/>
      <c r="B3975" s="151"/>
      <c r="C3975" s="151"/>
      <c r="D3975" s="151"/>
      <c r="E3975" s="151"/>
      <c r="F3975" s="151"/>
      <c r="G3975" s="151"/>
      <c r="H3975" s="151"/>
      <c r="I3975" s="151"/>
      <c r="J3975" s="151"/>
      <c r="K3975" s="151"/>
      <c r="L3975" s="151"/>
      <c r="M3975" s="151"/>
      <c r="N3975" s="151"/>
    </row>
    <row r="3976" spans="1:14" x14ac:dyDescent="0.2">
      <c r="A3976" s="151"/>
      <c r="B3976" s="151"/>
      <c r="C3976" s="151"/>
      <c r="D3976" s="151"/>
      <c r="E3976" s="151"/>
      <c r="F3976" s="151"/>
      <c r="G3976" s="151"/>
      <c r="H3976" s="151"/>
      <c r="I3976" s="151"/>
      <c r="J3976" s="151"/>
      <c r="K3976" s="151"/>
      <c r="L3976" s="151"/>
      <c r="M3976" s="151"/>
      <c r="N3976" s="151"/>
    </row>
    <row r="3977" spans="1:14" x14ac:dyDescent="0.2">
      <c r="A3977" s="376" t="s">
        <v>354</v>
      </c>
      <c r="B3977" s="376"/>
      <c r="C3977" s="376"/>
      <c r="D3977" s="376"/>
      <c r="E3977" s="376"/>
      <c r="F3977" s="376"/>
      <c r="G3977" s="376"/>
      <c r="H3977" s="376"/>
      <c r="I3977" s="376"/>
      <c r="J3977" s="376"/>
      <c r="K3977" s="376"/>
      <c r="L3977" s="376"/>
      <c r="M3977" s="376"/>
      <c r="N3977" s="376"/>
    </row>
    <row r="3978" spans="1:14" ht="26.25" customHeight="1" x14ac:dyDescent="0.2">
      <c r="A3978" s="376"/>
      <c r="B3978" s="376"/>
      <c r="C3978" s="376"/>
      <c r="D3978" s="376"/>
      <c r="E3978" s="376"/>
      <c r="F3978" s="376"/>
      <c r="G3978" s="376"/>
      <c r="H3978" s="376"/>
      <c r="I3978" s="376"/>
      <c r="J3978" s="376"/>
      <c r="K3978" s="376"/>
      <c r="L3978" s="376"/>
      <c r="M3978" s="376"/>
      <c r="N3978" s="376"/>
    </row>
    <row r="3979" spans="1:14" x14ac:dyDescent="0.2">
      <c r="A3979" s="151"/>
      <c r="B3979" s="151"/>
      <c r="C3979" s="151"/>
      <c r="D3979" s="151"/>
      <c r="E3979" s="151"/>
      <c r="F3979" s="151"/>
      <c r="G3979" s="151"/>
      <c r="H3979" s="151"/>
      <c r="I3979" s="151"/>
      <c r="J3979" s="151"/>
      <c r="K3979" s="151"/>
      <c r="L3979" s="151"/>
      <c r="M3979" s="151"/>
      <c r="N3979" s="151"/>
    </row>
    <row r="3980" spans="1:14" ht="23.25" x14ac:dyDescent="0.35">
      <c r="A3980" s="193" t="s">
        <v>411</v>
      </c>
      <c r="B3980" s="192"/>
      <c r="C3980" s="192"/>
      <c r="D3980" s="192"/>
      <c r="E3980" s="192"/>
      <c r="F3980" s="151"/>
      <c r="G3980" s="151"/>
      <c r="H3980" s="151"/>
      <c r="I3980" s="151"/>
      <c r="J3980" s="151"/>
      <c r="K3980" s="151"/>
      <c r="L3980" s="192"/>
      <c r="M3980" s="192"/>
      <c r="N3980" s="151"/>
    </row>
    <row r="3981" spans="1:14" x14ac:dyDescent="0.2">
      <c r="A3981" s="151"/>
      <c r="B3981" s="151"/>
      <c r="C3981" s="151"/>
      <c r="D3981" s="151"/>
      <c r="E3981" s="151"/>
      <c r="F3981" s="151"/>
      <c r="G3981" s="151"/>
      <c r="H3981" s="151"/>
      <c r="I3981" s="151"/>
      <c r="J3981" s="151"/>
      <c r="K3981" s="151"/>
      <c r="L3981" s="151"/>
      <c r="M3981" s="151"/>
      <c r="N3981" s="151"/>
    </row>
    <row r="3982" spans="1:14" x14ac:dyDescent="0.2">
      <c r="A3982" s="149"/>
      <c r="B3982" s="149"/>
      <c r="C3982" s="149"/>
      <c r="D3982" s="149"/>
      <c r="E3982" s="149"/>
      <c r="F3982" s="149"/>
      <c r="G3982" s="149"/>
      <c r="H3982" s="149"/>
      <c r="I3982" s="149"/>
      <c r="J3982" s="149"/>
      <c r="K3982" s="149"/>
    </row>
    <row r="3983" spans="1:14" x14ac:dyDescent="0.2">
      <c r="A3983" s="149"/>
      <c r="B3983" s="149"/>
      <c r="C3983" s="149"/>
      <c r="D3983" s="149"/>
      <c r="E3983" s="149"/>
      <c r="F3983" s="149"/>
      <c r="G3983" s="149"/>
      <c r="H3983" s="149"/>
      <c r="I3983" s="149"/>
      <c r="J3983" s="149"/>
      <c r="K3983" s="149"/>
    </row>
    <row r="3984" spans="1:14" x14ac:dyDescent="0.2">
      <c r="A3984" s="149"/>
      <c r="B3984" s="149"/>
      <c r="C3984" s="149"/>
      <c r="D3984" s="149"/>
      <c r="E3984" s="149"/>
      <c r="F3984" s="149"/>
      <c r="G3984" s="149"/>
      <c r="H3984" s="149"/>
      <c r="I3984" s="149"/>
      <c r="J3984" s="149"/>
      <c r="K3984" s="149"/>
    </row>
    <row r="3985" spans="1:11" x14ac:dyDescent="0.2">
      <c r="A3985" s="149"/>
      <c r="B3985" s="149"/>
      <c r="C3985" s="149"/>
      <c r="D3985" s="149"/>
      <c r="E3985" s="149"/>
      <c r="F3985" s="149"/>
      <c r="G3985" s="149"/>
      <c r="H3985" s="149"/>
      <c r="I3985" s="149"/>
      <c r="J3985" s="149"/>
      <c r="K3985" s="149"/>
    </row>
    <row r="3986" spans="1:11" x14ac:dyDescent="0.2">
      <c r="A3986" s="149"/>
      <c r="B3986" s="149"/>
      <c r="C3986" s="149"/>
      <c r="D3986" s="149"/>
      <c r="E3986" s="149"/>
      <c r="F3986" s="149"/>
      <c r="G3986" s="149"/>
      <c r="H3986" s="149"/>
      <c r="I3986" s="149"/>
      <c r="J3986" s="149"/>
      <c r="K3986" s="149"/>
    </row>
    <row r="3987" spans="1:11" x14ac:dyDescent="0.2">
      <c r="A3987" s="149"/>
      <c r="B3987" s="149"/>
      <c r="C3987" s="149"/>
      <c r="D3987" s="149"/>
      <c r="E3987" s="149"/>
      <c r="F3987" s="149"/>
      <c r="G3987" s="149"/>
      <c r="H3987" s="149"/>
      <c r="I3987" s="149"/>
      <c r="J3987" s="149"/>
      <c r="K3987" s="149"/>
    </row>
    <row r="3988" spans="1:11" x14ac:dyDescent="0.2">
      <c r="A3988" s="149"/>
      <c r="B3988" s="149"/>
      <c r="C3988" s="149"/>
      <c r="D3988" s="149"/>
      <c r="E3988" s="149"/>
      <c r="F3988" s="149"/>
      <c r="G3988" s="149"/>
      <c r="H3988" s="149"/>
      <c r="I3988" s="149"/>
      <c r="J3988" s="149"/>
      <c r="K3988" s="149"/>
    </row>
    <row r="3989" spans="1:11" ht="26.25" x14ac:dyDescent="0.4">
      <c r="F3989" s="156"/>
      <c r="G3989" s="156"/>
      <c r="H3989" s="156"/>
      <c r="I3989" s="156"/>
      <c r="J3989" s="156"/>
      <c r="K3989" s="156"/>
    </row>
    <row r="3990" spans="1:11" x14ac:dyDescent="0.2">
      <c r="F3990" s="16"/>
      <c r="G3990" s="16"/>
      <c r="H3990" s="16"/>
      <c r="I3990" s="16"/>
      <c r="J3990" s="16"/>
      <c r="K3990" s="16"/>
    </row>
    <row r="3991" spans="1:11" ht="23.25" x14ac:dyDescent="0.35">
      <c r="F3991" s="157"/>
      <c r="G3991" s="157"/>
      <c r="H3991" s="157"/>
      <c r="I3991" s="157"/>
      <c r="J3991" s="157"/>
      <c r="K3991" s="157"/>
    </row>
    <row r="3992" spans="1:11" x14ac:dyDescent="0.2">
      <c r="A3992" s="149"/>
      <c r="B3992" s="149"/>
      <c r="C3992" s="149"/>
      <c r="D3992" s="149"/>
      <c r="E3992" s="149"/>
      <c r="F3992" s="149"/>
      <c r="G3992" s="149"/>
      <c r="H3992" s="149"/>
      <c r="I3992" s="149"/>
      <c r="J3992" s="149"/>
      <c r="K3992" s="149"/>
    </row>
  </sheetData>
  <mergeCells count="554">
    <mergeCell ref="B2096:C2096"/>
    <mergeCell ref="B2095:C2095"/>
    <mergeCell ref="B2094:C2094"/>
    <mergeCell ref="B2093:C2093"/>
    <mergeCell ref="B2092:C2092"/>
    <mergeCell ref="B2088:C2088"/>
    <mergeCell ref="A2536:N2536"/>
    <mergeCell ref="A2782:N2782"/>
    <mergeCell ref="A2592:D2592"/>
    <mergeCell ref="F2592:H2592"/>
    <mergeCell ref="A2578:G2578"/>
    <mergeCell ref="A2566:D2566"/>
    <mergeCell ref="F2566:H2566"/>
    <mergeCell ref="A2548:N2548"/>
    <mergeCell ref="A2550:N2550"/>
    <mergeCell ref="A2552:G2552"/>
    <mergeCell ref="J2553:M2553"/>
    <mergeCell ref="J2631:M2631"/>
    <mergeCell ref="A2644:D2644"/>
    <mergeCell ref="A2626:N2626"/>
    <mergeCell ref="A2628:N2628"/>
    <mergeCell ref="A2630:G2630"/>
    <mergeCell ref="A2734:G2734"/>
    <mergeCell ref="A2530:N2530"/>
    <mergeCell ref="A2532:N2532"/>
    <mergeCell ref="A2534:N2534"/>
    <mergeCell ref="B2125:C2125"/>
    <mergeCell ref="B2124:C2124"/>
    <mergeCell ref="B2123:C2123"/>
    <mergeCell ref="B2122:C2122"/>
    <mergeCell ref="B2121:C2121"/>
    <mergeCell ref="B2120:C2120"/>
    <mergeCell ref="B2130:C2130"/>
    <mergeCell ref="B2129:C2129"/>
    <mergeCell ref="A2160:G2160"/>
    <mergeCell ref="B2133:C2133"/>
    <mergeCell ref="A2158:N2158"/>
    <mergeCell ref="B2127:C2127"/>
    <mergeCell ref="B2128:C2128"/>
    <mergeCell ref="B2138:C2138"/>
    <mergeCell ref="B2140:C2140"/>
    <mergeCell ref="B2132:C2132"/>
    <mergeCell ref="B2131:C2131"/>
    <mergeCell ref="A2142:N2142"/>
    <mergeCell ref="B2116:C2116"/>
    <mergeCell ref="B2117:C2117"/>
    <mergeCell ref="B2118:C2118"/>
    <mergeCell ref="B2119:C2119"/>
    <mergeCell ref="B2126:C2126"/>
    <mergeCell ref="B2137:C2137"/>
    <mergeCell ref="B2136:C2136"/>
    <mergeCell ref="B2135:C2135"/>
    <mergeCell ref="B2134:C2134"/>
    <mergeCell ref="B129:N137"/>
    <mergeCell ref="A320:F320"/>
    <mergeCell ref="M320:N320"/>
    <mergeCell ref="A321:F321"/>
    <mergeCell ref="M321:N321"/>
    <mergeCell ref="A322:F322"/>
    <mergeCell ref="M322:N322"/>
    <mergeCell ref="M312:N312"/>
    <mergeCell ref="M313:N313"/>
    <mergeCell ref="M318:N318"/>
    <mergeCell ref="A319:F319"/>
    <mergeCell ref="M319:N319"/>
    <mergeCell ref="A310:F310"/>
    <mergeCell ref="M283:N283"/>
    <mergeCell ref="M284:N284"/>
    <mergeCell ref="M295:N295"/>
    <mergeCell ref="M298:N298"/>
    <mergeCell ref="M297:N297"/>
    <mergeCell ref="M296:N296"/>
    <mergeCell ref="A311:F311"/>
    <mergeCell ref="M310:N310"/>
    <mergeCell ref="M311:N311"/>
    <mergeCell ref="M304:N304"/>
    <mergeCell ref="M303:N303"/>
    <mergeCell ref="H449:I449"/>
    <mergeCell ref="A383:F383"/>
    <mergeCell ref="H450:I450"/>
    <mergeCell ref="H451:I451"/>
    <mergeCell ref="H452:I452"/>
    <mergeCell ref="H453:I453"/>
    <mergeCell ref="M382:N382"/>
    <mergeCell ref="B2110:C2110"/>
    <mergeCell ref="B2091:C2091"/>
    <mergeCell ref="B2109:C2109"/>
    <mergeCell ref="B2108:C2108"/>
    <mergeCell ref="B2107:C2107"/>
    <mergeCell ref="B2106:C2106"/>
    <mergeCell ref="B2105:C2105"/>
    <mergeCell ref="B2104:C2104"/>
    <mergeCell ref="B2103:C2103"/>
    <mergeCell ref="B2102:C2102"/>
    <mergeCell ref="B2101:C2101"/>
    <mergeCell ref="B2090:C2090"/>
    <mergeCell ref="B2089:C2089"/>
    <mergeCell ref="B2100:C2100"/>
    <mergeCell ref="B2099:C2099"/>
    <mergeCell ref="B2098:C2098"/>
    <mergeCell ref="B2097:C2097"/>
    <mergeCell ref="A633:N633"/>
    <mergeCell ref="A519:N519"/>
    <mergeCell ref="A521:N521"/>
    <mergeCell ref="A444:N444"/>
    <mergeCell ref="A446:N446"/>
    <mergeCell ref="A442:N442"/>
    <mergeCell ref="A930:E930"/>
    <mergeCell ref="M314:N314"/>
    <mergeCell ref="M315:N315"/>
    <mergeCell ref="A323:F323"/>
    <mergeCell ref="M323:N323"/>
    <mergeCell ref="A325:N325"/>
    <mergeCell ref="M327:N327"/>
    <mergeCell ref="M329:N329"/>
    <mergeCell ref="A711:N711"/>
    <mergeCell ref="A675:N675"/>
    <mergeCell ref="M355:N355"/>
    <mergeCell ref="M353:N353"/>
    <mergeCell ref="A375:N375"/>
    <mergeCell ref="M377:N377"/>
    <mergeCell ref="M379:N379"/>
    <mergeCell ref="A597:N597"/>
    <mergeCell ref="A557:N557"/>
    <mergeCell ref="H448:I448"/>
    <mergeCell ref="H927:I927"/>
    <mergeCell ref="A928:E928"/>
    <mergeCell ref="H928:M928"/>
    <mergeCell ref="A910:N910"/>
    <mergeCell ref="A912:N912"/>
    <mergeCell ref="A914:E914"/>
    <mergeCell ref="H914:M914"/>
    <mergeCell ref="A3784:N3784"/>
    <mergeCell ref="A3785:N3785"/>
    <mergeCell ref="A2748:D2748"/>
    <mergeCell ref="F2748:H2748"/>
    <mergeCell ref="F2644:H2644"/>
    <mergeCell ref="A2656:G2656"/>
    <mergeCell ref="A2670:D2670"/>
    <mergeCell ref="F2670:H2670"/>
    <mergeCell ref="A2704:N2704"/>
    <mergeCell ref="A2706:N2706"/>
    <mergeCell ref="A2708:G2708"/>
    <mergeCell ref="J2709:M2709"/>
    <mergeCell ref="A2722:D2722"/>
    <mergeCell ref="F2722:H2722"/>
    <mergeCell ref="A1982:N1982"/>
    <mergeCell ref="B2115:C2115"/>
    <mergeCell ref="B2139:C2139"/>
    <mergeCell ref="A379:F379"/>
    <mergeCell ref="M360:N360"/>
    <mergeCell ref="M361:N361"/>
    <mergeCell ref="M362:N362"/>
    <mergeCell ref="M331:N331"/>
    <mergeCell ref="M339:N339"/>
    <mergeCell ref="M338:N338"/>
    <mergeCell ref="M335:N335"/>
    <mergeCell ref="M334:N334"/>
    <mergeCell ref="M333:N333"/>
    <mergeCell ref="M332:N332"/>
    <mergeCell ref="M350:N350"/>
    <mergeCell ref="M351:N351"/>
    <mergeCell ref="M349:N349"/>
    <mergeCell ref="M354:N354"/>
    <mergeCell ref="M336:N336"/>
    <mergeCell ref="M337:N337"/>
    <mergeCell ref="A341:N341"/>
    <mergeCell ref="M343:N343"/>
    <mergeCell ref="M345:N345"/>
    <mergeCell ref="M357:N357"/>
    <mergeCell ref="A343:F343"/>
    <mergeCell ref="A345:F345"/>
    <mergeCell ref="A364:K364"/>
    <mergeCell ref="M302:N302"/>
    <mergeCell ref="M301:N301"/>
    <mergeCell ref="M300:N300"/>
    <mergeCell ref="M299:N299"/>
    <mergeCell ref="A318:F318"/>
    <mergeCell ref="A327:F327"/>
    <mergeCell ref="A329:F329"/>
    <mergeCell ref="A339:F339"/>
    <mergeCell ref="A377:F377"/>
    <mergeCell ref="A347:N347"/>
    <mergeCell ref="A349:F349"/>
    <mergeCell ref="A353:K353"/>
    <mergeCell ref="A369:N369"/>
    <mergeCell ref="A371:F371"/>
    <mergeCell ref="A373:K373"/>
    <mergeCell ref="A357:K357"/>
    <mergeCell ref="M358:N358"/>
    <mergeCell ref="M316:N316"/>
    <mergeCell ref="M305:N305"/>
    <mergeCell ref="M306:N306"/>
    <mergeCell ref="M308:N308"/>
    <mergeCell ref="A308:F308"/>
    <mergeCell ref="M309:N309"/>
    <mergeCell ref="M359:N359"/>
    <mergeCell ref="A277:N277"/>
    <mergeCell ref="A279:N279"/>
    <mergeCell ref="M292:N292"/>
    <mergeCell ref="M294:N294"/>
    <mergeCell ref="M286:N286"/>
    <mergeCell ref="M287:N287"/>
    <mergeCell ref="M288:N288"/>
    <mergeCell ref="A294:F294"/>
    <mergeCell ref="M289:N289"/>
    <mergeCell ref="M290:N290"/>
    <mergeCell ref="M291:N291"/>
    <mergeCell ref="A281:F281"/>
    <mergeCell ref="M281:N281"/>
    <mergeCell ref="A283:F283"/>
    <mergeCell ref="M285:N285"/>
    <mergeCell ref="M381:N381"/>
    <mergeCell ref="M380:N380"/>
    <mergeCell ref="M383:N383"/>
    <mergeCell ref="A1002:B1002"/>
    <mergeCell ref="H1002:I1002"/>
    <mergeCell ref="A988:N988"/>
    <mergeCell ref="A990:E990"/>
    <mergeCell ref="H990:M990"/>
    <mergeCell ref="A958:B958"/>
    <mergeCell ref="H958:I958"/>
    <mergeCell ref="A959:B959"/>
    <mergeCell ref="H959:I959"/>
    <mergeCell ref="A960:E960"/>
    <mergeCell ref="H960:M960"/>
    <mergeCell ref="A831:N831"/>
    <mergeCell ref="H926:I926"/>
    <mergeCell ref="A789:N789"/>
    <mergeCell ref="A753:N753"/>
    <mergeCell ref="A946:E946"/>
    <mergeCell ref="H946:M946"/>
    <mergeCell ref="A926:B926"/>
    <mergeCell ref="G930:M930"/>
    <mergeCell ref="A944:N944"/>
    <mergeCell ref="A927:B927"/>
    <mergeCell ref="A1034:B1034"/>
    <mergeCell ref="H1034:I1034"/>
    <mergeCell ref="K1033:M1033"/>
    <mergeCell ref="K1034:M1034"/>
    <mergeCell ref="A1020:N1020"/>
    <mergeCell ref="A1022:E1022"/>
    <mergeCell ref="H1022:M1022"/>
    <mergeCell ref="A1003:B1003"/>
    <mergeCell ref="H1003:I1003"/>
    <mergeCell ref="A1004:E1004"/>
    <mergeCell ref="H1004:M1004"/>
    <mergeCell ref="D1005:E1005"/>
    <mergeCell ref="A1006:E1006"/>
    <mergeCell ref="A1080:B1080"/>
    <mergeCell ref="H1080:I1080"/>
    <mergeCell ref="A1066:N1066"/>
    <mergeCell ref="A1068:E1068"/>
    <mergeCell ref="H1068:M1068"/>
    <mergeCell ref="A1035:B1035"/>
    <mergeCell ref="H1035:I1035"/>
    <mergeCell ref="A1036:E1036"/>
    <mergeCell ref="H1036:M1036"/>
    <mergeCell ref="A1037:E1037"/>
    <mergeCell ref="H1037:M1037"/>
    <mergeCell ref="A1113:B1113"/>
    <mergeCell ref="H1113:I1113"/>
    <mergeCell ref="A1114:E1114"/>
    <mergeCell ref="H1114:M1114"/>
    <mergeCell ref="A1144:N1144"/>
    <mergeCell ref="A1112:B1112"/>
    <mergeCell ref="H1112:I1112"/>
    <mergeCell ref="H1100:M1100"/>
    <mergeCell ref="A1081:B1081"/>
    <mergeCell ref="H1081:I1081"/>
    <mergeCell ref="A1082:E1082"/>
    <mergeCell ref="H1082:M1082"/>
    <mergeCell ref="A1098:N1098"/>
    <mergeCell ref="A1100:E1100"/>
    <mergeCell ref="H1256:M1256"/>
    <mergeCell ref="A1237:B1237"/>
    <mergeCell ref="H1237:I1237"/>
    <mergeCell ref="A1238:E1238"/>
    <mergeCell ref="H1238:M1238"/>
    <mergeCell ref="A1254:N1254"/>
    <mergeCell ref="A1236:B1236"/>
    <mergeCell ref="H1236:I1236"/>
    <mergeCell ref="H1224:M1224"/>
    <mergeCell ref="A1256:E1256"/>
    <mergeCell ref="A1314:B1314"/>
    <mergeCell ref="H1314:I1314"/>
    <mergeCell ref="H1302:M1302"/>
    <mergeCell ref="A1269:B1269"/>
    <mergeCell ref="H1269:I1269"/>
    <mergeCell ref="A1270:E1270"/>
    <mergeCell ref="H1270:M1270"/>
    <mergeCell ref="A1300:N1300"/>
    <mergeCell ref="A1268:B1268"/>
    <mergeCell ref="H1268:I1268"/>
    <mergeCell ref="A1302:E1302"/>
    <mergeCell ref="A1347:B1347"/>
    <mergeCell ref="H1347:I1347"/>
    <mergeCell ref="A1348:E1348"/>
    <mergeCell ref="H1348:M1348"/>
    <mergeCell ref="A1378:N1378"/>
    <mergeCell ref="A1346:B1346"/>
    <mergeCell ref="H1346:I1346"/>
    <mergeCell ref="H1334:M1334"/>
    <mergeCell ref="A1315:B1315"/>
    <mergeCell ref="H1315:I1315"/>
    <mergeCell ref="A1316:E1316"/>
    <mergeCell ref="H1316:M1316"/>
    <mergeCell ref="A1332:N1332"/>
    <mergeCell ref="A1334:E1334"/>
    <mergeCell ref="B1397:N1397"/>
    <mergeCell ref="B1423:K1423"/>
    <mergeCell ref="C1386:D1386"/>
    <mergeCell ref="E1386:F1386"/>
    <mergeCell ref="G1386:H1386"/>
    <mergeCell ref="C1387:D1387"/>
    <mergeCell ref="E1387:F1387"/>
    <mergeCell ref="G1387:H1387"/>
    <mergeCell ref="A1380:N1380"/>
    <mergeCell ref="A1382:N1382"/>
    <mergeCell ref="C1384:D1384"/>
    <mergeCell ref="E1384:F1384"/>
    <mergeCell ref="G1384:H1384"/>
    <mergeCell ref="C1385:D1385"/>
    <mergeCell ref="E1385:F1385"/>
    <mergeCell ref="G1385:H1385"/>
    <mergeCell ref="C1388:D1388"/>
    <mergeCell ref="E1388:F1388"/>
    <mergeCell ref="G1388:H1388"/>
    <mergeCell ref="C1389:D1389"/>
    <mergeCell ref="E1389:F1389"/>
    <mergeCell ref="G1389:H1389"/>
    <mergeCell ref="C1394:D1394"/>
    <mergeCell ref="E1394:F1394"/>
    <mergeCell ref="G1394:H1394"/>
    <mergeCell ref="C1392:D1392"/>
    <mergeCell ref="E1392:F1392"/>
    <mergeCell ref="G1392:H1392"/>
    <mergeCell ref="C1393:D1393"/>
    <mergeCell ref="E1393:F1393"/>
    <mergeCell ref="G1393:H1393"/>
    <mergeCell ref="C1390:D1390"/>
    <mergeCell ref="E1390:F1390"/>
    <mergeCell ref="G1390:H1390"/>
    <mergeCell ref="C1391:D1391"/>
    <mergeCell ref="E1391:F1391"/>
    <mergeCell ref="G1391:H1391"/>
    <mergeCell ref="A1777:N1777"/>
    <mergeCell ref="B1633:N1633"/>
    <mergeCell ref="B1659:K1659"/>
    <mergeCell ref="A1935:N1935"/>
    <mergeCell ref="A1937:N1937"/>
    <mergeCell ref="C1939:D1939"/>
    <mergeCell ref="E1939:F1939"/>
    <mergeCell ref="G1939:H1939"/>
    <mergeCell ref="B1870:N1870"/>
    <mergeCell ref="B1895:K1895"/>
    <mergeCell ref="B1816:K1816"/>
    <mergeCell ref="A1856:N1856"/>
    <mergeCell ref="B1791:N1791"/>
    <mergeCell ref="A1461:N1461"/>
    <mergeCell ref="A1540:N1540"/>
    <mergeCell ref="A1698:N1698"/>
    <mergeCell ref="B1712:N1712"/>
    <mergeCell ref="B1737:K1737"/>
    <mergeCell ref="B1475:N1475"/>
    <mergeCell ref="B1501:K1501"/>
    <mergeCell ref="B1554:N1554"/>
    <mergeCell ref="B1579:K1579"/>
    <mergeCell ref="A1619:N1619"/>
    <mergeCell ref="C1940:D1940"/>
    <mergeCell ref="E1940:F1940"/>
    <mergeCell ref="G1940:H1940"/>
    <mergeCell ref="C1941:D1941"/>
    <mergeCell ref="E1941:F1941"/>
    <mergeCell ref="G1941:H1941"/>
    <mergeCell ref="C1942:D1942"/>
    <mergeCell ref="E1942:F1942"/>
    <mergeCell ref="G1942:H1942"/>
    <mergeCell ref="A1956:N1956"/>
    <mergeCell ref="A1983:N1983"/>
    <mergeCell ref="A2081:N2081"/>
    <mergeCell ref="A2038:N2038"/>
    <mergeCell ref="A2011:N2011"/>
    <mergeCell ref="A2083:N2083"/>
    <mergeCell ref="L2287:M2287"/>
    <mergeCell ref="I2272:J2272"/>
    <mergeCell ref="L2272:M2272"/>
    <mergeCell ref="A2236:N2236"/>
    <mergeCell ref="A2238:N2238"/>
    <mergeCell ref="D2200:F2200"/>
    <mergeCell ref="G2200:I2200"/>
    <mergeCell ref="A2186:G2186"/>
    <mergeCell ref="D2174:F2174"/>
    <mergeCell ref="G2174:I2174"/>
    <mergeCell ref="A2240:G2240"/>
    <mergeCell ref="A2255:G2255"/>
    <mergeCell ref="A2270:G2270"/>
    <mergeCell ref="A2285:G2285"/>
    <mergeCell ref="I2287:J2287"/>
    <mergeCell ref="B2085:C2085"/>
    <mergeCell ref="B2086:C2086"/>
    <mergeCell ref="B2087:C2087"/>
    <mergeCell ref="O2397:Q2397"/>
    <mergeCell ref="A2346:N2346"/>
    <mergeCell ref="A2314:N2314"/>
    <mergeCell ref="A2348:I2348"/>
    <mergeCell ref="A2366:I2366"/>
    <mergeCell ref="A2316:G2316"/>
    <mergeCell ref="A2331:G2331"/>
    <mergeCell ref="A2527:N2527"/>
    <mergeCell ref="A2528:N2528"/>
    <mergeCell ref="A2499:J2499"/>
    <mergeCell ref="A2500:J2500"/>
    <mergeCell ref="A2436:D2436"/>
    <mergeCell ref="F2436:H2436"/>
    <mergeCell ref="A2470:J2470"/>
    <mergeCell ref="A2471:J2471"/>
    <mergeCell ref="A2422:G2422"/>
    <mergeCell ref="A2410:D2410"/>
    <mergeCell ref="F2410:H2410"/>
    <mergeCell ref="A2392:N2392"/>
    <mergeCell ref="A2394:N2394"/>
    <mergeCell ref="A2396:G2396"/>
    <mergeCell ref="J2397:M2397"/>
    <mergeCell ref="C3810:N3811"/>
    <mergeCell ref="C3812:N3813"/>
    <mergeCell ref="A3091:N3091"/>
    <mergeCell ref="F3093:G3093"/>
    <mergeCell ref="F3094:G3094"/>
    <mergeCell ref="A3787:K3787"/>
    <mergeCell ref="A3788:K3788"/>
    <mergeCell ref="A3626:N3626"/>
    <mergeCell ref="F3095:G3095"/>
    <mergeCell ref="F3096:G3096"/>
    <mergeCell ref="B3796:N3796"/>
    <mergeCell ref="B3797:N3797"/>
    <mergeCell ref="B3793:K3793"/>
    <mergeCell ref="B3794:K3794"/>
    <mergeCell ref="F3097:G3097"/>
    <mergeCell ref="F3098:G3098"/>
    <mergeCell ref="F3099:G3099"/>
    <mergeCell ref="F3100:G3100"/>
    <mergeCell ref="F3101:G3101"/>
    <mergeCell ref="A3123:N3123"/>
    <mergeCell ref="A3169:N3169"/>
    <mergeCell ref="H3503:I3503"/>
    <mergeCell ref="J3503:K3503"/>
    <mergeCell ref="A3246:N3246"/>
    <mergeCell ref="A2784:G2784"/>
    <mergeCell ref="G2798:I2798"/>
    <mergeCell ref="A3628:N3628"/>
    <mergeCell ref="A3667:N3667"/>
    <mergeCell ref="A3705:N3705"/>
    <mergeCell ref="A3549:N3549"/>
    <mergeCell ref="A3551:N3551"/>
    <mergeCell ref="C3804:N3805"/>
    <mergeCell ref="C3806:N3807"/>
    <mergeCell ref="B2883:K2883"/>
    <mergeCell ref="B2902:N2902"/>
    <mergeCell ref="A2939:N2939"/>
    <mergeCell ref="A2972:N2972"/>
    <mergeCell ref="A3014:N3014"/>
    <mergeCell ref="A2860:N2860"/>
    <mergeCell ref="A2862:N2862"/>
    <mergeCell ref="B2864:N2864"/>
    <mergeCell ref="A2900:N2900"/>
    <mergeCell ref="B2921:K2921"/>
    <mergeCell ref="A2937:N2937"/>
    <mergeCell ref="A2810:G2810"/>
    <mergeCell ref="D2798:E2798"/>
    <mergeCell ref="D3503:E3503"/>
    <mergeCell ref="F3503:G3503"/>
    <mergeCell ref="A3832:B3833"/>
    <mergeCell ref="C3832:N3833"/>
    <mergeCell ref="A3834:B3835"/>
    <mergeCell ref="C3834:N3835"/>
    <mergeCell ref="A3804:B3805"/>
    <mergeCell ref="A3806:B3807"/>
    <mergeCell ref="A3808:B3809"/>
    <mergeCell ref="A3810:B3811"/>
    <mergeCell ref="A3812:B3813"/>
    <mergeCell ref="A3814:B3815"/>
    <mergeCell ref="A3816:B3817"/>
    <mergeCell ref="C3814:N3815"/>
    <mergeCell ref="C3816:N3817"/>
    <mergeCell ref="A3822:B3823"/>
    <mergeCell ref="C3822:N3823"/>
    <mergeCell ref="A3824:B3825"/>
    <mergeCell ref="C3824:N3825"/>
    <mergeCell ref="A3826:B3827"/>
    <mergeCell ref="C3826:N3827"/>
    <mergeCell ref="A3828:B3829"/>
    <mergeCell ref="C3828:N3829"/>
    <mergeCell ref="A3830:B3831"/>
    <mergeCell ref="C3830:N3831"/>
    <mergeCell ref="C3808:N3809"/>
    <mergeCell ref="A1146:E1146"/>
    <mergeCell ref="A1178:E1178"/>
    <mergeCell ref="A1224:E1224"/>
    <mergeCell ref="A1191:B1191"/>
    <mergeCell ref="H1191:I1191"/>
    <mergeCell ref="A1192:E1192"/>
    <mergeCell ref="H1192:M1192"/>
    <mergeCell ref="A1222:N1222"/>
    <mergeCell ref="A1190:B1190"/>
    <mergeCell ref="H1190:I1190"/>
    <mergeCell ref="H1178:M1178"/>
    <mergeCell ref="A1159:B1159"/>
    <mergeCell ref="H1159:I1159"/>
    <mergeCell ref="A1160:E1160"/>
    <mergeCell ref="H1160:M1160"/>
    <mergeCell ref="A1176:N1176"/>
    <mergeCell ref="A1158:B1158"/>
    <mergeCell ref="H1158:I1158"/>
    <mergeCell ref="H1146:M1146"/>
    <mergeCell ref="H3505:I3505"/>
    <mergeCell ref="J3505:K3505"/>
    <mergeCell ref="B3503:C3503"/>
    <mergeCell ref="A3248:N3248"/>
    <mergeCell ref="A3274:N3274"/>
    <mergeCell ref="A3298:N3298"/>
    <mergeCell ref="A3321:N3321"/>
    <mergeCell ref="A3346:N3346"/>
    <mergeCell ref="A3471:N3472"/>
    <mergeCell ref="A3474:N3474"/>
    <mergeCell ref="B3477:D3477"/>
    <mergeCell ref="E3477:G3477"/>
    <mergeCell ref="H3477:J3477"/>
    <mergeCell ref="A3397:N3397"/>
    <mergeCell ref="A3421:N3421"/>
    <mergeCell ref="M364:N364"/>
    <mergeCell ref="A366:K366"/>
    <mergeCell ref="M366:N366"/>
    <mergeCell ref="B3795:L3795"/>
    <mergeCell ref="C3798:N3798"/>
    <mergeCell ref="A3844:N3844"/>
    <mergeCell ref="A3868:N3868"/>
    <mergeCell ref="A3977:N3978"/>
    <mergeCell ref="A14:N14"/>
    <mergeCell ref="D30:K33"/>
    <mergeCell ref="B3510:C3510"/>
    <mergeCell ref="D3510:E3510"/>
    <mergeCell ref="F3510:G3510"/>
    <mergeCell ref="H3510:I3510"/>
    <mergeCell ref="J3510:K3510"/>
    <mergeCell ref="A3496:N3496"/>
    <mergeCell ref="B3498:C3498"/>
    <mergeCell ref="D3498:E3498"/>
    <mergeCell ref="F3498:G3498"/>
    <mergeCell ref="H3498:I3498"/>
    <mergeCell ref="J3498:K3498"/>
    <mergeCell ref="B3505:C3505"/>
    <mergeCell ref="D3505:E3505"/>
    <mergeCell ref="F3505:G3505"/>
  </mergeCells>
  <conditionalFormatting sqref="G2162:G2171 G2318:G2327">
    <cfRule type="cellIs" dxfId="81" priority="263" operator="lessThan">
      <formula>0</formula>
    </cfRule>
    <cfRule type="cellIs" dxfId="80" priority="264" operator="greaterThanOrEqual">
      <formula>0</formula>
    </cfRule>
  </conditionalFormatting>
  <conditionalFormatting sqref="G2188:G2197">
    <cfRule type="cellIs" dxfId="79" priority="229" operator="lessThan">
      <formula>0</formula>
    </cfRule>
    <cfRule type="cellIs" dxfId="78" priority="230" operator="greaterThanOrEqual">
      <formula>0</formula>
    </cfRule>
  </conditionalFormatting>
  <conditionalFormatting sqref="G2350:G2353">
    <cfRule type="cellIs" dxfId="77" priority="197" operator="lessThan">
      <formula>0</formula>
    </cfRule>
    <cfRule type="cellIs" dxfId="76" priority="198" operator="greaterThanOrEqual">
      <formula>0</formula>
    </cfRule>
  </conditionalFormatting>
  <conditionalFormatting sqref="F2368:F2370">
    <cfRule type="cellIs" dxfId="75" priority="169" operator="lessThan">
      <formula>0</formula>
    </cfRule>
    <cfRule type="cellIs" dxfId="74" priority="170" operator="greaterThanOrEqual">
      <formula>0</formula>
    </cfRule>
  </conditionalFormatting>
  <conditionalFormatting sqref="F2350:F2352">
    <cfRule type="cellIs" dxfId="73" priority="171" operator="lessThan">
      <formula>0</formula>
    </cfRule>
    <cfRule type="cellIs" dxfId="72" priority="172" operator="greaterThanOrEqual">
      <formula>0</formula>
    </cfRule>
  </conditionalFormatting>
  <conditionalFormatting sqref="F2353">
    <cfRule type="cellIs" dxfId="71" priority="135" operator="lessThan">
      <formula>0</formula>
    </cfRule>
    <cfRule type="cellIs" dxfId="70" priority="136" operator="greaterThanOrEqual">
      <formula>0</formula>
    </cfRule>
  </conditionalFormatting>
  <conditionalFormatting sqref="G2350:G2353">
    <cfRule type="cellIs" dxfId="69" priority="107" operator="lessThan">
      <formula>0</formula>
    </cfRule>
    <cfRule type="cellIs" dxfId="68" priority="108" operator="greaterThanOrEqual">
      <formula>0</formula>
    </cfRule>
  </conditionalFormatting>
  <conditionalFormatting sqref="F2371">
    <cfRule type="cellIs" dxfId="67" priority="131" operator="lessThan">
      <formula>0</formula>
    </cfRule>
    <cfRule type="cellIs" dxfId="66" priority="132" operator="greaterThanOrEqual">
      <formula>0</formula>
    </cfRule>
  </conditionalFormatting>
  <conditionalFormatting sqref="G2554:G2563">
    <cfRule type="cellIs" dxfId="65" priority="127" operator="lessThan">
      <formula>0</formula>
    </cfRule>
    <cfRule type="cellIs" dxfId="64" priority="128" operator="greaterThanOrEqual">
      <formula>0</formula>
    </cfRule>
  </conditionalFormatting>
  <conditionalFormatting sqref="I2353">
    <cfRule type="cellIs" dxfId="63" priority="65" operator="lessThan">
      <formula>0</formula>
    </cfRule>
    <cfRule type="cellIs" dxfId="62" priority="66" operator="greaterThanOrEqual">
      <formula>0</formula>
    </cfRule>
  </conditionalFormatting>
  <conditionalFormatting sqref="I2368:I2370">
    <cfRule type="cellIs" dxfId="61" priority="31" operator="lessThan">
      <formula>0</formula>
    </cfRule>
    <cfRule type="cellIs" dxfId="60" priority="32" operator="greaterThanOrEqual">
      <formula>0</formula>
    </cfRule>
  </conditionalFormatting>
  <conditionalFormatting sqref="I2350:I2352">
    <cfRule type="cellIs" dxfId="59" priority="69" operator="lessThan">
      <formula>0</formula>
    </cfRule>
    <cfRule type="cellIs" dxfId="58" priority="70" operator="greaterThanOrEqual">
      <formula>0</formula>
    </cfRule>
  </conditionalFormatting>
  <conditionalFormatting sqref="H2350:H2352">
    <cfRule type="cellIs" dxfId="57" priority="95" operator="lessThan">
      <formula>0</formula>
    </cfRule>
    <cfRule type="cellIs" dxfId="56" priority="96" operator="greaterThanOrEqual">
      <formula>0</formula>
    </cfRule>
  </conditionalFormatting>
  <conditionalFormatting sqref="H2350:H2352">
    <cfRule type="cellIs" dxfId="55" priority="93" operator="lessThan">
      <formula>0</formula>
    </cfRule>
    <cfRule type="cellIs" dxfId="54" priority="94" operator="greaterThanOrEqual">
      <formula>0</formula>
    </cfRule>
  </conditionalFormatting>
  <conditionalFormatting sqref="H2353">
    <cfRule type="cellIs" dxfId="53" priority="91" operator="lessThan">
      <formula>0</formula>
    </cfRule>
    <cfRule type="cellIs" dxfId="52" priority="92" operator="greaterThanOrEqual">
      <formula>0</formula>
    </cfRule>
  </conditionalFormatting>
  <conditionalFormatting sqref="I2350:I2352">
    <cfRule type="cellIs" dxfId="51" priority="71" operator="lessThan">
      <formula>0</formula>
    </cfRule>
    <cfRule type="cellIs" dxfId="50" priority="72" operator="greaterThanOrEqual">
      <formula>0</formula>
    </cfRule>
  </conditionalFormatting>
  <conditionalFormatting sqref="G2242:G2251">
    <cfRule type="cellIs" dxfId="49" priority="53" operator="lessThan">
      <formula>0</formula>
    </cfRule>
    <cfRule type="cellIs" dxfId="48" priority="54" operator="greaterThanOrEqual">
      <formula>0</formula>
    </cfRule>
  </conditionalFormatting>
  <conditionalFormatting sqref="G2368:G2371">
    <cfRule type="cellIs" dxfId="47" priority="41" operator="lessThan">
      <formula>0</formula>
    </cfRule>
    <cfRule type="cellIs" dxfId="46" priority="42" operator="greaterThanOrEqual">
      <formula>0</formula>
    </cfRule>
  </conditionalFormatting>
  <conditionalFormatting sqref="G2368:G2371">
    <cfRule type="cellIs" dxfId="45" priority="43" operator="lessThan">
      <formula>0</formula>
    </cfRule>
    <cfRule type="cellIs" dxfId="44" priority="44" operator="greaterThanOrEqual">
      <formula>0</formula>
    </cfRule>
  </conditionalFormatting>
  <conditionalFormatting sqref="H2368:H2370">
    <cfRule type="cellIs" dxfId="43" priority="37" operator="lessThan">
      <formula>0</formula>
    </cfRule>
    <cfRule type="cellIs" dxfId="42" priority="38" operator="greaterThanOrEqual">
      <formula>0</formula>
    </cfRule>
  </conditionalFormatting>
  <conditionalFormatting sqref="G2257:G2266">
    <cfRule type="cellIs" dxfId="41" priority="51" operator="lessThan">
      <formula>0</formula>
    </cfRule>
    <cfRule type="cellIs" dxfId="40" priority="52" operator="greaterThanOrEqual">
      <formula>0</formula>
    </cfRule>
  </conditionalFormatting>
  <conditionalFormatting sqref="G2272:G2281">
    <cfRule type="cellIs" dxfId="39" priority="49" operator="lessThan">
      <formula>0</formula>
    </cfRule>
    <cfRule type="cellIs" dxfId="38" priority="50" operator="greaterThanOrEqual">
      <formula>0</formula>
    </cfRule>
  </conditionalFormatting>
  <conditionalFormatting sqref="G2287:G2296">
    <cfRule type="cellIs" dxfId="37" priority="47" operator="lessThan">
      <formula>0</formula>
    </cfRule>
    <cfRule type="cellIs" dxfId="36" priority="48" operator="greaterThanOrEqual">
      <formula>0</formula>
    </cfRule>
  </conditionalFormatting>
  <conditionalFormatting sqref="G2333:G2342">
    <cfRule type="cellIs" dxfId="35" priority="45" operator="lessThan">
      <formula>0</formula>
    </cfRule>
    <cfRule type="cellIs" dxfId="34" priority="46" operator="greaterThanOrEqual">
      <formula>0</formula>
    </cfRule>
  </conditionalFormatting>
  <conditionalFormatting sqref="I2371">
    <cfRule type="cellIs" dxfId="33" priority="29" operator="lessThan">
      <formula>0</formula>
    </cfRule>
    <cfRule type="cellIs" dxfId="32" priority="30" operator="greaterThanOrEqual">
      <formula>0</formula>
    </cfRule>
  </conditionalFormatting>
  <conditionalFormatting sqref="H2368:H2370">
    <cfRule type="cellIs" dxfId="31" priority="39" operator="lessThan">
      <formula>0</formula>
    </cfRule>
    <cfRule type="cellIs" dxfId="30" priority="40" operator="greaterThanOrEqual">
      <formula>0</formula>
    </cfRule>
  </conditionalFormatting>
  <conditionalFormatting sqref="H2371">
    <cfRule type="cellIs" dxfId="29" priority="35" operator="lessThan">
      <formula>0</formula>
    </cfRule>
    <cfRule type="cellIs" dxfId="28" priority="36" operator="greaterThanOrEqual">
      <formula>0</formula>
    </cfRule>
  </conditionalFormatting>
  <conditionalFormatting sqref="I2368:I2370">
    <cfRule type="cellIs" dxfId="27" priority="33" operator="lessThan">
      <formula>0</formula>
    </cfRule>
    <cfRule type="cellIs" dxfId="26" priority="34" operator="greaterThanOrEqual">
      <formula>0</formula>
    </cfRule>
  </conditionalFormatting>
  <conditionalFormatting sqref="G2398:G2407">
    <cfRule type="cellIs" dxfId="25" priority="27" operator="lessThan">
      <formula>0</formula>
    </cfRule>
    <cfRule type="cellIs" dxfId="24" priority="28" operator="greaterThanOrEqual">
      <formula>0</formula>
    </cfRule>
  </conditionalFormatting>
  <conditionalFormatting sqref="G2424:G2433">
    <cfRule type="cellIs" dxfId="23" priority="25" operator="lessThan">
      <formula>0</formula>
    </cfRule>
    <cfRule type="cellIs" dxfId="22" priority="26" operator="greaterThanOrEqual">
      <formula>0</formula>
    </cfRule>
  </conditionalFormatting>
  <conditionalFormatting sqref="G2580:G2589">
    <cfRule type="cellIs" dxfId="21" priority="23" operator="lessThan">
      <formula>0</formula>
    </cfRule>
    <cfRule type="cellIs" dxfId="20" priority="24" operator="greaterThanOrEqual">
      <formula>0</formula>
    </cfRule>
  </conditionalFormatting>
  <conditionalFormatting sqref="G2632:G2641">
    <cfRule type="cellIs" dxfId="19" priority="21" operator="lessThan">
      <formula>0</formula>
    </cfRule>
    <cfRule type="cellIs" dxfId="18" priority="22" operator="greaterThanOrEqual">
      <formula>0</formula>
    </cfRule>
  </conditionalFormatting>
  <conditionalFormatting sqref="G2658:G2667">
    <cfRule type="cellIs" dxfId="17" priority="19" operator="lessThan">
      <formula>0</formula>
    </cfRule>
    <cfRule type="cellIs" dxfId="16" priority="20" operator="greaterThanOrEqual">
      <formula>0</formula>
    </cfRule>
  </conditionalFormatting>
  <conditionalFormatting sqref="G2710:G2719">
    <cfRule type="cellIs" dxfId="15" priority="17" operator="lessThan">
      <formula>0</formula>
    </cfRule>
    <cfRule type="cellIs" dxfId="14" priority="18" operator="greaterThanOrEqual">
      <formula>0</formula>
    </cfRule>
  </conditionalFormatting>
  <conditionalFormatting sqref="G2736:G2745">
    <cfRule type="cellIs" dxfId="13" priority="13" operator="lessThan">
      <formula>0</formula>
    </cfRule>
    <cfRule type="cellIs" dxfId="12" priority="14" operator="greaterThanOrEqual">
      <formula>0</formula>
    </cfRule>
  </conditionalFormatting>
  <conditionalFormatting sqref="G2786:G2795">
    <cfRule type="cellIs" dxfId="11" priority="11" operator="lessThan">
      <formula>0</formula>
    </cfRule>
    <cfRule type="cellIs" dxfId="10" priority="12" operator="greaterThanOrEqual">
      <formula>0</formula>
    </cfRule>
  </conditionalFormatting>
  <conditionalFormatting sqref="G2812:G2821">
    <cfRule type="cellIs" dxfId="9" priority="9" operator="lessThan">
      <formula>0</formula>
    </cfRule>
    <cfRule type="cellIs" dxfId="8" priority="10" operator="greaterThanOrEqual">
      <formula>0</formula>
    </cfRule>
  </conditionalFormatting>
  <conditionalFormatting sqref="I3478:I3479">
    <cfRule type="cellIs" dxfId="7" priority="7" operator="lessThan">
      <formula>0</formula>
    </cfRule>
    <cfRule type="cellIs" dxfId="6" priority="8" operator="greaterThanOrEqual">
      <formula>0</formula>
    </cfRule>
  </conditionalFormatting>
  <conditionalFormatting sqref="I3480">
    <cfRule type="cellIs" dxfId="5" priority="5" operator="lessThan">
      <formula>0</formula>
    </cfRule>
    <cfRule type="cellIs" dxfId="4" priority="6" operator="greaterThanOrEqual">
      <formula>0</formula>
    </cfRule>
  </conditionalFormatting>
  <conditionalFormatting sqref="B3503 D3503 F3503 J3503 H3503">
    <cfRule type="cellIs" dxfId="3" priority="3" operator="lessThan">
      <formula>0</formula>
    </cfRule>
    <cfRule type="cellIs" dxfId="2" priority="4" operator="greaterThanOrEqual">
      <formula>0</formula>
    </cfRule>
  </conditionalFormatting>
  <conditionalFormatting sqref="B3510 D3510 F3510 H3510 J3510">
    <cfRule type="cellIs" dxfId="1" priority="1" operator="lessThan">
      <formula>0</formula>
    </cfRule>
    <cfRule type="cellIs" dxfId="0" priority="2" operator="greaterThanOrEqual">
      <formula>0</formula>
    </cfRule>
  </conditionalFormatting>
  <printOptions horizontalCentered="1"/>
  <pageMargins left="0" right="0" top="0.39370078740157483" bottom="0" header="0" footer="0"/>
  <pageSetup paperSize="9" scale="42" orientation="portrait" r:id="rId1"/>
  <rowBreaks count="38" manualBreakCount="38">
    <brk id="125" max="14" man="1"/>
    <brk id="275" max="14" man="1"/>
    <brk id="441" max="14" man="1"/>
    <brk id="518" max="14" man="1"/>
    <brk id="596" max="14" man="1"/>
    <brk id="674" max="14" man="1"/>
    <brk id="752" max="14" man="1"/>
    <brk id="830" max="14" man="1"/>
    <brk id="909" max="14" man="1"/>
    <brk id="987" max="14" man="1"/>
    <brk id="1065" max="14" man="1"/>
    <brk id="1143" max="14" man="1"/>
    <brk id="1221" max="14" man="1"/>
    <brk id="1299" max="14" man="1"/>
    <brk id="1377" max="14" man="1"/>
    <brk id="1460" max="14" man="1"/>
    <brk id="1539" max="14" man="1"/>
    <brk id="1618" max="14" man="1"/>
    <brk id="1697" max="14" man="1"/>
    <brk id="1776" max="14" man="1"/>
    <brk id="1855" max="14" man="1"/>
    <brk id="1934" max="14" man="1"/>
    <brk id="2010" max="14" man="1"/>
    <brk id="2080" max="14" man="1"/>
    <brk id="2157" max="14" man="1"/>
    <brk id="2235" max="14" man="1"/>
    <brk id="2313" max="14" man="1"/>
    <brk id="2391" max="14" man="1"/>
    <brk id="2469" max="14" man="1"/>
    <brk id="2547" max="14" man="1"/>
    <brk id="2625" max="14" man="1"/>
    <brk id="2703" max="14" man="1"/>
    <brk id="2781" max="14" man="1"/>
    <brk id="3548" max="14" man="1"/>
    <brk id="3625" max="14" man="1"/>
    <brk id="3704" max="14" man="1"/>
    <brk id="3783" max="14" man="1"/>
    <brk id="3869" max="14" man="1"/>
  </rowBreaks>
  <colBreaks count="1" manualBreakCount="1">
    <brk id="14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BOLETIN ANUAL 2019</vt:lpstr>
      <vt:lpstr>'BOLETIN ANUAL 2019'!Área_de_impresión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2020-02-10T09:07:18Z</cp:lastPrinted>
  <dcterms:created xsi:type="dcterms:W3CDTF">2011-10-19T11:12:35Z</dcterms:created>
  <dcterms:modified xsi:type="dcterms:W3CDTF">2020-02-10T09:07:38Z</dcterms:modified>
</cp:coreProperties>
</file>