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2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3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4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0\BOLETINES\7.- JULIO\"/>
    </mc:Choice>
  </mc:AlternateContent>
  <bookViews>
    <workbookView xWindow="0" yWindow="0" windowWidth="28800" windowHeight="12135"/>
  </bookViews>
  <sheets>
    <sheet name="JULIO 2020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'JULIO 2020'!#REF!</definedName>
    <definedName name="_xlnm.Print_Area" localSheetId="0">'JULIO 2020'!$A$1:$M$1841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44" i="4" l="1"/>
  <c r="E844" i="4"/>
  <c r="G1395" i="4" l="1"/>
  <c r="L1575" i="4"/>
  <c r="K1575" i="4"/>
  <c r="K1514" i="4"/>
  <c r="L1514" i="4"/>
  <c r="J1483" i="4"/>
  <c r="J1484" i="4"/>
  <c r="J1485" i="4"/>
  <c r="J1486" i="4"/>
  <c r="J1487" i="4"/>
  <c r="J1488" i="4"/>
  <c r="J1489" i="4"/>
  <c r="J1482" i="4"/>
  <c r="J1481" i="4"/>
  <c r="J1455" i="4"/>
  <c r="J1456" i="4"/>
  <c r="J1457" i="4"/>
  <c r="J1458" i="4"/>
  <c r="J1459" i="4"/>
  <c r="J1460" i="4"/>
  <c r="J1461" i="4"/>
  <c r="J1454" i="4"/>
  <c r="J1453" i="4"/>
  <c r="I1453" i="4"/>
  <c r="L1646" i="4" l="1"/>
  <c r="K1646" i="4"/>
  <c r="J1646" i="4"/>
  <c r="I1646" i="4"/>
  <c r="H1646" i="4"/>
  <c r="G1646" i="4"/>
  <c r="F1646" i="4"/>
  <c r="E1646" i="4"/>
  <c r="D1646" i="4"/>
  <c r="L1645" i="4"/>
  <c r="K1645" i="4"/>
  <c r="J1645" i="4"/>
  <c r="I1645" i="4"/>
  <c r="H1645" i="4"/>
  <c r="G1645" i="4"/>
  <c r="F1645" i="4"/>
  <c r="E1645" i="4"/>
  <c r="D1645" i="4"/>
  <c r="M1644" i="4"/>
  <c r="M1643" i="4"/>
  <c r="M1642" i="4"/>
  <c r="M1641" i="4"/>
  <c r="M1640" i="4"/>
  <c r="M1639" i="4"/>
  <c r="M1638" i="4"/>
  <c r="M1637" i="4"/>
  <c r="M1636" i="4"/>
  <c r="M1635" i="4"/>
  <c r="E1612" i="4"/>
  <c r="F1612" i="4"/>
  <c r="G1612" i="4"/>
  <c r="H1612" i="4"/>
  <c r="I1612" i="4"/>
  <c r="J1612" i="4"/>
  <c r="K1612" i="4"/>
  <c r="L1612" i="4"/>
  <c r="E1613" i="4"/>
  <c r="F1613" i="4"/>
  <c r="G1613" i="4"/>
  <c r="H1613" i="4"/>
  <c r="I1613" i="4"/>
  <c r="J1613" i="4"/>
  <c r="K1613" i="4"/>
  <c r="L1613" i="4"/>
  <c r="D1613" i="4"/>
  <c r="D1612" i="4"/>
  <c r="M1609" i="4"/>
  <c r="M1608" i="4"/>
  <c r="M1611" i="4"/>
  <c r="M1610" i="4"/>
  <c r="M1607" i="4"/>
  <c r="M1606" i="4"/>
  <c r="M1605" i="4"/>
  <c r="M1604" i="4"/>
  <c r="M1603" i="4"/>
  <c r="M1602" i="4"/>
  <c r="E1408" i="4"/>
  <c r="E1407" i="4"/>
  <c r="G1404" i="4"/>
  <c r="G1405" i="4"/>
  <c r="G1406" i="4"/>
  <c r="M1645" i="4" l="1"/>
  <c r="M1646" i="4"/>
  <c r="M1612" i="4"/>
  <c r="G1403" i="4" s="1"/>
  <c r="M1613" i="4"/>
  <c r="J1584" i="4"/>
  <c r="I1584" i="4"/>
  <c r="H1584" i="4"/>
  <c r="G1584" i="4"/>
  <c r="F1584" i="4"/>
  <c r="E1584" i="4"/>
  <c r="D1584" i="4"/>
  <c r="C1584" i="4"/>
  <c r="L1583" i="4"/>
  <c r="K1583" i="4"/>
  <c r="L1582" i="4"/>
  <c r="K1582" i="4"/>
  <c r="L1581" i="4"/>
  <c r="K1581" i="4"/>
  <c r="L1580" i="4"/>
  <c r="K1580" i="4"/>
  <c r="L1579" i="4"/>
  <c r="K1579" i="4"/>
  <c r="L1578" i="4"/>
  <c r="K1578" i="4"/>
  <c r="L1577" i="4"/>
  <c r="K1577" i="4"/>
  <c r="L1576" i="4"/>
  <c r="K1576" i="4"/>
  <c r="H1490" i="4"/>
  <c r="G1490" i="4"/>
  <c r="F1490" i="4"/>
  <c r="E1490" i="4"/>
  <c r="D1490" i="4"/>
  <c r="C1490" i="4"/>
  <c r="I1489" i="4"/>
  <c r="I1488" i="4"/>
  <c r="I1487" i="4"/>
  <c r="I1486" i="4"/>
  <c r="I1485" i="4"/>
  <c r="I1484" i="4"/>
  <c r="I1483" i="4"/>
  <c r="I1482" i="4"/>
  <c r="I1481" i="4"/>
  <c r="L1584" i="4" l="1"/>
  <c r="G1402" i="4" s="1"/>
  <c r="K1584" i="4"/>
  <c r="G1401" i="4" s="1"/>
  <c r="J1490" i="4"/>
  <c r="G1398" i="4"/>
  <c r="I1490" i="4"/>
  <c r="G1397" i="4" s="1"/>
  <c r="I1360" i="4" l="1"/>
  <c r="E1360" i="4"/>
  <c r="C1360" i="4"/>
  <c r="E1334" i="4"/>
  <c r="C1334" i="4"/>
  <c r="I1238" i="4"/>
  <c r="E1238" i="4"/>
  <c r="C1238" i="4"/>
  <c r="E1212" i="4"/>
  <c r="C1212" i="4"/>
  <c r="G1212" i="4"/>
  <c r="G1360" i="4" l="1"/>
  <c r="G1334" i="4"/>
  <c r="G1238" i="4"/>
  <c r="D1462" i="4"/>
  <c r="I1196" i="4" l="1"/>
  <c r="I1318" i="4"/>
  <c r="E935" i="4" l="1"/>
  <c r="C624" i="4" l="1"/>
  <c r="I870" i="4" l="1"/>
  <c r="E870" i="4"/>
  <c r="C870" i="4"/>
  <c r="I747" i="4"/>
  <c r="E747" i="4"/>
  <c r="C747" i="4"/>
  <c r="E721" i="4"/>
  <c r="C721" i="4"/>
  <c r="I705" i="4"/>
  <c r="E705" i="4"/>
  <c r="C705" i="4"/>
  <c r="E689" i="4"/>
  <c r="C689" i="4"/>
  <c r="G870" i="4" l="1"/>
  <c r="G689" i="4"/>
  <c r="G705" i="4"/>
  <c r="G721" i="4"/>
  <c r="G747" i="4"/>
  <c r="E598" i="4"/>
  <c r="C598" i="4"/>
  <c r="I582" i="4"/>
  <c r="E582" i="4"/>
  <c r="C582" i="4"/>
  <c r="I624" i="4"/>
  <c r="E624" i="4"/>
  <c r="I828" i="4"/>
  <c r="E828" i="4"/>
  <c r="C828" i="4"/>
  <c r="E812" i="4"/>
  <c r="C812" i="4"/>
  <c r="E566" i="4"/>
  <c r="C566" i="4"/>
  <c r="G812" i="4" l="1"/>
  <c r="G828" i="4"/>
  <c r="G844" i="4"/>
  <c r="G624" i="4"/>
  <c r="G582" i="4"/>
  <c r="G598" i="4"/>
  <c r="G566" i="4"/>
  <c r="I1116" i="4" l="1"/>
  <c r="E1116" i="4"/>
  <c r="C1116" i="4"/>
  <c r="E1090" i="4"/>
  <c r="C1090" i="4"/>
  <c r="I993" i="4"/>
  <c r="E993" i="4"/>
  <c r="C993" i="4"/>
  <c r="E967" i="4"/>
  <c r="C967" i="4"/>
  <c r="I951" i="4"/>
  <c r="E951" i="4"/>
  <c r="C951" i="4"/>
  <c r="C935" i="4"/>
  <c r="G1090" i="4" l="1"/>
  <c r="G1116" i="4"/>
  <c r="G967" i="4"/>
  <c r="G993" i="4"/>
  <c r="G951" i="4"/>
  <c r="G935" i="4"/>
  <c r="K498" i="4" l="1"/>
  <c r="J498" i="4"/>
  <c r="I498" i="4"/>
  <c r="H498" i="4"/>
  <c r="G498" i="4"/>
  <c r="F498" i="4"/>
  <c r="E498" i="4"/>
  <c r="D498" i="4"/>
  <c r="C498" i="4"/>
  <c r="I473" i="4"/>
  <c r="E473" i="4"/>
  <c r="C473" i="4"/>
  <c r="K439" i="4"/>
  <c r="J439" i="4"/>
  <c r="I439" i="4"/>
  <c r="H439" i="4"/>
  <c r="G439" i="4"/>
  <c r="F439" i="4"/>
  <c r="E439" i="4"/>
  <c r="D439" i="4"/>
  <c r="C439" i="4"/>
  <c r="E414" i="4"/>
  <c r="C414" i="4"/>
  <c r="L439" i="4" l="1"/>
  <c r="G473" i="4"/>
  <c r="L498" i="4"/>
  <c r="G414" i="4"/>
  <c r="E1318" i="4" l="1"/>
  <c r="E1302" i="4"/>
  <c r="E1196" i="4"/>
  <c r="E1180" i="4"/>
  <c r="C1318" i="4" l="1"/>
  <c r="G1318" i="4"/>
  <c r="C1196" i="4"/>
  <c r="G1196" i="4"/>
  <c r="G1180" i="4"/>
  <c r="C1180" i="4"/>
  <c r="C1302" i="4" l="1"/>
  <c r="G1302" i="4"/>
  <c r="I1074" i="4" l="1"/>
  <c r="E1058" i="4"/>
  <c r="L1665" i="4" l="1"/>
  <c r="L1664" i="4"/>
  <c r="J1523" i="4"/>
  <c r="I1523" i="4"/>
  <c r="H1523" i="4"/>
  <c r="G1523" i="4"/>
  <c r="F1523" i="4"/>
  <c r="E1523" i="4"/>
  <c r="D1523" i="4"/>
  <c r="C1523" i="4"/>
  <c r="L1522" i="4"/>
  <c r="K1522" i="4"/>
  <c r="L1521" i="4"/>
  <c r="K1521" i="4"/>
  <c r="L1520" i="4"/>
  <c r="K1520" i="4"/>
  <c r="L1519" i="4"/>
  <c r="K1519" i="4"/>
  <c r="L1518" i="4"/>
  <c r="K1518" i="4"/>
  <c r="L1517" i="4"/>
  <c r="K1517" i="4"/>
  <c r="L1516" i="4"/>
  <c r="K1516" i="4"/>
  <c r="L1515" i="4"/>
  <c r="K1515" i="4"/>
  <c r="H1462" i="4"/>
  <c r="G1462" i="4"/>
  <c r="F1462" i="4"/>
  <c r="E1462" i="4"/>
  <c r="C1462" i="4"/>
  <c r="I1461" i="4"/>
  <c r="I1460" i="4"/>
  <c r="I1459" i="4"/>
  <c r="I1458" i="4"/>
  <c r="I1457" i="4"/>
  <c r="I1456" i="4"/>
  <c r="I1455" i="4"/>
  <c r="I1454" i="4"/>
  <c r="E1074" i="4"/>
  <c r="K398" i="4"/>
  <c r="J398" i="4"/>
  <c r="I398" i="4"/>
  <c r="H398" i="4"/>
  <c r="G398" i="4"/>
  <c r="F398" i="4"/>
  <c r="E398" i="4"/>
  <c r="D398" i="4"/>
  <c r="C398" i="4"/>
  <c r="I384" i="4"/>
  <c r="E384" i="4"/>
  <c r="C384" i="4"/>
  <c r="K368" i="4"/>
  <c r="J368" i="4"/>
  <c r="I368" i="4"/>
  <c r="H368" i="4"/>
  <c r="G368" i="4"/>
  <c r="F368" i="4"/>
  <c r="E368" i="4"/>
  <c r="D368" i="4"/>
  <c r="C368" i="4"/>
  <c r="E353" i="4"/>
  <c r="C353" i="4"/>
  <c r="J1462" i="4" l="1"/>
  <c r="C1074" i="4"/>
  <c r="G1074" i="4"/>
  <c r="C1058" i="4"/>
  <c r="G1058" i="4"/>
  <c r="I1462" i="4"/>
  <c r="K1523" i="4"/>
  <c r="G1399" i="4" s="1"/>
  <c r="L1523" i="4"/>
  <c r="G1400" i="4" s="1"/>
  <c r="G353" i="4"/>
  <c r="G384" i="4"/>
  <c r="L368" i="4"/>
  <c r="L398" i="4"/>
  <c r="F1407" i="4" l="1"/>
  <c r="G1407" i="4" s="1"/>
  <c r="F1408" i="4"/>
  <c r="G1408" i="4" s="1"/>
  <c r="G1396" i="4"/>
</calcChain>
</file>

<file path=xl/sharedStrings.xml><?xml version="1.0" encoding="utf-8"?>
<sst xmlns="http://schemas.openxmlformats.org/spreadsheetml/2006/main" count="798" uniqueCount="179">
  <si>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</si>
  <si>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</si>
  <si>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</si>
  <si>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</si>
  <si>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</si>
  <si>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</si>
  <si>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</si>
  <si>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</si>
  <si>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</si>
  <si>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</si>
  <si>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</si>
  <si>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</si>
  <si>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</si>
  <si>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</si>
  <si>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</si>
  <si>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</si>
  <si>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</si>
  <si>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</si>
  <si>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</si>
  <si>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</si>
  <si>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</si>
  <si>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</si>
  <si>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</si>
  <si>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</si>
  <si>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</si>
  <si>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</si>
  <si>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</si>
  <si>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</si>
  <si>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</si>
  <si>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</si>
  <si>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</si>
  <si>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</si>
  <si>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</si>
  <si>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</si>
  <si>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</si>
  <si>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</si>
  <si>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</si>
  <si>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</si>
  <si>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</si>
  <si>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</si>
  <si>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</si>
  <si>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</si>
  <si>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</si>
  <si>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</si>
  <si>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</si>
  <si>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</si>
  <si>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</si>
  <si>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</si>
  <si>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</si>
  <si>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</si>
  <si>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</si>
  <si>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</si>
  <si>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</si>
  <si>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</si>
  <si>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</si>
  <si>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</si>
  <si>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</si>
  <si>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</si>
  <si>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</si>
  <si>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</si>
  <si>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</si>
  <si>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</si>
  <si>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</si>
  <si>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</si>
  <si>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</si>
  <si>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</si>
  <si>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</si>
  <si>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</si>
  <si>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</si>
  <si>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</si>
  <si>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</si>
  <si>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</si>
  <si>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</si>
  <si>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</si>
  <si>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</si>
  <si>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</si>
  <si>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</si>
  <si>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</si>
  <si>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</si>
  <si>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</si>
  <si>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</si>
  <si>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</si>
  <si>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</si>
  <si>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</si>
  <si>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</si>
  <si>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</si>
  <si>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</si>
  <si>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</si>
  <si>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</si>
  <si>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</si>
  <si>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</si>
  <si>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</si>
  <si>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</si>
  <si>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</si>
  <si>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</si>
  <si>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</si>
  <si>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</si>
  <si>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</si>
  <si>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</si>
  <si>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</si>
  <si>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</si>
  <si>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</si>
  <si>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</si>
  <si>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</si>
  <si>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</si>
  <si>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</si>
  <si>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</si>
  <si>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</si>
  <si>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</si>
  <si>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</si>
  <si>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</si>
  <si>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</si>
  <si>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</si>
  <si>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</si>
  <si>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</si>
  <si>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</si>
  <si>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</si>
  <si>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</si>
  <si>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</si>
  <si>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</si>
  <si>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</si>
  <si>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</si>
  <si>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</si>
  <si>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</si>
  <si>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</si>
  <si>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</si>
  <si>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</si>
  <si>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</si>
  <si>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</si>
  <si>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AÑO 2019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</si>
  <si>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</si>
  <si>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</si>
  <si>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</si>
  <si>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</si>
  <si>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</si>
  <si>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</si>
  <si>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</si>
  <si>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</si>
  <si>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</si>
  <si>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</si>
  <si>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</si>
  <si>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</si>
  <si>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</si>
  <si>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</si>
  <si>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</si>
  <si>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</si>
  <si>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</si>
  <si>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</si>
  <si>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</si>
  <si>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</si>
  <si>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</si>
  <si>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</si>
  <si>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</si>
  <si>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</si>
  <si>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t>AÑO 2020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</si>
  <si>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</si>
  <si>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JULIO 2020</t>
  </si>
  <si>
    <t>1B.- COMPARACIONES JULIO 2019 Y JULIO 2020</t>
  </si>
  <si>
    <t>1C.- COMPARACIONES DE DATOS ACUMULADOS DE ENERO - JULIO 2019 - 2020</t>
  </si>
  <si>
    <t>2B.- COMPARACIONES JULIO 2019 Y JULIO 2020</t>
  </si>
  <si>
    <t>2C.- COMPARACIONES DE DATOS ACUMULADOS DE ENERO - JULIO 2019 - 2020</t>
  </si>
  <si>
    <t>3B.- COMPARACIONES JULIO 2019 Y JULIO 2020</t>
  </si>
  <si>
    <t>3C.- COMPARACIONES DE DATOS ACUMULADOS DE ENERO - JULIO 2019 - 2020</t>
  </si>
  <si>
    <t>4B.- COMPARACIONES JULIO 2019 Y JULIO 2020</t>
  </si>
  <si>
    <t>4C.- COMPARACIONES DE DATOS ACUMULADOS DE ENERO - JULIO 2019 - 2020</t>
  </si>
  <si>
    <t>5B.- COMPARACIONES JULIO 2019 Y JULIO 2020</t>
  </si>
  <si>
    <t>5C.- COMPARACIONES DE DATOS ACUMULADOS DE ENERO - JULIO 2019 - 2020</t>
  </si>
  <si>
    <t>6B.- COMPARACIONES JULIO 2019 Y JULIO 2020</t>
  </si>
  <si>
    <t>6C.- COMPARACIONES DE DATOS ACUMULADOS DE ENERO - JULIO 2019 - 2020</t>
  </si>
  <si>
    <t>7B.- COMPARACIONES JULIO 2019 Y JULIO 2020</t>
  </si>
  <si>
    <t>7C.- COMPARACIONES DE DATOS ACUMULADOS DE ENERO - JULIO 2019 - 2020</t>
  </si>
  <si>
    <t>8B.- COMPARACIONES JULIO 2019 Y JULIO 2020</t>
  </si>
  <si>
    <t>8C.- COMPARACIONES DE DATOS ACUMULADOS DE ENERO - JULIO 2019 - 2020</t>
  </si>
  <si>
    <t>JULIO</t>
  </si>
  <si>
    <t>JULIO 2019</t>
  </si>
  <si>
    <t>ENERO - JULIO 2019</t>
  </si>
  <si>
    <t>ENERO - JULIO 2020</t>
  </si>
  <si>
    <t>El grado de ocupación en este mes se incrementa un 36,26% respecto al mismo mes del año pasado</t>
  </si>
  <si>
    <t>Las pernoctaciones en el mes de julio 2020 en la modadlidad de" casa rural", se incrementan un 12,45% respecto al mes de julio de 2019, pasando de 123.876 pernoctaciones a 139.303 pernoctaciones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</si>
</sst>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1"/>
      <color theme="0"/>
      <name val="Arial"/>
      <family val="2"/>
    </font>
    <font>
      <sz val="11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1"/>
      <color rgb="FF595959"/>
      <name val="Arial"/>
    </font>
    <font>
      <b/>
      <sz val="11"/>
      <color rgb="FFFFFFFF"/>
      <name val="Arial"/>
    </font>
    <font>
      <sz val="10"/>
      <color rgb="FF595959"/>
      <name val="Arial"/>
    </font>
    <font>
      <b/>
      <sz val="10"/>
      <color rgb="FF595959"/>
      <name val="Arial"/>
    </font>
    <font>
      <b/>
      <sz val="9"/>
      <color rgb="FF595959"/>
      <name val="Arial"/>
    </font>
    <font>
      <b/>
      <sz val="10"/>
      <color rgb="FFC00000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7DB51A"/>
      <name val="Arial"/>
    </font>
    <font>
      <b/>
      <sz val="20"/>
      <color rgb="FFFFFFFF"/>
      <name val="Arial"/>
    </font>
    <font>
      <b/>
      <sz val="19"/>
      <color rgb="FFFFFFFF"/>
      <name val="Arial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31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10" fontId="1" fillId="3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1" fillId="0" borderId="0" xfId="0" applyNumberFormat="1" applyFont="1" applyFill="1" applyBorder="1" applyAlignment="1">
      <alignment horizontal="center"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0" fontId="2" fillId="5" borderId="2" xfId="0" applyNumberFormat="1" applyFont="1" applyFill="1" applyBorder="1" applyAlignment="1">
      <alignment horizontal="center" vertical="center"/>
    </xf>
    <xf numFmtId="3" fontId="36" fillId="3" borderId="0" xfId="0" applyNumberFormat="1" applyFont="1" applyFill="1" applyBorder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3" xfId="0" applyFont="1" applyBorder="1" applyAlignment="1">
      <alignment horizontal="right"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3" fontId="36" fillId="0" borderId="3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left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right" vertical="center"/>
    </xf>
    <xf numFmtId="0" fontId="38" fillId="8" borderId="1" xfId="0" applyFont="1" applyFill="1" applyBorder="1" applyAlignment="1">
      <alignment vertical="center"/>
    </xf>
    <xf numFmtId="0" fontId="38" fillId="8" borderId="1" xfId="0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3" fontId="37" fillId="0" borderId="0" xfId="0" applyNumberFormat="1" applyFont="1" applyFill="1" applyBorder="1" applyAlignment="1">
      <alignment horizontal="center" vertical="center"/>
    </xf>
    <xf numFmtId="49" fontId="44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7" fillId="12" borderId="0" xfId="0" applyFont="1" applyFill="1" applyAlignment="1">
      <alignment vertical="center"/>
    </xf>
    <xf numFmtId="49" fontId="48" fillId="12" borderId="0" xfId="0" applyNumberFormat="1" applyFont="1" applyFill="1" applyAlignment="1">
      <alignment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9" fillId="4" borderId="2" xfId="0" applyFont="1" applyFill="1" applyBorder="1" applyAlignment="1">
      <alignment horizontal="center" vertical="center"/>
    </xf>
    <xf numFmtId="10" fontId="50" fillId="4" borderId="1" xfId="2" applyNumberFormat="1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0" fontId="51" fillId="4" borderId="1" xfId="0" applyFont="1" applyFill="1" applyBorder="1" applyAlignment="1">
      <alignment vertical="center"/>
    </xf>
    <xf numFmtId="0" fontId="51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horizontal="left" vertical="center"/>
    </xf>
    <xf numFmtId="0" fontId="52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54" fillId="4" borderId="2" xfId="0" applyFont="1" applyFill="1" applyBorder="1" applyAlignment="1">
      <alignment vertical="center"/>
    </xf>
    <xf numFmtId="0" fontId="54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5" fillId="3" borderId="0" xfId="0" applyFont="1" applyFill="1" applyAlignment="1">
      <alignment vertical="center"/>
    </xf>
    <xf numFmtId="0" fontId="55" fillId="3" borderId="7" xfId="0" applyFont="1" applyFill="1" applyBorder="1" applyAlignment="1">
      <alignment vertical="center"/>
    </xf>
    <xf numFmtId="0" fontId="55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5" fillId="3" borderId="8" xfId="0" applyFont="1" applyFill="1" applyBorder="1" applyAlignment="1">
      <alignment vertical="center"/>
    </xf>
    <xf numFmtId="0" fontId="56" fillId="3" borderId="5" xfId="0" applyFont="1" applyFill="1" applyBorder="1" applyAlignment="1">
      <alignment vertical="center"/>
    </xf>
    <xf numFmtId="0" fontId="58" fillId="12" borderId="0" xfId="0" applyFont="1" applyFill="1" applyBorder="1" applyAlignment="1">
      <alignment vertical="center"/>
    </xf>
    <xf numFmtId="0" fontId="56" fillId="3" borderId="0" xfId="0" applyFont="1" applyFill="1" applyBorder="1" applyAlignment="1">
      <alignment vertical="center"/>
    </xf>
    <xf numFmtId="0" fontId="60" fillId="3" borderId="7" xfId="0" applyFont="1" applyFill="1" applyBorder="1" applyAlignment="1">
      <alignment vertical="center"/>
    </xf>
    <xf numFmtId="0" fontId="60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2" fillId="12" borderId="0" xfId="0" applyFont="1" applyFill="1" applyBorder="1" applyAlignment="1">
      <alignment vertical="center"/>
    </xf>
    <xf numFmtId="0" fontId="41" fillId="12" borderId="0" xfId="0" applyFont="1" applyFill="1" applyBorder="1" applyAlignment="1">
      <alignment vertical="center"/>
    </xf>
    <xf numFmtId="0" fontId="53" fillId="12" borderId="0" xfId="0" applyFont="1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0" fontId="62" fillId="4" borderId="2" xfId="0" applyFont="1" applyFill="1" applyBorder="1" applyAlignment="1">
      <alignment horizontal="center" vertical="center"/>
    </xf>
    <xf numFmtId="0" fontId="54" fillId="4" borderId="1" xfId="0" applyFont="1" applyFill="1" applyBorder="1" applyAlignment="1">
      <alignment horizontal="center" vertical="center"/>
    </xf>
    <xf numFmtId="0" fontId="54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3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4" fillId="8" borderId="2" xfId="3" applyNumberFormat="1" applyFont="1" applyFill="1" applyBorder="1" applyAlignment="1">
      <alignment horizontal="center" vertical="center"/>
    </xf>
    <xf numFmtId="0" fontId="64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9" fillId="12" borderId="0" xfId="0" applyFont="1" applyFill="1" applyBorder="1" applyAlignment="1">
      <alignment vertical="center"/>
    </xf>
    <xf numFmtId="0" fontId="55" fillId="3" borderId="10" xfId="0" applyFont="1" applyFill="1" applyBorder="1" applyAlignment="1">
      <alignment vertical="center"/>
    </xf>
    <xf numFmtId="0" fontId="55" fillId="3" borderId="11" xfId="0" applyFont="1" applyFill="1" applyBorder="1" applyAlignment="1">
      <alignment vertical="center"/>
    </xf>
    <xf numFmtId="0" fontId="55" fillId="3" borderId="12" xfId="0" applyFont="1" applyFill="1" applyBorder="1" applyAlignment="1">
      <alignment vertical="center"/>
    </xf>
    <xf numFmtId="0" fontId="58" fillId="12" borderId="13" xfId="0" applyFont="1" applyFill="1" applyBorder="1" applyAlignment="1">
      <alignment vertical="center"/>
    </xf>
    <xf numFmtId="0" fontId="60" fillId="3" borderId="14" xfId="0" applyFont="1" applyFill="1" applyBorder="1" applyAlignment="1">
      <alignment vertical="center"/>
    </xf>
    <xf numFmtId="0" fontId="56" fillId="3" borderId="13" xfId="0" applyFont="1" applyFill="1" applyBorder="1" applyAlignment="1">
      <alignment vertical="center"/>
    </xf>
    <xf numFmtId="0" fontId="55" fillId="3" borderId="15" xfId="0" applyFont="1" applyFill="1" applyBorder="1" applyAlignment="1">
      <alignment vertical="center"/>
    </xf>
    <xf numFmtId="0" fontId="60" fillId="3" borderId="16" xfId="0" applyFont="1" applyFill="1" applyBorder="1" applyAlignment="1">
      <alignment vertical="center"/>
    </xf>
    <xf numFmtId="0" fontId="55" fillId="3" borderId="17" xfId="0" applyFont="1" applyFill="1" applyBorder="1" applyAlignment="1">
      <alignment vertical="center"/>
    </xf>
    <xf numFmtId="0" fontId="55" fillId="3" borderId="16" xfId="0" applyFont="1" applyFill="1" applyBorder="1" applyAlignment="1">
      <alignment vertical="center"/>
    </xf>
    <xf numFmtId="0" fontId="58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3" fontId="67" fillId="0" borderId="21" xfId="0" applyNumberFormat="1" applyFont="1" applyBorder="1" applyAlignment="1">
      <alignment horizontal="right" vertical="center"/>
    </xf>
    <xf numFmtId="3" fontId="67" fillId="0" borderId="0" xfId="0" applyNumberFormat="1" applyFont="1" applyAlignment="1">
      <alignment horizontal="right" vertical="center"/>
    </xf>
    <xf numFmtId="10" fontId="68" fillId="14" borderId="22" xfId="0" applyNumberFormat="1" applyFont="1" applyFill="1" applyBorder="1" applyAlignment="1">
      <alignment horizontal="right" vertical="center"/>
    </xf>
    <xf numFmtId="3" fontId="69" fillId="13" borderId="0" xfId="0" applyNumberFormat="1" applyFont="1" applyFill="1" applyAlignment="1">
      <alignment horizontal="center" vertical="center"/>
    </xf>
    <xf numFmtId="3" fontId="69" fillId="13" borderId="20" xfId="0" applyNumberFormat="1" applyFont="1" applyFill="1" applyBorder="1" applyAlignment="1">
      <alignment horizontal="center" vertical="center"/>
    </xf>
    <xf numFmtId="10" fontId="70" fillId="15" borderId="22" xfId="0" applyNumberFormat="1" applyFont="1" applyFill="1" applyBorder="1" applyAlignment="1">
      <alignment horizontal="center" vertical="center"/>
    </xf>
    <xf numFmtId="49" fontId="71" fillId="0" borderId="0" xfId="0" applyNumberFormat="1" applyFont="1" applyAlignment="1">
      <alignment vertical="center"/>
    </xf>
    <xf numFmtId="10" fontId="72" fillId="0" borderId="0" xfId="0" applyNumberFormat="1" applyFont="1" applyAlignment="1">
      <alignment horizontal="center" vertical="center"/>
    </xf>
    <xf numFmtId="10" fontId="72" fillId="15" borderId="22" xfId="0" applyNumberFormat="1" applyFont="1" applyFill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2" fontId="75" fillId="0" borderId="0" xfId="0" applyNumberFormat="1" applyFont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3" fillId="15" borderId="22" xfId="0" applyNumberFormat="1" applyFont="1" applyFill="1" applyBorder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2" fontId="75" fillId="15" borderId="22" xfId="0" applyNumberFormat="1" applyFont="1" applyFill="1" applyBorder="1" applyAlignment="1">
      <alignment horizontal="center" vertical="center"/>
    </xf>
    <xf numFmtId="3" fontId="68" fillId="14" borderId="22" xfId="0" applyNumberFormat="1" applyFont="1" applyFill="1" applyBorder="1" applyAlignment="1">
      <alignment horizontal="right" vertical="center"/>
    </xf>
    <xf numFmtId="2" fontId="68" fillId="14" borderId="20" xfId="0" applyNumberFormat="1" applyFont="1" applyFill="1" applyBorder="1" applyAlignment="1">
      <alignment horizontal="right" vertical="center"/>
    </xf>
    <xf numFmtId="3" fontId="70" fillId="0" borderId="21" xfId="0" applyNumberFormat="1" applyFont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3" borderId="0" xfId="0" applyNumberFormat="1" applyFont="1" applyFill="1" applyAlignment="1">
      <alignment horizontal="center" vertical="center"/>
    </xf>
    <xf numFmtId="3" fontId="70" fillId="13" borderId="20" xfId="0" applyNumberFormat="1" applyFont="1" applyFill="1" applyBorder="1" applyAlignment="1">
      <alignment horizontal="center" vertical="center"/>
    </xf>
    <xf numFmtId="2" fontId="70" fillId="15" borderId="20" xfId="0" applyNumberFormat="1" applyFont="1" applyFill="1" applyBorder="1" applyAlignment="1">
      <alignment horizontal="center" vertical="center"/>
    </xf>
    <xf numFmtId="4" fontId="69" fillId="13" borderId="0" xfId="0" applyNumberFormat="1" applyFont="1" applyFill="1" applyAlignment="1">
      <alignment horizontal="center" vertical="center"/>
    </xf>
    <xf numFmtId="4" fontId="70" fillId="13" borderId="0" xfId="0" applyNumberFormat="1" applyFont="1" applyFill="1" applyAlignment="1">
      <alignment horizontal="center" vertical="center"/>
    </xf>
    <xf numFmtId="4" fontId="69" fillId="13" borderId="20" xfId="0" applyNumberFormat="1" applyFont="1" applyFill="1" applyBorder="1" applyAlignment="1">
      <alignment horizontal="center" vertical="center"/>
    </xf>
    <xf numFmtId="4" fontId="70" fillId="13" borderId="20" xfId="0" applyNumberFormat="1" applyFont="1" applyFill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69" fillId="0" borderId="21" xfId="0" applyNumberFormat="1" applyFont="1" applyBorder="1" applyAlignment="1">
      <alignment horizontal="center" vertical="center"/>
    </xf>
    <xf numFmtId="3" fontId="69" fillId="0" borderId="20" xfId="0" applyNumberFormat="1" applyFont="1" applyBorder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horizontal="right"/>
    </xf>
    <xf numFmtId="0" fontId="18" fillId="0" borderId="0" xfId="0" applyFont="1" applyAlignment="1"/>
    <xf numFmtId="0" fontId="21" fillId="0" borderId="0" xfId="0" applyFont="1" applyFill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41" fillId="11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Fill="1" applyBorder="1" applyAlignment="1">
      <alignment horizontal="left" vertical="center"/>
    </xf>
    <xf numFmtId="0" fontId="40" fillId="11" borderId="0" xfId="0" applyFont="1" applyFill="1" applyAlignment="1">
      <alignment horizontal="center" vertical="center"/>
    </xf>
    <xf numFmtId="0" fontId="77" fillId="16" borderId="0" xfId="0" applyFont="1" applyFill="1" applyAlignment="1">
      <alignment horizontal="center" vertical="center"/>
    </xf>
    <xf numFmtId="0" fontId="76" fillId="16" borderId="0" xfId="0" applyFont="1" applyFill="1" applyAlignment="1">
      <alignment horizontal="center" vertical="center"/>
    </xf>
    <xf numFmtId="0" fontId="41" fillId="12" borderId="0" xfId="0" applyFont="1" applyFill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10" fontId="70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3" fontId="69" fillId="0" borderId="21" xfId="0" applyNumberFormat="1" applyFont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3" fontId="69" fillId="0" borderId="20" xfId="0" applyNumberFormat="1" applyFont="1" applyBorder="1" applyAlignment="1">
      <alignment horizontal="center" vertical="center"/>
    </xf>
    <xf numFmtId="10" fontId="70" fillId="0" borderId="2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43" fillId="8" borderId="2" xfId="0" applyFont="1" applyFill="1" applyBorder="1" applyAlignment="1">
      <alignment horizontal="center" vertical="center"/>
    </xf>
    <xf numFmtId="0" fontId="40" fillId="12" borderId="0" xfId="0" applyFont="1" applyFill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70" fillId="0" borderId="20" xfId="0" applyFont="1" applyBorder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0" fontId="56" fillId="3" borderId="16" xfId="0" applyFont="1" applyFill="1" applyBorder="1" applyAlignment="1">
      <alignment horizontal="left" vertical="center" wrapText="1"/>
    </xf>
    <xf numFmtId="0" fontId="56" fillId="3" borderId="0" xfId="0" applyFont="1" applyFill="1" applyBorder="1" applyAlignment="1">
      <alignment horizontal="left" vertical="center" wrapText="1"/>
    </xf>
    <xf numFmtId="0" fontId="57" fillId="3" borderId="0" xfId="0" applyFont="1" applyFill="1" applyBorder="1" applyAlignment="1">
      <alignment horizontal="left" vertical="center" wrapText="1"/>
    </xf>
    <xf numFmtId="0" fontId="56" fillId="3" borderId="18" xfId="0" applyFont="1" applyFill="1" applyBorder="1" applyAlignment="1">
      <alignment horizontal="left" vertical="center" wrapText="1"/>
    </xf>
    <xf numFmtId="0" fontId="56" fillId="3" borderId="11" xfId="0" applyFont="1" applyFill="1" applyBorder="1" applyAlignment="1">
      <alignment horizontal="left" vertical="center" wrapText="1"/>
    </xf>
    <xf numFmtId="0" fontId="56" fillId="3" borderId="7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left" vertical="center"/>
    </xf>
    <xf numFmtId="0" fontId="57" fillId="3" borderId="0" xfId="0" applyFont="1" applyFill="1" applyBorder="1" applyAlignment="1">
      <alignment horizontal="left" vertical="center"/>
    </xf>
    <xf numFmtId="0" fontId="33" fillId="0" borderId="3" xfId="3" applyFont="1" applyFill="1" applyBorder="1" applyAlignment="1">
      <alignment horizontal="left" vertical="center"/>
    </xf>
    <xf numFmtId="0" fontId="57" fillId="3" borderId="17" xfId="0" applyFont="1" applyFill="1" applyBorder="1" applyAlignment="1">
      <alignment horizontal="left" vertical="center" wrapText="1"/>
    </xf>
    <xf numFmtId="0" fontId="57" fillId="3" borderId="11" xfId="0" applyFont="1" applyFill="1" applyBorder="1" applyAlignment="1">
      <alignment horizontal="left" vertical="center" wrapText="1"/>
    </xf>
    <xf numFmtId="0" fontId="57" fillId="3" borderId="19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/>
    </xf>
    <xf numFmtId="0" fontId="56" fillId="3" borderId="14" xfId="0" applyFont="1" applyFill="1" applyBorder="1" applyAlignment="1">
      <alignment horizontal="left" vertical="center"/>
    </xf>
    <xf numFmtId="0" fontId="56" fillId="3" borderId="13" xfId="0" applyFont="1" applyFill="1" applyBorder="1" applyAlignment="1">
      <alignment horizontal="left" vertical="center"/>
    </xf>
    <xf numFmtId="0" fontId="57" fillId="3" borderId="18" xfId="0" applyFont="1" applyFill="1" applyBorder="1" applyAlignment="1">
      <alignment horizontal="left" vertical="center"/>
    </xf>
    <xf numFmtId="0" fontId="57" fillId="3" borderId="11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10" fontId="70" fillId="0" borderId="21" xfId="0" applyNumberFormat="1" applyFont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9" fontId="33" fillId="5" borderId="2" xfId="2" applyFont="1" applyFill="1" applyBorder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66" fillId="16" borderId="0" xfId="0" applyFont="1" applyFill="1" applyAlignment="1">
      <alignment horizontal="center" vertical="center"/>
    </xf>
    <xf numFmtId="49" fontId="48" fillId="12" borderId="0" xfId="0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5" fillId="17" borderId="0" xfId="0" applyFont="1" applyFill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9" fillId="17" borderId="0" xfId="0" applyFont="1" applyFill="1" applyAlignment="1">
      <alignment horizontal="left" vertical="center"/>
    </xf>
  </cellXfs>
  <cellStyles count="4">
    <cellStyle name="Millares" xfId="1" builtinId="3"/>
    <cellStyle name="Normal" xfId="0" builtinId="0"/>
    <cellStyle name="Normal 2" xfId="3"/>
    <cellStyle name="Porcentaje" xfId="2" builtinId="5"/>
  </cellStyles>
  <dxfs count="10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66686"/>
      <color rgb="FF003956"/>
      <color rgb="FF7DB51A"/>
      <color rgb="FF000000"/>
      <color rgb="FFFF6600"/>
      <color rgb="FFFF3300"/>
      <color rgb="FFFF9900"/>
      <color rgb="FFA94B11"/>
      <color rgb="FFFFCC66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7091224"/>
        <c:axId val="153910416"/>
      </c:barChart>
      <c:catAx>
        <c:axId val="127091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5391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91041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270912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76260524025708E-2"/>
          <c:y val="0.2172592062355842"/>
          <c:w val="0.92023297021294437"/>
          <c:h val="0.64036904477849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2020'!$B$471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2020'!$C$470:$H$470</c15:sqref>
                  </c15:fullRef>
                </c:ext>
              </c:extLst>
              <c:f>('JULIO 2020'!$C$470,'JULIO 2020'!$E$470,'JULIO 2020'!$G$470)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2020'!$C$471:$H$471</c15:sqref>
                  </c15:fullRef>
                </c:ext>
              </c:extLst>
              <c:f>('JULIO 2020'!$C$471,'JULIO 2020'!$E$471,'JULIO 2020'!$G$471)</c:f>
              <c:numCache>
                <c:formatCode>#,##0</c:formatCode>
                <c:ptCount val="3"/>
                <c:pt idx="0">
                  <c:v>6421999</c:v>
                </c:pt>
                <c:pt idx="1">
                  <c:v>1629772</c:v>
                </c:pt>
                <c:pt idx="2">
                  <c:v>8051771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'JULIO 2020'!$B$472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2020'!$C$470:$H$470</c15:sqref>
                  </c15:fullRef>
                </c:ext>
              </c:extLst>
              <c:f>('JULIO 2020'!$C$470,'JULIO 2020'!$E$470,'JULIO 2020'!$G$470)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2020'!$C$472:$H$472</c15:sqref>
                  </c15:fullRef>
                </c:ext>
              </c:extLst>
              <c:f>('JULIO 2020'!$C$472,'JULIO 2020'!$E$472,'JULIO 2020'!$G$472)</c:f>
              <c:numCache>
                <c:formatCode>#,##0</c:formatCode>
                <c:ptCount val="3"/>
                <c:pt idx="0">
                  <c:v>2636321</c:v>
                </c:pt>
                <c:pt idx="1">
                  <c:v>412206</c:v>
                </c:pt>
                <c:pt idx="2">
                  <c:v>3048527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432584"/>
        <c:axId val="202429056"/>
      </c:barChart>
      <c:catAx>
        <c:axId val="202432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29056"/>
        <c:crosses val="autoZero"/>
        <c:auto val="0"/>
        <c:lblAlgn val="ctr"/>
        <c:lblOffset val="100"/>
        <c:noMultiLvlLbl val="0"/>
      </c:catAx>
      <c:valAx>
        <c:axId val="20242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32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269936937751759E-2"/>
          <c:y val="0.22083424722836523"/>
          <c:w val="0.92866037124083134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2020'!$B$496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2020'!$C$495:$K$495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2020'!$C$496:$K$496</c:f>
              <c:numCache>
                <c:formatCode>#,##0</c:formatCode>
                <c:ptCount val="9"/>
                <c:pt idx="0">
                  <c:v>858342</c:v>
                </c:pt>
                <c:pt idx="1">
                  <c:v>1225268</c:v>
                </c:pt>
                <c:pt idx="2">
                  <c:v>1369538</c:v>
                </c:pt>
                <c:pt idx="3">
                  <c:v>401999</c:v>
                </c:pt>
                <c:pt idx="4">
                  <c:v>1512166</c:v>
                </c:pt>
                <c:pt idx="5">
                  <c:v>777407</c:v>
                </c:pt>
                <c:pt idx="6">
                  <c:v>488575</c:v>
                </c:pt>
                <c:pt idx="7">
                  <c:v>986335</c:v>
                </c:pt>
                <c:pt idx="8">
                  <c:v>432141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'JULIO 2020'!$B$497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'JULIO 2020'!$C$495:$K$495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2020'!$C$497:$K$497</c:f>
              <c:numCache>
                <c:formatCode>#,##0</c:formatCode>
                <c:ptCount val="9"/>
                <c:pt idx="0">
                  <c:v>345938</c:v>
                </c:pt>
                <c:pt idx="1">
                  <c:v>390290</c:v>
                </c:pt>
                <c:pt idx="2">
                  <c:v>520677</c:v>
                </c:pt>
                <c:pt idx="3">
                  <c:v>162273</c:v>
                </c:pt>
                <c:pt idx="4">
                  <c:v>546020</c:v>
                </c:pt>
                <c:pt idx="5">
                  <c:v>319778</c:v>
                </c:pt>
                <c:pt idx="6">
                  <c:v>206306</c:v>
                </c:pt>
                <c:pt idx="7">
                  <c:v>373429</c:v>
                </c:pt>
                <c:pt idx="8">
                  <c:v>183816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432192"/>
        <c:axId val="202434544"/>
      </c:barChart>
      <c:catAx>
        <c:axId val="20243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34544"/>
        <c:crosses val="autoZero"/>
        <c:auto val="1"/>
        <c:lblAlgn val="ctr"/>
        <c:lblOffset val="100"/>
        <c:noMultiLvlLbl val="0"/>
      </c:catAx>
      <c:valAx>
        <c:axId val="20243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3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498211342269737E-2"/>
          <c:y val="0.2188596614135096"/>
          <c:w val="0.92353416970237479"/>
          <c:h val="0.63858720678273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2020'!$B$437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'JULIO 2020'!$C$436:$K$436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2020'!$C$437:$K$437</c:f>
              <c:numCache>
                <c:formatCode>#,##0</c:formatCode>
                <c:ptCount val="9"/>
                <c:pt idx="0">
                  <c:v>517746</c:v>
                </c:pt>
                <c:pt idx="1">
                  <c:v>798633</c:v>
                </c:pt>
                <c:pt idx="2">
                  <c:v>846376</c:v>
                </c:pt>
                <c:pt idx="3">
                  <c:v>232560</c:v>
                </c:pt>
                <c:pt idx="4">
                  <c:v>809073</c:v>
                </c:pt>
                <c:pt idx="5">
                  <c:v>485423</c:v>
                </c:pt>
                <c:pt idx="6">
                  <c:v>259001</c:v>
                </c:pt>
                <c:pt idx="7">
                  <c:v>574727</c:v>
                </c:pt>
                <c:pt idx="8">
                  <c:v>261066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'JULIO 2020'!$B$438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'JULIO 2020'!$C$436:$K$436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2020'!$C$438:$K$438</c:f>
              <c:numCache>
                <c:formatCode>#,##0</c:formatCode>
                <c:ptCount val="9"/>
                <c:pt idx="0">
                  <c:v>194746</c:v>
                </c:pt>
                <c:pt idx="1">
                  <c:v>235788</c:v>
                </c:pt>
                <c:pt idx="2">
                  <c:v>284354</c:v>
                </c:pt>
                <c:pt idx="3">
                  <c:v>85216</c:v>
                </c:pt>
                <c:pt idx="4">
                  <c:v>326623</c:v>
                </c:pt>
                <c:pt idx="5">
                  <c:v>193337</c:v>
                </c:pt>
                <c:pt idx="6">
                  <c:v>108198</c:v>
                </c:pt>
                <c:pt idx="7">
                  <c:v>206690</c:v>
                </c:pt>
                <c:pt idx="8">
                  <c:v>106045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430624"/>
        <c:axId val="202431016"/>
      </c:barChart>
      <c:catAx>
        <c:axId val="20243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31016"/>
        <c:crosses val="autoZero"/>
        <c:auto val="1"/>
        <c:lblAlgn val="ctr"/>
        <c:lblOffset val="100"/>
        <c:noMultiLvlLbl val="0"/>
      </c:catAx>
      <c:valAx>
        <c:axId val="20243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3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234502743776508E-2"/>
          <c:y val="0.19792690686391473"/>
          <c:w val="0.90095065136008712"/>
          <c:h val="0.66496977650520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2020'!$B$564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2020'!$C$563:$H$563</c15:sqref>
                  </c15:fullRef>
                </c:ext>
              </c:extLst>
              <c:f>('JULIO 2020'!$C$563,'JULIO 2020'!$E$563,'JULIO 2020'!$G$563)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2020'!$C$564:$H$564</c15:sqref>
                  </c15:fullRef>
                </c:ext>
              </c:extLst>
              <c:f>('JULIO 2020'!$C$564,'JULIO 2020'!$E$564,'JULIO 2020'!$G$564)</c:f>
              <c:numCache>
                <c:formatCode>#,##0</c:formatCode>
                <c:ptCount val="3"/>
                <c:pt idx="0">
                  <c:v>441989</c:v>
                </c:pt>
                <c:pt idx="1">
                  <c:v>147872</c:v>
                </c:pt>
                <c:pt idx="2">
                  <c:v>589861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'JULIO 2020'!$B$565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2020'!$C$563:$H$563</c15:sqref>
                  </c15:fullRef>
                </c:ext>
              </c:extLst>
              <c:f>('JULIO 2020'!$C$563,'JULIO 2020'!$E$563,'JULIO 2020'!$G$563)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2020'!$C$565:$H$565</c15:sqref>
                  </c15:fullRef>
                </c:ext>
              </c:extLst>
              <c:f>('JULIO 2020'!$C$565,'JULIO 2020'!$E$565,'JULIO 2020'!$G$565)</c:f>
              <c:numCache>
                <c:formatCode>#,##0</c:formatCode>
                <c:ptCount val="3"/>
                <c:pt idx="0">
                  <c:v>234693</c:v>
                </c:pt>
                <c:pt idx="1">
                  <c:v>38628</c:v>
                </c:pt>
                <c:pt idx="2">
                  <c:v>273321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431800"/>
        <c:axId val="2024333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2020'!$B$563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2020'!$C$563:$H$563</c15:sqref>
                        </c15:fullRef>
                        <c15:formulaRef>
                          <c15:sqref>('JULIO 2020'!$C$563,'JULIO 2020'!$E$563,'JULIO 2020'!$G$563)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2020'!$C$563:$H$563</c15:sqref>
                        </c15:fullRef>
                        <c15:formulaRef>
                          <c15:sqref>('JULIO 2020'!$C$563,'JULIO 2020'!$E$563,'JULIO 2020'!$G$563)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02431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33368"/>
        <c:crosses val="autoZero"/>
        <c:auto val="0"/>
        <c:lblAlgn val="ctr"/>
        <c:lblOffset val="100"/>
        <c:noMultiLvlLbl val="0"/>
      </c:catAx>
      <c:valAx>
        <c:axId val="20243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31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4406834076383588"/>
          <c:y val="2.5116917203531378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049003797807469E-2"/>
          <c:y val="0.20210787401574801"/>
          <c:w val="0.91496514736858692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2020'!$B$580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2020'!$C$579:$H$579</c15:sqref>
                  </c15:fullRef>
                </c:ext>
              </c:extLst>
              <c:f>('JULIO 2020'!$C$579,'JULIO 2020'!$E$579,'JULIO 2020'!$G$579)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2020'!$C$580:$H$580</c15:sqref>
                  </c15:fullRef>
                </c:ext>
              </c:extLst>
              <c:f>('JULIO 2020'!$C$580,'JULIO 2020'!$E$580,'JULIO 2020'!$G$580)</c:f>
              <c:numCache>
                <c:formatCode>#,##0</c:formatCode>
                <c:ptCount val="3"/>
                <c:pt idx="0">
                  <c:v>702725</c:v>
                </c:pt>
                <c:pt idx="1">
                  <c:v>212184</c:v>
                </c:pt>
                <c:pt idx="2">
                  <c:v>914909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'JULIO 2020'!$B$581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2020'!$C$579:$H$579</c15:sqref>
                  </c15:fullRef>
                </c:ext>
              </c:extLst>
              <c:f>('JULIO 2020'!$C$579,'JULIO 2020'!$E$579,'JULIO 2020'!$G$579)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2020'!$C$581:$H$581</c15:sqref>
                  </c15:fullRef>
                </c:ext>
              </c:extLst>
              <c:f>('JULIO 2020'!$C$581,'JULIO 2020'!$E$581,'JULIO 2020'!$G$581)</c:f>
              <c:numCache>
                <c:formatCode>#,##0</c:formatCode>
                <c:ptCount val="3"/>
                <c:pt idx="0">
                  <c:v>376592</c:v>
                </c:pt>
                <c:pt idx="1">
                  <c:v>58751</c:v>
                </c:pt>
                <c:pt idx="2">
                  <c:v>435343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597824"/>
        <c:axId val="2035966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2020'!$B$579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2020'!$C$579:$H$579</c15:sqref>
                        </c15:fullRef>
                        <c15:formulaRef>
                          <c15:sqref>('JULIO 2020'!$C$579,'JULIO 2020'!$E$579,'JULIO 2020'!$G$579)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2020'!$C$579:$H$579</c15:sqref>
                        </c15:fullRef>
                        <c15:formulaRef>
                          <c15:sqref>('JULIO 2020'!$C$579,'JULIO 2020'!$E$579,'JULIO 2020'!$G$579)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035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596648"/>
        <c:crosses val="autoZero"/>
        <c:auto val="0"/>
        <c:lblAlgn val="ctr"/>
        <c:lblOffset val="100"/>
        <c:noMultiLvlLbl val="0"/>
      </c:catAx>
      <c:valAx>
        <c:axId val="203596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59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448818897637782"/>
          <c:y val="1.8376282510140778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768168198443606E-2"/>
                  <c:y val="1.6606120793837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6475435477820988E-2"/>
                  <c:y val="4.151530198459411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1.6475435477820901E-2"/>
                  <c:y val="-4.151530198459488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2020'!$C$325:$L$325</c15:sqref>
                  </c15:fullRef>
                </c:ext>
              </c:extLst>
              <c:f>'JULIO 2020'!$C$325:$K$325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2020'!$C$326:$L$326</c15:sqref>
                  </c15:fullRef>
                </c:ext>
              </c:extLst>
              <c:f>'JULIO 2020'!$C$326:$K$326</c:f>
              <c:numCache>
                <c:formatCode>#,##0</c:formatCode>
                <c:ptCount val="9"/>
                <c:pt idx="0">
                  <c:v>55578</c:v>
                </c:pt>
                <c:pt idx="1">
                  <c:v>63070</c:v>
                </c:pt>
                <c:pt idx="2">
                  <c:v>72288</c:v>
                </c:pt>
                <c:pt idx="3">
                  <c:v>24583</c:v>
                </c:pt>
                <c:pt idx="4">
                  <c:v>67092</c:v>
                </c:pt>
                <c:pt idx="5">
                  <c:v>50166</c:v>
                </c:pt>
                <c:pt idx="6">
                  <c:v>31823</c:v>
                </c:pt>
                <c:pt idx="7">
                  <c:v>43721</c:v>
                </c:pt>
                <c:pt idx="8">
                  <c:v>29235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7.0796447021773713E-3"/>
                  <c:y val="2.439555373424854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1.65191709717472E-2"/>
                  <c:y val="-3.727055431914469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8318578808709399E-2"/>
                  <c:y val="-8.13185124474951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2020'!$C$325:$L$325</c15:sqref>
                  </c15:fullRef>
                </c:ext>
              </c:extLst>
              <c:f>'JULIO 2020'!$C$325:$K$325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2020'!$C$329:$L$329</c15:sqref>
                  </c15:fullRef>
                </c:ext>
              </c:extLst>
              <c:f>'JULIO 2020'!$C$329:$K$329</c:f>
              <c:numCache>
                <c:formatCode>#,##0</c:formatCode>
                <c:ptCount val="9"/>
                <c:pt idx="0">
                  <c:v>119973</c:v>
                </c:pt>
                <c:pt idx="1">
                  <c:v>113568</c:v>
                </c:pt>
                <c:pt idx="2">
                  <c:v>158072</c:v>
                </c:pt>
                <c:pt idx="3">
                  <c:v>48404</c:v>
                </c:pt>
                <c:pt idx="4">
                  <c:v>119939</c:v>
                </c:pt>
                <c:pt idx="5">
                  <c:v>97028</c:v>
                </c:pt>
                <c:pt idx="6">
                  <c:v>79669</c:v>
                </c:pt>
                <c:pt idx="7">
                  <c:v>77692</c:v>
                </c:pt>
                <c:pt idx="8">
                  <c:v>56434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3557126030624265E-2"/>
                  <c:y val="8.115941658521435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-4.7114252061248524E-3"/>
                  <c:y val="2.84057958048250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2020'!$B$537:$B$545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2020'!$E$537:$E$545</c:f>
              <c:numCache>
                <c:formatCode>#,##0</c:formatCode>
                <c:ptCount val="9"/>
                <c:pt idx="0">
                  <c:v>24251</c:v>
                </c:pt>
                <c:pt idx="1">
                  <c:v>42289</c:v>
                </c:pt>
                <c:pt idx="2">
                  <c:v>49634</c:v>
                </c:pt>
                <c:pt idx="3">
                  <c:v>16056</c:v>
                </c:pt>
                <c:pt idx="4">
                  <c:v>45685</c:v>
                </c:pt>
                <c:pt idx="5">
                  <c:v>28803</c:v>
                </c:pt>
                <c:pt idx="6">
                  <c:v>15826</c:v>
                </c:pt>
                <c:pt idx="7">
                  <c:v>34273</c:v>
                </c:pt>
                <c:pt idx="8">
                  <c:v>16504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1742997382513623E-2"/>
                  <c:y val="1.6154616213383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5834594241529969E-2"/>
                  <c:y val="1.61546162133834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3485994765027247E-3"/>
                  <c:y val="2.423192432007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5228992147540869E-2"/>
                  <c:y val="-8.07730810669170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2020'!$B$537:$B$545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2020'!$H$537:$H$545</c:f>
              <c:numCache>
                <c:formatCode>#,##0</c:formatCode>
                <c:ptCount val="9"/>
                <c:pt idx="0">
                  <c:v>39758</c:v>
                </c:pt>
                <c:pt idx="1">
                  <c:v>64238</c:v>
                </c:pt>
                <c:pt idx="2">
                  <c:v>86686</c:v>
                </c:pt>
                <c:pt idx="3">
                  <c:v>26849</c:v>
                </c:pt>
                <c:pt idx="4">
                  <c:v>68138</c:v>
                </c:pt>
                <c:pt idx="5">
                  <c:v>39924</c:v>
                </c:pt>
                <c:pt idx="6">
                  <c:v>25182</c:v>
                </c:pt>
                <c:pt idx="7">
                  <c:v>54821</c:v>
                </c:pt>
                <c:pt idx="8">
                  <c:v>29747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60897414883929E-2"/>
          <c:y val="0.20297741191441976"/>
          <c:w val="0.89928537242586559"/>
          <c:h val="0.659919271454704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2020'!$B$596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2020'!$C$595:$H$595</c15:sqref>
                  </c15:fullRef>
                </c:ext>
              </c:extLst>
              <c:f>('JULIO 2020'!$C$595,'JULIO 2020'!$E$595,'JULIO 2020'!$G$595)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2020'!$C$596:$H$596</c15:sqref>
                  </c15:fullRef>
                </c:ext>
              </c:extLst>
              <c:f>('JULIO 2020'!$C$596,'JULIO 2020'!$E$596,'JULIO 2020'!$G$596)</c:f>
              <c:numCache>
                <c:formatCode>#,##0</c:formatCode>
                <c:ptCount val="3"/>
                <c:pt idx="0">
                  <c:v>2638288</c:v>
                </c:pt>
                <c:pt idx="1">
                  <c:v>806062</c:v>
                </c:pt>
                <c:pt idx="2">
                  <c:v>3444350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'JULIO 2020'!$B$597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2020'!$C$595:$H$595</c15:sqref>
                  </c15:fullRef>
                </c:ext>
              </c:extLst>
              <c:f>('JULIO 2020'!$C$595,'JULIO 2020'!$E$595,'JULIO 2020'!$G$595)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2020'!$C$597:$H$597</c15:sqref>
                  </c15:fullRef>
                </c:ext>
              </c:extLst>
              <c:f>('JULIO 2020'!$C$597,'JULIO 2020'!$E$597,'JULIO 2020'!$G$597)</c:f>
              <c:numCache>
                <c:formatCode>#,##0</c:formatCode>
                <c:ptCount val="3"/>
                <c:pt idx="0">
                  <c:v>1047535</c:v>
                </c:pt>
                <c:pt idx="1">
                  <c:v>198981</c:v>
                </c:pt>
                <c:pt idx="2">
                  <c:v>1246516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591944"/>
        <c:axId val="2035923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2020'!$B$595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2020'!$C$595:$H$595</c15:sqref>
                        </c15:fullRef>
                        <c15:formulaRef>
                          <c15:sqref>('JULIO 2020'!$C$595,'JULIO 2020'!$E$595,'JULIO 2020'!$G$595)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2020'!$C$595:$H$595</c15:sqref>
                        </c15:fullRef>
                        <c15:formulaRef>
                          <c15:sqref>('JULIO 2020'!$C$595,'JULIO 2020'!$E$595,'JULIO 2020'!$G$595)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03591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592336"/>
        <c:crosses val="autoZero"/>
        <c:auto val="0"/>
        <c:lblAlgn val="ctr"/>
        <c:lblOffset val="100"/>
        <c:noMultiLvlLbl val="0"/>
      </c:catAx>
      <c:valAx>
        <c:axId val="20359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59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53573216"/>
        <c:axId val="153019408"/>
        <c:axId val="0"/>
      </c:bar3DChart>
      <c:catAx>
        <c:axId val="15357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53019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3019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53573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094163163026729E-2"/>
          <c:y val="0.2172592062355842"/>
          <c:w val="0.91890141229017475"/>
          <c:h val="0.640369044778493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2020'!$B$622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2020'!$C$621:$H$621</c15:sqref>
                  </c15:fullRef>
                </c:ext>
              </c:extLst>
              <c:f>('JULIO 2020'!$C$621,'JULIO 2020'!$E$621,'JULIO 2020'!$G$621)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2020'!$C$622:$H$622</c15:sqref>
                  </c15:fullRef>
                </c:ext>
              </c:extLst>
              <c:f>('JULIO 2020'!$C$622,'JULIO 2020'!$E$622,'JULIO 2020'!$G$622)</c:f>
              <c:numCache>
                <c:formatCode>#,##0</c:formatCode>
                <c:ptCount val="3"/>
                <c:pt idx="0">
                  <c:v>4242167</c:v>
                </c:pt>
                <c:pt idx="1">
                  <c:v>1158769</c:v>
                </c:pt>
                <c:pt idx="2">
                  <c:v>5400936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'JULIO 2020'!$B$623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2020'!$C$621:$H$621</c15:sqref>
                  </c15:fullRef>
                </c:ext>
              </c:extLst>
              <c:f>('JULIO 2020'!$C$621,'JULIO 2020'!$E$621,'JULIO 2020'!$G$621)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2020'!$C$623:$H$623</c15:sqref>
                  </c15:fullRef>
                </c:ext>
              </c:extLst>
              <c:f>('JULIO 2020'!$C$623,'JULIO 2020'!$E$623,'JULIO 2020'!$G$623)</c:f>
              <c:numCache>
                <c:formatCode>#,##0</c:formatCode>
                <c:ptCount val="3"/>
                <c:pt idx="0">
                  <c:v>1682382</c:v>
                </c:pt>
                <c:pt idx="1">
                  <c:v>310032</c:v>
                </c:pt>
                <c:pt idx="2">
                  <c:v>1992414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593120"/>
        <c:axId val="2035954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2020'!$B$621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2020'!$C$621:$H$621</c15:sqref>
                        </c15:fullRef>
                        <c15:formulaRef>
                          <c15:sqref>('JULIO 2020'!$C$621,'JULIO 2020'!$E$621,'JULIO 2020'!$G$621)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2020'!$C$621:$H$621</c15:sqref>
                        </c15:fullRef>
                        <c15:formulaRef>
                          <c15:sqref>('JULIO 2020'!$C$621,'JULIO 2020'!$E$621,'JULIO 2020'!$G$621)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0359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595472"/>
        <c:crosses val="autoZero"/>
        <c:auto val="0"/>
        <c:lblAlgn val="ctr"/>
        <c:lblOffset val="100"/>
        <c:noMultiLvlLbl val="0"/>
      </c:catAx>
      <c:valAx>
        <c:axId val="20359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59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4.4843938878493465E-2"/>
                  <c:y val="-4.070360182006013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695904278509136E-2"/>
                  <c:y val="4.884432218407190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8070170268421926E-2"/>
                  <c:y val="1.628144072802394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FE4B4F-3E2E-462A-8015-1A3272558DE4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1052627701316485E-2"/>
                  <c:y val="-4.70014425741086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0409351124123751E-2"/>
                  <c:y val="-2.035180091002997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2020'!$B$660:$B$668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2020'!$E$660:$E$668</c:f>
              <c:numCache>
                <c:formatCode>#,##0</c:formatCode>
                <c:ptCount val="9"/>
                <c:pt idx="0">
                  <c:v>77</c:v>
                </c:pt>
                <c:pt idx="1">
                  <c:v>1361</c:v>
                </c:pt>
                <c:pt idx="2">
                  <c:v>3613</c:v>
                </c:pt>
                <c:pt idx="3">
                  <c:v>163</c:v>
                </c:pt>
                <c:pt idx="4">
                  <c:v>962</c:v>
                </c:pt>
                <c:pt idx="5">
                  <c:v>606</c:v>
                </c:pt>
                <c:pt idx="6">
                  <c:v>29</c:v>
                </c:pt>
                <c:pt idx="7">
                  <c:v>372</c:v>
                </c:pt>
                <c:pt idx="8">
                  <c:v>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2198922503108164E-2"/>
                  <c:y val="-8.154941316528588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7.0175438596491654E-3"/>
                  <c:y val="1.223241197479288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1695906432748581E-2"/>
                  <c:y val="-3.7376382592261542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035087719298246E-2"/>
                  <c:y val="-3.7376382592261542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1695906432748537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2020'!$B$660:$B$668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2020'!$H$660:$H$668</c:f>
              <c:numCache>
                <c:formatCode>#,##0</c:formatCode>
                <c:ptCount val="9"/>
                <c:pt idx="0">
                  <c:v>308</c:v>
                </c:pt>
                <c:pt idx="1">
                  <c:v>2349</c:v>
                </c:pt>
                <c:pt idx="2">
                  <c:v>5378</c:v>
                </c:pt>
                <c:pt idx="3">
                  <c:v>546</c:v>
                </c:pt>
                <c:pt idx="4">
                  <c:v>1596</c:v>
                </c:pt>
                <c:pt idx="5">
                  <c:v>1451</c:v>
                </c:pt>
                <c:pt idx="6">
                  <c:v>85</c:v>
                </c:pt>
                <c:pt idx="7">
                  <c:v>1303</c:v>
                </c:pt>
                <c:pt idx="8">
                  <c:v>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577550204226147E-2"/>
          <c:y val="0.17772480314960631"/>
          <c:w val="0.91260760389963758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2020'!$B$687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2020'!$C$686:$H$686</c15:sqref>
                  </c15:fullRef>
                </c:ext>
              </c:extLst>
              <c:f>('JULIO 2020'!$C$686,'JULIO 2020'!$E$686,'JULIO 2020'!$G$686)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2020'!$C$687:$H$687</c15:sqref>
                  </c15:fullRef>
                </c:ext>
              </c:extLst>
              <c:f>('JULIO 2020'!$C$687,'JULIO 2020'!$E$687,'JULIO 2020'!$G$687)</c:f>
              <c:numCache>
                <c:formatCode>#,##0</c:formatCode>
                <c:ptCount val="3"/>
                <c:pt idx="0">
                  <c:v>13302</c:v>
                </c:pt>
                <c:pt idx="1">
                  <c:v>7119</c:v>
                </c:pt>
                <c:pt idx="2">
                  <c:v>20421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'JULIO 2020'!$B$688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2020'!$C$686:$H$686</c15:sqref>
                  </c15:fullRef>
                </c:ext>
              </c:extLst>
              <c:f>('JULIO 2020'!$C$686,'JULIO 2020'!$E$686,'JULIO 2020'!$G$686)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2020'!$C$688:$H$688</c15:sqref>
                  </c15:fullRef>
                </c:ext>
              </c:extLst>
              <c:f>('JULIO 2020'!$C$688,'JULIO 2020'!$E$688,'JULIO 2020'!$G$688)</c:f>
              <c:numCache>
                <c:formatCode>#,##0</c:formatCode>
                <c:ptCount val="3"/>
                <c:pt idx="0">
                  <c:v>6484</c:v>
                </c:pt>
                <c:pt idx="1">
                  <c:v>1119</c:v>
                </c:pt>
                <c:pt idx="2">
                  <c:v>7603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597432"/>
        <c:axId val="2035982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2020'!$B$686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2020'!$C$686:$H$686</c15:sqref>
                        </c15:fullRef>
                        <c15:formulaRef>
                          <c15:sqref>('JULIO 2020'!$C$686,'JULIO 2020'!$E$686,'JULIO 2020'!$G$686)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2020'!$C$686:$H$686</c15:sqref>
                        </c15:fullRef>
                        <c15:formulaRef>
                          <c15:sqref>('JULIO 2020'!$C$686,'JULIO 2020'!$E$686,'JULIO 2020'!$G$686)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0359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598216"/>
        <c:crosses val="autoZero"/>
        <c:auto val="0"/>
        <c:lblAlgn val="ctr"/>
        <c:lblOffset val="100"/>
        <c:noMultiLvlLbl val="0"/>
      </c:catAx>
      <c:valAx>
        <c:axId val="20359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597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760881679964863"/>
          <c:y val="9.8997852541159621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073025991591265E-2"/>
          <c:y val="0.20210787401574801"/>
          <c:w val="0.9282594336160709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2020'!$B$703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2020'!$C$702:$H$702</c15:sqref>
                  </c15:fullRef>
                </c:ext>
              </c:extLst>
              <c:f>('JULIO 2020'!$C$702,'JULIO 2020'!$E$702,'JULIO 2020'!$G$702)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2020'!$C$703:$H$703</c15:sqref>
                  </c15:fullRef>
                </c:ext>
              </c:extLst>
              <c:f>('JULIO 2020'!$C$703,'JULIO 2020'!$E$703,'JULIO 2020'!$G$703)</c:f>
              <c:numCache>
                <c:formatCode>#,##0</c:formatCode>
                <c:ptCount val="3"/>
                <c:pt idx="0">
                  <c:v>28768</c:v>
                </c:pt>
                <c:pt idx="1">
                  <c:v>8290</c:v>
                </c:pt>
                <c:pt idx="2">
                  <c:v>37058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'JULIO 2020'!$B$704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2020'!$C$702:$H$702</c15:sqref>
                  </c15:fullRef>
                </c:ext>
              </c:extLst>
              <c:f>('JULIO 2020'!$C$702,'JULIO 2020'!$E$702,'JULIO 2020'!$G$702)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2020'!$C$704:$H$704</c15:sqref>
                  </c15:fullRef>
                </c:ext>
              </c:extLst>
              <c:f>('JULIO 2020'!$C$704,'JULIO 2020'!$E$704,'JULIO 2020'!$G$704)</c:f>
              <c:numCache>
                <c:formatCode>#,##0</c:formatCode>
                <c:ptCount val="3"/>
                <c:pt idx="0">
                  <c:v>12370</c:v>
                </c:pt>
                <c:pt idx="1">
                  <c:v>1638</c:v>
                </c:pt>
                <c:pt idx="2">
                  <c:v>14008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615824"/>
        <c:axId val="2026162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2020'!$B$702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2020'!$C$702:$H$702</c15:sqref>
                        </c15:fullRef>
                        <c15:formulaRef>
                          <c15:sqref>('JULIO 2020'!$C$702,'JULIO 2020'!$E$702,'JULIO 2020'!$G$702)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2020'!$C$702:$H$702</c15:sqref>
                        </c15:fullRef>
                        <c15:formulaRef>
                          <c15:sqref>('JULIO 2020'!$C$702,'JULIO 2020'!$E$702,'JULIO 2020'!$G$702)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0261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616216"/>
        <c:crosses val="autoZero"/>
        <c:auto val="0"/>
        <c:lblAlgn val="ctr"/>
        <c:lblOffset val="100"/>
        <c:noMultiLvlLbl val="0"/>
      </c:catAx>
      <c:valAx>
        <c:axId val="202616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61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903944875333554E-2"/>
          <c:y val="0.20802791696492484"/>
          <c:w val="0.90927704603119464"/>
          <c:h val="0.654868766404199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2020'!$B$719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2020'!$C$718:$H$718</c15:sqref>
                  </c15:fullRef>
                </c:ext>
              </c:extLst>
              <c:f>('JULIO 2020'!$C$718,'JULIO 2020'!$E$718,'JULIO 2020'!$G$718)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2020'!$C$719:$H$719</c15:sqref>
                  </c15:fullRef>
                </c:ext>
              </c:extLst>
              <c:f>('JULIO 2020'!$C$719,'JULIO 2020'!$E$719,'JULIO 2020'!$G$719)</c:f>
              <c:numCache>
                <c:formatCode>#,##0</c:formatCode>
                <c:ptCount val="3"/>
                <c:pt idx="0">
                  <c:v>79380</c:v>
                </c:pt>
                <c:pt idx="1">
                  <c:v>35418</c:v>
                </c:pt>
                <c:pt idx="2">
                  <c:v>114798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'JULIO 2020'!$B$720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2020'!$C$718:$H$718</c15:sqref>
                  </c15:fullRef>
                </c:ext>
              </c:extLst>
              <c:f>('JULIO 2020'!$C$718,'JULIO 2020'!$E$718,'JULIO 2020'!$G$718)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2020'!$C$720:$H$720</c15:sqref>
                  </c15:fullRef>
                </c:ext>
              </c:extLst>
              <c:f>('JULIO 2020'!$C$720,'JULIO 2020'!$E$720,'JULIO 2020'!$G$720)</c:f>
              <c:numCache>
                <c:formatCode>#,##0</c:formatCode>
                <c:ptCount val="3"/>
                <c:pt idx="0">
                  <c:v>30027</c:v>
                </c:pt>
                <c:pt idx="1">
                  <c:v>5320</c:v>
                </c:pt>
                <c:pt idx="2">
                  <c:v>35347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028616"/>
        <c:axId val="2050321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2020'!$B$718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2020'!$C$718:$H$718</c15:sqref>
                        </c15:fullRef>
                        <c15:formulaRef>
                          <c15:sqref>('JULIO 2020'!$C$718,'JULIO 2020'!$E$718,'JULIO 2020'!$G$718)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2020'!$C$718:$H$718</c15:sqref>
                        </c15:fullRef>
                        <c15:formulaRef>
                          <c15:sqref>('JULIO 2020'!$C$718,'JULIO 2020'!$E$718,'JULIO 2020'!$G$718)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0502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32144"/>
        <c:crosses val="autoZero"/>
        <c:auto val="0"/>
        <c:lblAlgn val="ctr"/>
        <c:lblOffset val="100"/>
        <c:noMultiLvlLbl val="0"/>
      </c:catAx>
      <c:valAx>
        <c:axId val="20503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28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773257703639246E-2"/>
          <c:y val="0.20210787401574801"/>
          <c:w val="0.92822231774956221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2020'!$B$745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2020'!$C$744:$H$744</c15:sqref>
                  </c15:fullRef>
                </c:ext>
              </c:extLst>
              <c:f>('JULIO 2020'!$C$744,'JULIO 2020'!$E$744,'JULIO 2020'!$G$744)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2020'!$C$745:$H$745</c15:sqref>
                  </c15:fullRef>
                </c:ext>
              </c:extLst>
              <c:f>('JULIO 2020'!$C$745,'JULIO 2020'!$E$745,'JULIO 2020'!$G$745)</c:f>
              <c:numCache>
                <c:formatCode>#,##0</c:formatCode>
                <c:ptCount val="3"/>
                <c:pt idx="0">
                  <c:v>184978</c:v>
                </c:pt>
                <c:pt idx="1">
                  <c:v>52703</c:v>
                </c:pt>
                <c:pt idx="2">
                  <c:v>237681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'JULIO 2020'!$B$746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2020'!$C$744:$H$744</c15:sqref>
                  </c15:fullRef>
                </c:ext>
              </c:extLst>
              <c:f>('JULIO 2020'!$C$744,'JULIO 2020'!$E$744,'JULIO 2020'!$G$744)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2020'!$C$746:$H$746</c15:sqref>
                  </c15:fullRef>
                </c:ext>
              </c:extLst>
              <c:f>('JULIO 2020'!$C$746,'JULIO 2020'!$E$746,'JULIO 2020'!$G$746)</c:f>
              <c:numCache>
                <c:formatCode>#,##0</c:formatCode>
                <c:ptCount val="3"/>
                <c:pt idx="0">
                  <c:v>68735</c:v>
                </c:pt>
                <c:pt idx="1">
                  <c:v>14639</c:v>
                </c:pt>
                <c:pt idx="2">
                  <c:v>83374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029008"/>
        <c:axId val="2050258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2020'!$B$744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2020'!$C$744:$H$744</c15:sqref>
                        </c15:fullRef>
                        <c15:formulaRef>
                          <c15:sqref>('JULIO 2020'!$C$744,'JULIO 2020'!$E$744,'JULIO 2020'!$G$744)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2020'!$C$744:$H$744</c15:sqref>
                        </c15:fullRef>
                        <c15:formulaRef>
                          <c15:sqref>('JULIO 2020'!$C$744,'JULIO 2020'!$E$744,'JULIO 2020'!$G$744)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0502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25872"/>
        <c:crosses val="autoZero"/>
        <c:auto val="0"/>
        <c:lblAlgn val="ctr"/>
        <c:lblOffset val="100"/>
        <c:noMultiLvlLbl val="0"/>
      </c:catAx>
      <c:valAx>
        <c:axId val="20502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2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5821596244131457E-2"/>
                  <c:y val="4.884432218407194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4.6948356807511738E-3"/>
                  <c:y val="3.256288145604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286384976525817E-2"/>
                  <c:y val="-1.62814407280239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2020'!$B$783:$B$791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2020'!$E$783:$E$791</c:f>
              <c:numCache>
                <c:formatCode>#,##0</c:formatCode>
                <c:ptCount val="9"/>
                <c:pt idx="0">
                  <c:v>12018</c:v>
                </c:pt>
                <c:pt idx="1">
                  <c:v>7109</c:v>
                </c:pt>
                <c:pt idx="2">
                  <c:v>9583</c:v>
                </c:pt>
                <c:pt idx="3">
                  <c:v>5735</c:v>
                </c:pt>
                <c:pt idx="4">
                  <c:v>10659</c:v>
                </c:pt>
                <c:pt idx="5">
                  <c:v>10210</c:v>
                </c:pt>
                <c:pt idx="6">
                  <c:v>7076</c:v>
                </c:pt>
                <c:pt idx="7">
                  <c:v>3528</c:v>
                </c:pt>
                <c:pt idx="8">
                  <c:v>7655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9.4109748639901094E-3"/>
                  <c:y val="2.43902439024390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3527437159975273E-3"/>
                  <c:y val="4.0650406504065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4116462295985163E-2"/>
                  <c:y val="2.845528455284545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7.0582311479925816E-3"/>
                  <c:y val="3.65853658536585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823292459197024E-2"/>
                  <c:y val="-1.21951219512195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2020'!$B$783:$B$791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2020'!$H$783:$H$791</c:f>
              <c:numCache>
                <c:formatCode>#,##0</c:formatCode>
                <c:ptCount val="9"/>
                <c:pt idx="0">
                  <c:v>35923</c:v>
                </c:pt>
                <c:pt idx="1">
                  <c:v>18784</c:v>
                </c:pt>
                <c:pt idx="2">
                  <c:v>27246</c:v>
                </c:pt>
                <c:pt idx="3">
                  <c:v>15358</c:v>
                </c:pt>
                <c:pt idx="4">
                  <c:v>31056</c:v>
                </c:pt>
                <c:pt idx="5">
                  <c:v>25648</c:v>
                </c:pt>
                <c:pt idx="6">
                  <c:v>20410</c:v>
                </c:pt>
                <c:pt idx="7">
                  <c:v>9235</c:v>
                </c:pt>
                <c:pt idx="8">
                  <c:v>16095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908108072669102E-2"/>
          <c:y val="0.18782589676290465"/>
          <c:w val="0.91260760389963758"/>
          <c:h val="0.6750707866062196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2020'!$B$810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2020'!$C$809:$H$809</c15:sqref>
                  </c15:fullRef>
                </c:ext>
              </c:extLst>
              <c:f>('JULIO 2020'!$C$809,'JULIO 2020'!$E$809,'JULIO 2020'!$G$809)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2020'!$C$810:$H$810</c15:sqref>
                  </c15:fullRef>
                </c:ext>
              </c:extLst>
              <c:f>('JULIO 2020'!$C$810,'JULIO 2020'!$E$810,'JULIO 2020'!$G$810)</c:f>
              <c:numCache>
                <c:formatCode>#,##0</c:formatCode>
                <c:ptCount val="3"/>
                <c:pt idx="0">
                  <c:v>95130</c:v>
                </c:pt>
                <c:pt idx="1">
                  <c:v>17340</c:v>
                </c:pt>
                <c:pt idx="2">
                  <c:v>112470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'JULIO 2020'!$B$811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2020'!$C$809:$H$809</c15:sqref>
                  </c15:fullRef>
                </c:ext>
              </c:extLst>
              <c:f>('JULIO 2020'!$C$809,'JULIO 2020'!$E$809,'JULIO 2020'!$G$809)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2020'!$C$811:$H$811</c15:sqref>
                  </c15:fullRef>
                </c:ext>
              </c:extLst>
              <c:f>('JULIO 2020'!$C$811,'JULIO 2020'!$E$811,'JULIO 2020'!$G$811)</c:f>
              <c:numCache>
                <c:formatCode>#,##0</c:formatCode>
                <c:ptCount val="3"/>
                <c:pt idx="0">
                  <c:v>69527</c:v>
                </c:pt>
                <c:pt idx="1">
                  <c:v>4046</c:v>
                </c:pt>
                <c:pt idx="2">
                  <c:v>73573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027048"/>
        <c:axId val="2050262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2020'!$B$809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2020'!$C$809:$H$809</c15:sqref>
                        </c15:fullRef>
                        <c15:formulaRef>
                          <c15:sqref>('JULIO 2020'!$C$809,'JULIO 2020'!$E$809,'JULIO 2020'!$G$809)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2020'!$C$809:$H$809</c15:sqref>
                        </c15:fullRef>
                        <c15:formulaRef>
                          <c15:sqref>('JULIO 2020'!$C$809,'JULIO 2020'!$E$809,'JULIO 2020'!$G$809)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0502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26264"/>
        <c:crosses val="autoZero"/>
        <c:auto val="0"/>
        <c:lblAlgn val="ctr"/>
        <c:lblOffset val="100"/>
        <c:noMultiLvlLbl val="0"/>
      </c:catAx>
      <c:valAx>
        <c:axId val="205026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27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27825893120557"/>
          <c:y val="4.8274079376441582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2618960"/>
        <c:axId val="202623272"/>
        <c:axId val="0"/>
      </c:bar3DChart>
      <c:catAx>
        <c:axId val="20261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623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623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618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908108072669102E-2"/>
          <c:y val="0.17772480314960631"/>
          <c:w val="0.90927704603119464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2020'!$B$933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2020'!$C$932:$H$932</c15:sqref>
                  </c15:fullRef>
                </c:ext>
              </c:extLst>
              <c:f>('JULIO 2020'!$C$932,'JULIO 2020'!$E$932,'JULIO 2020'!$G$932)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2020'!$C$933:$H$933</c15:sqref>
                  </c15:fullRef>
                </c:ext>
              </c:extLst>
              <c:f>('JULIO 2020'!$C$933,'JULIO 2020'!$E$933,'JULIO 2020'!$G$933)</c:f>
              <c:numCache>
                <c:formatCode>#,##0</c:formatCode>
                <c:ptCount val="3"/>
                <c:pt idx="0">
                  <c:v>48184</c:v>
                </c:pt>
                <c:pt idx="1">
                  <c:v>11755</c:v>
                </c:pt>
                <c:pt idx="2">
                  <c:v>59939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'JULIO 2020'!$B$934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2020'!$C$932:$H$932</c15:sqref>
                  </c15:fullRef>
                </c:ext>
              </c:extLst>
              <c:f>('JULIO 2020'!$C$932,'JULIO 2020'!$E$932,'JULIO 2020'!$G$932)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2020'!$C$934:$H$934</c15:sqref>
                  </c15:fullRef>
                </c:ext>
              </c:extLst>
              <c:f>('JULIO 2020'!$C$934,'JULIO 2020'!$E$934,'JULIO 2020'!$G$934)</c:f>
              <c:numCache>
                <c:formatCode>#,##0</c:formatCode>
                <c:ptCount val="3"/>
                <c:pt idx="0">
                  <c:v>34227</c:v>
                </c:pt>
                <c:pt idx="1">
                  <c:v>3667</c:v>
                </c:pt>
                <c:pt idx="2">
                  <c:v>37894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030968"/>
        <c:axId val="2050278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2020'!$B$932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2020'!$C$932:$H$932</c15:sqref>
                        </c15:fullRef>
                        <c15:formulaRef>
                          <c15:sqref>('JULIO 2020'!$C$932,'JULIO 2020'!$E$932,'JULIO 2020'!$G$932)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2020'!$C$932:$H$932</c15:sqref>
                        </c15:fullRef>
                        <c15:formulaRef>
                          <c15:sqref>('JULIO 2020'!$C$932,'JULIO 2020'!$E$932,'JULIO 2020'!$G$932)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05030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27832"/>
        <c:crosses val="autoZero"/>
        <c:auto val="0"/>
        <c:lblAlgn val="ctr"/>
        <c:lblOffset val="100"/>
        <c:noMultiLvlLbl val="0"/>
      </c:catAx>
      <c:valAx>
        <c:axId val="20502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900" b="0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3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908108072669102E-2"/>
          <c:y val="0.17772480314960631"/>
          <c:w val="0.90927704603119464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2020'!$B$1056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2020'!$C$1055:$H$1055</c15:sqref>
                  </c15:fullRef>
                </c:ext>
              </c:extLst>
              <c:f>('JULIO 2020'!$C$1055,'JULIO 2020'!$E$1055,'JULIO 2020'!$G$1055)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2020'!$C$1056:$H$1056</c15:sqref>
                  </c15:fullRef>
                </c:ext>
              </c:extLst>
              <c:f>('JULIO 2020'!$C$1056,'JULIO 2020'!$E$1056,'JULIO 2020'!$G$1056)</c:f>
              <c:numCache>
                <c:formatCode>#,##0</c:formatCode>
                <c:ptCount val="3"/>
                <c:pt idx="0">
                  <c:v>13437</c:v>
                </c:pt>
                <c:pt idx="1">
                  <c:v>16888</c:v>
                </c:pt>
                <c:pt idx="2">
                  <c:v>30325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'JULIO 2020'!$B$1057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2020'!$C$1055:$H$1055</c15:sqref>
                  </c15:fullRef>
                </c:ext>
              </c:extLst>
              <c:f>('JULIO 2020'!$C$1055,'JULIO 2020'!$E$1055,'JULIO 2020'!$G$1055)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2020'!$C$1057:$H$1057</c15:sqref>
                  </c15:fullRef>
                </c:ext>
              </c:extLst>
              <c:f>('JULIO 2020'!$C$1057,'JULIO 2020'!$E$1057,'JULIO 2020'!$G$1057)</c:f>
              <c:numCache>
                <c:formatCode>#,##0</c:formatCode>
                <c:ptCount val="3"/>
                <c:pt idx="0">
                  <c:v>8420</c:v>
                </c:pt>
                <c:pt idx="1">
                  <c:v>1157</c:v>
                </c:pt>
                <c:pt idx="2">
                  <c:v>9577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028224"/>
        <c:axId val="2050313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2020'!$B$1055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2020'!$C$1055:$H$1055</c15:sqref>
                        </c15:fullRef>
                        <c15:formulaRef>
                          <c15:sqref>('JULIO 2020'!$C$1055,'JULIO 2020'!$E$1055,'JULIO 2020'!$G$1055)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2020'!$C$1055:$H$1055</c15:sqref>
                        </c15:fullRef>
                        <c15:formulaRef>
                          <c15:sqref>('JULIO 2020'!$C$1055,'JULIO 2020'!$E$1055,'JULIO 2020'!$G$1055)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050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31360"/>
        <c:crosses val="autoZero"/>
        <c:auto val="0"/>
        <c:lblAlgn val="ctr"/>
        <c:lblOffset val="100"/>
        <c:noMultiLvlLbl val="0"/>
      </c:catAx>
      <c:valAx>
        <c:axId val="20503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577550204226133E-2"/>
          <c:y val="0.17772480314960631"/>
          <c:w val="0.92093399857074498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2020'!$B$1178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2020'!$C$1177:$H$1177</c15:sqref>
                  </c15:fullRef>
                </c:ext>
              </c:extLst>
              <c:f>('JULIO 2020'!$C$1177,'JULIO 2020'!$E$1177,'JULIO 2020'!$G$1177)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2020'!$C$1178:$H$1178</c15:sqref>
                  </c15:fullRef>
                </c:ext>
              </c:extLst>
              <c:f>('JULIO 2020'!$C$1178,'JULIO 2020'!$E$1178,'JULIO 2020'!$G$1178)</c:f>
              <c:numCache>
                <c:formatCode>#,##0</c:formatCode>
                <c:ptCount val="3"/>
                <c:pt idx="0">
                  <c:v>25071</c:v>
                </c:pt>
                <c:pt idx="1">
                  <c:v>7680</c:v>
                </c:pt>
                <c:pt idx="2">
                  <c:v>32751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'JULIO 2020'!$B$1179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2020'!$C$1177:$H$1177</c15:sqref>
                  </c15:fullRef>
                </c:ext>
              </c:extLst>
              <c:f>('JULIO 2020'!$C$1177,'JULIO 2020'!$E$1177,'JULIO 2020'!$G$1177)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2020'!$C$1179:$H$1179</c15:sqref>
                  </c15:fullRef>
                </c:ext>
              </c:extLst>
              <c:f>('JULIO 2020'!$C$1179,'JULIO 2020'!$E$1179,'JULIO 2020'!$G$1179)</c:f>
              <c:numCache>
                <c:formatCode>#,##0</c:formatCode>
                <c:ptCount val="3"/>
                <c:pt idx="0">
                  <c:v>20259</c:v>
                </c:pt>
                <c:pt idx="1">
                  <c:v>2042</c:v>
                </c:pt>
                <c:pt idx="2">
                  <c:v>22301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031752"/>
        <c:axId val="2050250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2020'!$B$1177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2020'!$C$1177:$H$1177</c15:sqref>
                        </c15:fullRef>
                        <c15:formulaRef>
                          <c15:sqref>('JULIO 2020'!$C$1177,'JULIO 2020'!$E$1177,'JULIO 2020'!$G$1177)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2020'!$C$1177:$H$1177</c15:sqref>
                        </c15:fullRef>
                        <c15:formulaRef>
                          <c15:sqref>('JULIO 2020'!$C$1177,'JULIO 2020'!$E$1177,'JULIO 2020'!$G$1177)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0503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25088"/>
        <c:crosses val="autoZero"/>
        <c:auto val="0"/>
        <c:lblAlgn val="ctr"/>
        <c:lblOffset val="100"/>
        <c:noMultiLvlLbl val="0"/>
      </c:catAx>
      <c:valAx>
        <c:axId val="20502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031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577550204226147E-2"/>
          <c:y val="0.17772480314960631"/>
          <c:w val="0.91260760389963758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2020'!$B$1300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2020'!$C$1299:$H$1299</c15:sqref>
                  </c15:fullRef>
                </c:ext>
              </c:extLst>
              <c:f>('JULIO 2020'!$C$1299,'JULIO 2020'!$E$1299,'JULIO 2020'!$G$1299)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2020'!$C$1300:$H$1300</c15:sqref>
                  </c15:fullRef>
                </c:ext>
              </c:extLst>
              <c:f>('JULIO 2020'!$C$1300,'JULIO 2020'!$E$1300,'JULIO 2020'!$G$1300)</c:f>
              <c:numCache>
                <c:formatCode>#,##0</c:formatCode>
                <c:ptCount val="3"/>
                <c:pt idx="0">
                  <c:v>19074</c:v>
                </c:pt>
                <c:pt idx="1">
                  <c:v>2512</c:v>
                </c:pt>
                <c:pt idx="2">
                  <c:v>21586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'JULIO 2020'!$B$1301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2020'!$C$1299:$H$1299</c15:sqref>
                  </c15:fullRef>
                </c:ext>
              </c:extLst>
              <c:f>('JULIO 2020'!$C$1299,'JULIO 2020'!$E$1299,'JULIO 2020'!$G$1299)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2020'!$C$1301:$H$1301</c15:sqref>
                  </c15:fullRef>
                </c:ext>
              </c:extLst>
              <c:f>('JULIO 2020'!$C$1301,'JULIO 2020'!$E$1301,'JULIO 2020'!$G$1301)</c:f>
              <c:numCache>
                <c:formatCode>#,##0</c:formatCode>
                <c:ptCount val="3"/>
                <c:pt idx="0">
                  <c:v>12387</c:v>
                </c:pt>
                <c:pt idx="1">
                  <c:v>900</c:v>
                </c:pt>
                <c:pt idx="2">
                  <c:v>13287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434152"/>
        <c:axId val="2024329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2020'!$B$1299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2020'!$C$1299:$H$1299</c15:sqref>
                        </c15:fullRef>
                        <c15:formulaRef>
                          <c15:sqref>('JULIO 2020'!$C$1299,'JULIO 2020'!$E$1299,'JULIO 2020'!$G$1299)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2020'!$C$1299:$H$1299</c15:sqref>
                        </c15:fullRef>
                        <c15:formulaRef>
                          <c15:sqref>('JULIO 2020'!$C$1299,'JULIO 2020'!$E$1299,'JULIO 2020'!$G$1299)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02434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32976"/>
        <c:crosses val="autoZero"/>
        <c:auto val="0"/>
        <c:lblAlgn val="ctr"/>
        <c:lblOffset val="100"/>
        <c:noMultiLvlLbl val="0"/>
      </c:catAx>
      <c:valAx>
        <c:axId val="20243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34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1.9060597692316928E-2"/>
                  <c:y val="-1.22860937864289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2020'!$B$906:$B$914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2020'!$E$906:$E$914</c:f>
              <c:numCache>
                <c:formatCode>#,##0</c:formatCode>
                <c:ptCount val="9"/>
                <c:pt idx="0">
                  <c:v>9977</c:v>
                </c:pt>
                <c:pt idx="1">
                  <c:v>6838</c:v>
                </c:pt>
                <c:pt idx="2">
                  <c:v>4228</c:v>
                </c:pt>
                <c:pt idx="3">
                  <c:v>687</c:v>
                </c:pt>
                <c:pt idx="4">
                  <c:v>2260</c:v>
                </c:pt>
                <c:pt idx="5">
                  <c:v>1939</c:v>
                </c:pt>
                <c:pt idx="6">
                  <c:v>7446</c:v>
                </c:pt>
                <c:pt idx="7">
                  <c:v>2475</c:v>
                </c:pt>
                <c:pt idx="8">
                  <c:v>2044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435222855076377E-2"/>
                  <c:y val="2.8368794326241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5880571376909906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704457101527889E-2"/>
                  <c:y val="-1.62107396149949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075023355332593E-2"/>
                  <c:y val="-4.95739096442733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2.02634245187436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6744266642557848E-2"/>
                  <c:y val="-4.052684903748733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2020'!$B$906:$B$914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2020'!$H$906:$H$914</c:f>
              <c:numCache>
                <c:formatCode>#,##0</c:formatCode>
                <c:ptCount val="9"/>
                <c:pt idx="0">
                  <c:v>21153</c:v>
                </c:pt>
                <c:pt idx="1">
                  <c:v>17947</c:v>
                </c:pt>
                <c:pt idx="2">
                  <c:v>19369</c:v>
                </c:pt>
                <c:pt idx="3">
                  <c:v>1984</c:v>
                </c:pt>
                <c:pt idx="4">
                  <c:v>4431</c:v>
                </c:pt>
                <c:pt idx="5">
                  <c:v>4141</c:v>
                </c:pt>
                <c:pt idx="6">
                  <c:v>29663</c:v>
                </c:pt>
                <c:pt idx="7">
                  <c:v>5061</c:v>
                </c:pt>
                <c:pt idx="8">
                  <c:v>3469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2.359882005899705E-2"/>
                  <c:y val="2.04768229773815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3754999538928988E-3"/>
                  <c:y val="2.530846290516667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7.1264998616785659E-3"/>
                  <c:y val="1.08464841022143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1877499769464277E-2"/>
                  <c:y val="-1.6570825950787539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2020'!$B$1029:$B$1037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2020'!$E$1029:$E$1037</c:f>
              <c:numCache>
                <c:formatCode>#,##0</c:formatCode>
                <c:ptCount val="9"/>
                <c:pt idx="0">
                  <c:v>2085</c:v>
                </c:pt>
                <c:pt idx="1">
                  <c:v>1632</c:v>
                </c:pt>
                <c:pt idx="2">
                  <c:v>1361</c:v>
                </c:pt>
                <c:pt idx="3">
                  <c:v>1325</c:v>
                </c:pt>
                <c:pt idx="4">
                  <c:v>795</c:v>
                </c:pt>
                <c:pt idx="5">
                  <c:v>1287</c:v>
                </c:pt>
                <c:pt idx="6">
                  <c:v>404</c:v>
                </c:pt>
                <c:pt idx="7">
                  <c:v>529</c:v>
                </c:pt>
                <c:pt idx="8">
                  <c:v>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7.0832286806435316E-3"/>
                  <c:y val="2.02634245187435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8.29896974583729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2.83687943262411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969072487139579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788872377880769E-2"/>
                  <c:y val="1.804114911168018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9.3251356270971988E-3"/>
                  <c:y val="-4.241023063606411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2020'!$B$1029:$B$1037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2020'!$H$1029:$H$1037</c:f>
              <c:numCache>
                <c:formatCode>#,##0</c:formatCode>
                <c:ptCount val="9"/>
                <c:pt idx="0">
                  <c:v>4381</c:v>
                </c:pt>
                <c:pt idx="1">
                  <c:v>2046</c:v>
                </c:pt>
                <c:pt idx="2">
                  <c:v>2591</c:v>
                </c:pt>
                <c:pt idx="3">
                  <c:v>1647</c:v>
                </c:pt>
                <c:pt idx="4">
                  <c:v>1025</c:v>
                </c:pt>
                <c:pt idx="5">
                  <c:v>1965</c:v>
                </c:pt>
                <c:pt idx="6">
                  <c:v>671</c:v>
                </c:pt>
                <c:pt idx="7">
                  <c:v>688</c:v>
                </c:pt>
                <c:pt idx="8">
                  <c:v>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2.6165923253328765E-2"/>
                  <c:y val="-2.803773063638333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191287355769808E-2"/>
                  <c:y val="3.256288145604796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3356045961554621E-2"/>
                  <c:y val="2.035180091002997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1443172403856545E-2"/>
                  <c:y val="-1.62814407280239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5738620673094239E-2"/>
                  <c:y val="-1.221108054601798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2020'!$B$1152:$B$1160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2020'!$E$1152:$E$1160</c:f>
              <c:numCache>
                <c:formatCode>#,##0</c:formatCode>
                <c:ptCount val="9"/>
                <c:pt idx="0">
                  <c:v>5246</c:v>
                </c:pt>
                <c:pt idx="1">
                  <c:v>2359</c:v>
                </c:pt>
                <c:pt idx="2">
                  <c:v>1561</c:v>
                </c:pt>
                <c:pt idx="3">
                  <c:v>114</c:v>
                </c:pt>
                <c:pt idx="4">
                  <c:v>3584</c:v>
                </c:pt>
                <c:pt idx="5">
                  <c:v>5895</c:v>
                </c:pt>
                <c:pt idx="6">
                  <c:v>474</c:v>
                </c:pt>
                <c:pt idx="7">
                  <c:v>1607</c:v>
                </c:pt>
                <c:pt idx="8">
                  <c:v>1461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7.058231147992625E-3"/>
                  <c:y val="6.07902735562308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58801808759728E-2"/>
                  <c:y val="4.05268490374873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6233978165893762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5291155739962908E-2"/>
                  <c:y val="-8.1053698074974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2020'!$B$1152:$B$1160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2020'!$H$1152:$H$1160</c:f>
              <c:numCache>
                <c:formatCode>#,##0</c:formatCode>
                <c:ptCount val="9"/>
                <c:pt idx="0">
                  <c:v>12880</c:v>
                </c:pt>
                <c:pt idx="1">
                  <c:v>4933</c:v>
                </c:pt>
                <c:pt idx="2">
                  <c:v>8967</c:v>
                </c:pt>
                <c:pt idx="3">
                  <c:v>883</c:v>
                </c:pt>
                <c:pt idx="4">
                  <c:v>5347</c:v>
                </c:pt>
                <c:pt idx="5">
                  <c:v>18648</c:v>
                </c:pt>
                <c:pt idx="6">
                  <c:v>1251</c:v>
                </c:pt>
                <c:pt idx="7">
                  <c:v>3907</c:v>
                </c:pt>
                <c:pt idx="8">
                  <c:v>3085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3130573331"/>
          <c:y val="7.14703486705049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891679694605168E-2"/>
          <c:y val="0.2083146106736658"/>
          <c:w val="0.94810832030539471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2020'!$B$1453:$B$1461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2020'!$B$1453:$B$1461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2020'!$B$1453:$B$1461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617784"/>
        <c:axId val="202622488"/>
      </c:barChart>
      <c:catAx>
        <c:axId val="20261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622488"/>
        <c:crosses val="autoZero"/>
        <c:auto val="0"/>
        <c:lblAlgn val="ctr"/>
        <c:lblOffset val="100"/>
        <c:noMultiLvlLbl val="0"/>
      </c:catAx>
      <c:valAx>
        <c:axId val="20262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617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256001695014171E-2"/>
          <c:w val="0.98956853539877021"/>
          <c:h val="0.117262691672354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"/>
                  <c:y val="5.190714984496461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5682184463784133E-2"/>
                  <c:y val="3.70764942468503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6861629138462956E-2"/>
                  <c:y val="-9.672073194691134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04281482932750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2020'!$B$1274:$B$1282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2020'!$E$1274:$E$1282</c:f>
              <c:numCache>
                <c:formatCode>#,##0</c:formatCode>
                <c:ptCount val="9"/>
                <c:pt idx="0">
                  <c:v>1924</c:v>
                </c:pt>
                <c:pt idx="1">
                  <c:v>1482</c:v>
                </c:pt>
                <c:pt idx="2">
                  <c:v>2308</c:v>
                </c:pt>
                <c:pt idx="3">
                  <c:v>503</c:v>
                </c:pt>
                <c:pt idx="4">
                  <c:v>3147</c:v>
                </c:pt>
                <c:pt idx="5">
                  <c:v>1426</c:v>
                </c:pt>
                <c:pt idx="6">
                  <c:v>568</c:v>
                </c:pt>
                <c:pt idx="7">
                  <c:v>937</c:v>
                </c:pt>
                <c:pt idx="8">
                  <c:v>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1100228299670499E-2"/>
                  <c:y val="4.077471967380224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4.6889396221490428E-3"/>
                  <c:y val="3.66972477064219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64312591298223E-2"/>
                  <c:y val="1.850016454365218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5672498243032173E-2"/>
                  <c:y val="-6.26774864151155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34061103529017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'JULIO 2020'!$B$1274:$B$1282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2020'!$H$1274:$H$1282</c:f>
              <c:numCache>
                <c:formatCode>#,##0</c:formatCode>
                <c:ptCount val="9"/>
                <c:pt idx="0">
                  <c:v>5570</c:v>
                </c:pt>
                <c:pt idx="1">
                  <c:v>3271</c:v>
                </c:pt>
                <c:pt idx="2">
                  <c:v>7835</c:v>
                </c:pt>
                <c:pt idx="3">
                  <c:v>1137</c:v>
                </c:pt>
                <c:pt idx="4">
                  <c:v>8346</c:v>
                </c:pt>
                <c:pt idx="5">
                  <c:v>5251</c:v>
                </c:pt>
                <c:pt idx="6">
                  <c:v>2407</c:v>
                </c:pt>
                <c:pt idx="7">
                  <c:v>2677</c:v>
                </c:pt>
                <c:pt idx="8">
                  <c:v>2859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736141837130543E-2"/>
          <c:y val="0.20210787401574801"/>
          <c:w val="0.92825943361607099"/>
          <c:h val="0.644818493842115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2020'!$B$826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2020'!$C$825:$H$825</c15:sqref>
                  </c15:fullRef>
                </c:ext>
              </c:extLst>
              <c:f>('JULIO 2020'!$C$825,'JULIO 2020'!$E$825,'JULIO 2020'!$G$825)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2020'!$C$826:$H$826</c15:sqref>
                  </c15:fullRef>
                </c:ext>
              </c:extLst>
              <c:f>('JULIO 2020'!$C$826,'JULIO 2020'!$E$826,'JULIO 2020'!$G$826)</c:f>
              <c:numCache>
                <c:formatCode>#,##0</c:formatCode>
                <c:ptCount val="3"/>
                <c:pt idx="0">
                  <c:v>198042</c:v>
                </c:pt>
                <c:pt idx="1">
                  <c:v>33427</c:v>
                </c:pt>
                <c:pt idx="2">
                  <c:v>231469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'JULIO 2020'!$B$827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2020'!$C$825:$H$825</c15:sqref>
                  </c15:fullRef>
                </c:ext>
              </c:extLst>
              <c:f>('JULIO 2020'!$C$825,'JULIO 2020'!$E$825,'JULIO 2020'!$G$825)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2020'!$C$827:$H$827</c15:sqref>
                  </c15:fullRef>
                </c:ext>
              </c:extLst>
              <c:f>('JULIO 2020'!$C$827,'JULIO 2020'!$E$827,'JULIO 2020'!$G$827)</c:f>
              <c:numCache>
                <c:formatCode>#,##0</c:formatCode>
                <c:ptCount val="3"/>
                <c:pt idx="0">
                  <c:v>191636</c:v>
                </c:pt>
                <c:pt idx="1">
                  <c:v>8119</c:v>
                </c:pt>
                <c:pt idx="2">
                  <c:v>199755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4941952"/>
        <c:axId val="2049388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2020'!$B$825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2020'!$C$825:$H$825</c15:sqref>
                        </c15:fullRef>
                        <c15:formulaRef>
                          <c15:sqref>('JULIO 2020'!$C$825,'JULIO 2020'!$E$825,'JULIO 2020'!$G$825)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2020'!$C$825:$H$825</c15:sqref>
                        </c15:fullRef>
                        <c15:formulaRef>
                          <c15:sqref>('JULIO 2020'!$C$825,'JULIO 2020'!$E$825,'JULIO 2020'!$G$825)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0494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4938816"/>
        <c:crosses val="autoZero"/>
        <c:auto val="0"/>
        <c:lblAlgn val="ctr"/>
        <c:lblOffset val="100"/>
        <c:noMultiLvlLbl val="0"/>
      </c:catAx>
      <c:valAx>
        <c:axId val="20493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494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057047296518027E-2"/>
          <c:y val="0.22736052359797837"/>
          <c:w val="0.9176069702339138"/>
          <c:h val="0.6452069334260187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2020'!$B$868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2020'!$C$867:$H$867</c15:sqref>
                  </c15:fullRef>
                </c:ext>
              </c:extLst>
              <c:f>('JULIO 2020'!$C$867,'JULIO 2020'!$E$867,'JULIO 2020'!$G$867)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2020'!$C$868:$H$868</c15:sqref>
                  </c15:fullRef>
                </c:ext>
              </c:extLst>
              <c:f>('JULIO 2020'!$C$868,'JULIO 2020'!$E$868,'JULIO 2020'!$G$868)</c:f>
              <c:numCache>
                <c:formatCode>#,##0</c:formatCode>
                <c:ptCount val="3"/>
                <c:pt idx="0">
                  <c:v>1016435</c:v>
                </c:pt>
                <c:pt idx="1">
                  <c:v>89253</c:v>
                </c:pt>
                <c:pt idx="2">
                  <c:v>1105688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'JULIO 2020'!$B$869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2020'!$C$867:$H$867</c15:sqref>
                  </c15:fullRef>
                </c:ext>
              </c:extLst>
              <c:f>('JULIO 2020'!$C$867,'JULIO 2020'!$E$867,'JULIO 2020'!$G$867)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2020'!$C$869:$H$869</c15:sqref>
                  </c15:fullRef>
                </c:ext>
              </c:extLst>
              <c:f>('JULIO 2020'!$C$869,'JULIO 2020'!$E$869,'JULIO 2020'!$G$869)</c:f>
              <c:numCache>
                <c:formatCode>#,##0</c:formatCode>
                <c:ptCount val="3"/>
                <c:pt idx="0">
                  <c:v>438671</c:v>
                </c:pt>
                <c:pt idx="1">
                  <c:v>21469</c:v>
                </c:pt>
                <c:pt idx="2">
                  <c:v>460140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4940384"/>
        <c:axId val="2049411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2020'!$B$867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2020'!$C$867:$H$867</c15:sqref>
                        </c15:fullRef>
                        <c15:formulaRef>
                          <c15:sqref>('JULIO 2020'!$C$867,'JULIO 2020'!$E$867,'JULIO 2020'!$G$867)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2020'!$C$867:$H$867</c15:sqref>
                        </c15:fullRef>
                        <c15:formulaRef>
                          <c15:sqref>('JULIO 2020'!$C$867,'JULIO 2020'!$E$867,'JULIO 2020'!$G$867)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049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4941168"/>
        <c:crosses val="autoZero"/>
        <c:auto val="0"/>
        <c:lblAlgn val="ctr"/>
        <c:lblOffset val="100"/>
        <c:noMultiLvlLbl val="0"/>
      </c:catAx>
      <c:valAx>
        <c:axId val="20494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494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0676997599002E-2"/>
          <c:y val="0.20210787401574801"/>
          <c:w val="0.92959099153884062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2020'!$B$949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2020'!$C$948:$H$948</c15:sqref>
                  </c15:fullRef>
                </c:ext>
              </c:extLst>
              <c:f>('JULIO 2020'!$C$948,'JULIO 2020'!$E$948,'JULIO 2020'!$G$948)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2020'!$C$949:$H$949</c15:sqref>
                  </c15:fullRef>
                </c:ext>
              </c:extLst>
              <c:f>('JULIO 2020'!$C$949,'JULIO 2020'!$E$949,'JULIO 2020'!$G$949)</c:f>
              <c:numCache>
                <c:formatCode>#,##0</c:formatCode>
                <c:ptCount val="3"/>
                <c:pt idx="0">
                  <c:v>142731</c:v>
                </c:pt>
                <c:pt idx="1">
                  <c:v>23470</c:v>
                </c:pt>
                <c:pt idx="2">
                  <c:v>166201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'JULIO 2020'!$B$950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2020'!$C$948:$H$948</c15:sqref>
                  </c15:fullRef>
                </c:ext>
              </c:extLst>
              <c:f>('JULIO 2020'!$C$948,'JULIO 2020'!$E$948,'JULIO 2020'!$G$948)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2020'!$C$950:$H$950</c15:sqref>
                  </c15:fullRef>
                </c:ext>
              </c:extLst>
              <c:f>('JULIO 2020'!$C$950,'JULIO 2020'!$E$950,'JULIO 2020'!$G$950)</c:f>
              <c:numCache>
                <c:formatCode>#,##0</c:formatCode>
                <c:ptCount val="3"/>
                <c:pt idx="0">
                  <c:v>100658</c:v>
                </c:pt>
                <c:pt idx="1">
                  <c:v>6560</c:v>
                </c:pt>
                <c:pt idx="2">
                  <c:v>107218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4943128"/>
        <c:axId val="2049439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2020'!$C$948:$H$948</c15:sqref>
                        </c15:fullRef>
                        <c15:formulaRef>
                          <c15:sqref>('JULIO 2020'!$C$948,'JULIO 2020'!$E$948,'JULIO 2020'!$G$948)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2020'!$C$948:$H$948</c15:sqref>
                        </c15:fullRef>
                        <c15:formulaRef>
                          <c15:sqref>('JULIO 2020'!$C$948,'JULIO 2020'!$E$948,'JULIO 2020'!$G$948)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0494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4943912"/>
        <c:crosses val="autoZero"/>
        <c:auto val="0"/>
        <c:lblAlgn val="ctr"/>
        <c:lblOffset val="100"/>
        <c:noMultiLvlLbl val="0"/>
      </c:catAx>
      <c:valAx>
        <c:axId val="204943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49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409910146051994E-2"/>
          <c:y val="0.20210787401574801"/>
          <c:w val="0.93491722322991921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2020'!$B$1072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2020'!$C$1071:$H$1071</c15:sqref>
                  </c15:fullRef>
                </c:ext>
              </c:extLst>
              <c:f>('JULIO 2020'!$C$1071,'JULIO 2020'!$E$1071,'JULIO 2020'!$G$1071)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2020'!$C$1072:$H$1072</c15:sqref>
                  </c15:fullRef>
                </c:ext>
              </c:extLst>
              <c:f>('JULIO 2020'!$C$1072,'JULIO 2020'!$E$1072,'JULIO 2020'!$G$1072)</c:f>
              <c:numCache>
                <c:formatCode>#,##0</c:formatCode>
                <c:ptCount val="3"/>
                <c:pt idx="0">
                  <c:v>42653</c:v>
                </c:pt>
                <c:pt idx="1">
                  <c:v>18315</c:v>
                </c:pt>
                <c:pt idx="2">
                  <c:v>60968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'JULIO 2020'!$B$1073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2020'!$C$1071:$H$1071</c15:sqref>
                  </c15:fullRef>
                </c:ext>
              </c:extLst>
              <c:f>('JULIO 2020'!$C$1071,'JULIO 2020'!$E$1071,'JULIO 2020'!$G$1071)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2020'!$C$1073:$H$1073</c15:sqref>
                  </c15:fullRef>
                </c:ext>
              </c:extLst>
              <c:f>('JULIO 2020'!$C$1073,'JULIO 2020'!$E$1073,'JULIO 2020'!$G$1073)</c:f>
              <c:numCache>
                <c:formatCode>#,##0</c:formatCode>
                <c:ptCount val="3"/>
                <c:pt idx="0">
                  <c:v>13697</c:v>
                </c:pt>
                <c:pt idx="1">
                  <c:v>1504</c:v>
                </c:pt>
                <c:pt idx="2">
                  <c:v>15201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4942736"/>
        <c:axId val="2049443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2020'!$B$1071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2020'!$C$1071:$H$1071</c15:sqref>
                        </c15:fullRef>
                        <c15:formulaRef>
                          <c15:sqref>('JULIO 2020'!$C$1071,'JULIO 2020'!$E$1071,'JULIO 2020'!$G$1071)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2020'!$C$1071:$H$1071</c15:sqref>
                        </c15:fullRef>
                        <c15:formulaRef>
                          <c15:sqref>('JULIO 2020'!$C$1071,'JULIO 2020'!$E$1071,'JULIO 2020'!$G$1071)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0494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4944304"/>
        <c:crosses val="autoZero"/>
        <c:auto val="0"/>
        <c:lblAlgn val="ctr"/>
        <c:lblOffset val="100"/>
        <c:noMultiLvlLbl val="0"/>
      </c:catAx>
      <c:valAx>
        <c:axId val="20494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494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74146806882163E-2"/>
          <c:y val="0.20210787401574801"/>
          <c:w val="0.92160164400222278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2020'!$B$1194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2020'!$C$1193:$H$1193</c15:sqref>
                  </c15:fullRef>
                </c:ext>
              </c:extLst>
              <c:f>('JULIO 2020'!$C$1193,'JULIO 2020'!$E$1193,'JULIO 2020'!$G$1193)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2020'!$C$1194:$H$1194</c15:sqref>
                  </c15:fullRef>
                </c:ext>
              </c:extLst>
              <c:f>('JULIO 2020'!$C$1194,'JULIO 2020'!$E$1194,'JULIO 2020'!$G$1194)</c:f>
              <c:numCache>
                <c:formatCode>#,##0</c:formatCode>
                <c:ptCount val="3"/>
                <c:pt idx="0">
                  <c:v>53504</c:v>
                </c:pt>
                <c:pt idx="1">
                  <c:v>22624</c:v>
                </c:pt>
                <c:pt idx="2">
                  <c:v>76128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'JULIO 2020'!$B$1195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2020'!$C$1193:$H$1193</c15:sqref>
                  </c15:fullRef>
                </c:ext>
              </c:extLst>
              <c:f>('JULIO 2020'!$C$1193,'JULIO 2020'!$E$1193,'JULIO 2020'!$G$1193)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2020'!$C$1195:$H$1195</c15:sqref>
                  </c15:fullRef>
                </c:ext>
              </c:extLst>
              <c:f>('JULIO 2020'!$C$1195,'JULIO 2020'!$E$1195,'JULIO 2020'!$G$1195)</c:f>
              <c:numCache>
                <c:formatCode>#,##0</c:formatCode>
                <c:ptCount val="3"/>
                <c:pt idx="0">
                  <c:v>55377</c:v>
                </c:pt>
                <c:pt idx="1">
                  <c:v>4524</c:v>
                </c:pt>
                <c:pt idx="2">
                  <c:v>59901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621464"/>
        <c:axId val="2066202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2020'!$B$1193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2020'!$C$1193:$H$1193</c15:sqref>
                        </c15:fullRef>
                        <c15:formulaRef>
                          <c15:sqref>('JULIO 2020'!$C$1193,'JULIO 2020'!$E$1193,'JULIO 2020'!$G$1193)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2020'!$C$1193:$H$1193</c15:sqref>
                        </c15:fullRef>
                        <c15:formulaRef>
                          <c15:sqref>('JULIO 2020'!$C$1193,'JULIO 2020'!$E$1193,'JULIO 2020'!$G$1193)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06621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620288"/>
        <c:crosses val="autoZero"/>
        <c:auto val="0"/>
        <c:lblAlgn val="ctr"/>
        <c:lblOffset val="100"/>
        <c:noMultiLvlLbl val="0"/>
      </c:catAx>
      <c:valAx>
        <c:axId val="20662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62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915619069586993"/>
          <c:y val="2.852103257207791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404583914360915E-2"/>
          <c:y val="0.20210787401574801"/>
          <c:w val="0.91893852815668353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2020'!$B$1316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2020'!$C$1315:$H$1315</c15:sqref>
                  </c15:fullRef>
                </c:ext>
              </c:extLst>
              <c:f>('JULIO 2020'!$C$1315,'JULIO 2020'!$E$1315,'JULIO 2020'!$G$1315)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2020'!$C$1316:$H$1316</c15:sqref>
                  </c15:fullRef>
                </c:ext>
              </c:extLst>
              <c:f>('JULIO 2020'!$C$1316,'JULIO 2020'!$E$1316,'JULIO 2020'!$G$1316)</c:f>
              <c:numCache>
                <c:formatCode>#,##0</c:formatCode>
                <c:ptCount val="3"/>
                <c:pt idx="0">
                  <c:v>49211</c:v>
                </c:pt>
                <c:pt idx="1">
                  <c:v>7620</c:v>
                </c:pt>
                <c:pt idx="2">
                  <c:v>56831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'JULIO 2020'!$B$1317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2020'!$C$1315:$H$1315</c15:sqref>
                  </c15:fullRef>
                </c:ext>
              </c:extLst>
              <c:f>('JULIO 2020'!$C$1315,'JULIO 2020'!$E$1315,'JULIO 2020'!$G$1315)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2020'!$C$1317:$H$1317</c15:sqref>
                  </c15:fullRef>
                </c:ext>
              </c:extLst>
              <c:f>('JULIO 2020'!$C$1317,'JULIO 2020'!$E$1317,'JULIO 2020'!$G$1317)</c:f>
              <c:numCache>
                <c:formatCode>#,##0</c:formatCode>
                <c:ptCount val="3"/>
                <c:pt idx="0">
                  <c:v>37270</c:v>
                </c:pt>
                <c:pt idx="1">
                  <c:v>2083</c:v>
                </c:pt>
                <c:pt idx="2">
                  <c:v>39353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619504"/>
        <c:axId val="2066218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2020'!$B$1315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2020'!$C$1315:$H$1315</c15:sqref>
                        </c15:fullRef>
                        <c15:formulaRef>
                          <c15:sqref>('JULIO 2020'!$C$1315,'JULIO 2020'!$E$1315,'JULIO 2020'!$G$1315)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2020'!$C$1315:$H$1315</c15:sqref>
                        </c15:fullRef>
                        <c15:formulaRef>
                          <c15:sqref>('JULIO 2020'!$C$1315,'JULIO 2020'!$E$1315,'JULIO 2020'!$G$1315)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0661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621856"/>
        <c:crosses val="autoZero"/>
        <c:auto val="0"/>
        <c:lblAlgn val="ctr"/>
        <c:lblOffset val="100"/>
        <c:noMultiLvlLbl val="0"/>
      </c:catAx>
      <c:valAx>
        <c:axId val="20662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61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104815626408881E-2"/>
          <c:y val="0.2172592062355842"/>
          <c:w val="0.9162382964446355"/>
          <c:h val="0.640369044778493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2020'!$B$1236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2020'!$C$1235:$H$1235</c15:sqref>
                  </c15:fullRef>
                </c:ext>
              </c:extLst>
              <c:f>('JULIO 2020'!$C$1235,'JULIO 2020'!$E$1235,'JULIO 2020'!$G$1235)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2020'!$C$1236:$H$1236</c15:sqref>
                  </c15:fullRef>
                </c:ext>
              </c:extLst>
              <c:f>('JULIO 2020'!$C$1236,'JULIO 2020'!$E$1236,'JULIO 2020'!$G$1236)</c:f>
              <c:numCache>
                <c:formatCode>#,##0</c:formatCode>
                <c:ptCount val="3"/>
                <c:pt idx="0">
                  <c:v>317363</c:v>
                </c:pt>
                <c:pt idx="1">
                  <c:v>89615</c:v>
                </c:pt>
                <c:pt idx="2">
                  <c:v>406978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'JULIO 2020'!$B$1237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2020'!$C$1235:$H$1235</c15:sqref>
                  </c15:fullRef>
                </c:ext>
              </c:extLst>
              <c:f>('JULIO 2020'!$C$1235,'JULIO 2020'!$E$1235,'JULIO 2020'!$G$1235)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2020'!$C$1237:$H$1237</c15:sqref>
                  </c15:fullRef>
                </c:ext>
              </c:extLst>
              <c:f>('JULIO 2020'!$C$1237,'JULIO 2020'!$E$1237,'JULIO 2020'!$G$1237)</c:f>
              <c:numCache>
                <c:formatCode>#,##0</c:formatCode>
                <c:ptCount val="3"/>
                <c:pt idx="0">
                  <c:v>173847</c:v>
                </c:pt>
                <c:pt idx="1">
                  <c:v>27612</c:v>
                </c:pt>
                <c:pt idx="2">
                  <c:v>201459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621072"/>
        <c:axId val="2066183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2020'!$B$1235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2020'!$C$1235:$H$1235</c15:sqref>
                        </c15:fullRef>
                        <c15:formulaRef>
                          <c15:sqref>('JULIO 2020'!$C$1235,'JULIO 2020'!$E$1235,'JULIO 2020'!$G$1235)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2020'!$C$1235:$H$1235</c15:sqref>
                        </c15:fullRef>
                        <c15:formulaRef>
                          <c15:sqref>('JULIO 2020'!$C$1235,'JULIO 2020'!$E$1235,'JULIO 2020'!$G$1235)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0662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618328"/>
        <c:crosses val="autoZero"/>
        <c:auto val="0"/>
        <c:lblAlgn val="ctr"/>
        <c:lblOffset val="100"/>
        <c:noMultiLvlLbl val="0"/>
      </c:catAx>
      <c:valAx>
        <c:axId val="206618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62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837109575683872"/>
          <c:y val="3.1793155371118514E-2"/>
          <c:w val="0.21162890424316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56922380955501E-2"/>
          <c:y val="0.2130784220154299"/>
          <c:w val="0.91260760389963758"/>
          <c:h val="0.649818261353694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2020'!$B$1332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2020'!$C$1331:$H$1331</c15:sqref>
                  </c15:fullRef>
                </c:ext>
              </c:extLst>
              <c:f>('JULIO 2020'!$C$1331,'JULIO 2020'!$E$1331,'JULIO 2020'!$G$1331)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2020'!$C$1332:$H$1332</c15:sqref>
                  </c15:fullRef>
                </c:ext>
              </c:extLst>
              <c:f>('JULIO 2020'!$C$1332,'JULIO 2020'!$E$1332,'JULIO 2020'!$G$1332)</c:f>
              <c:numCache>
                <c:formatCode>#,##0</c:formatCode>
                <c:ptCount val="3"/>
                <c:pt idx="0">
                  <c:v>112347</c:v>
                </c:pt>
                <c:pt idx="1">
                  <c:v>16291</c:v>
                </c:pt>
                <c:pt idx="2">
                  <c:v>128638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'JULIO 2020'!$B$1333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2020'!$C$1331:$H$1331</c15:sqref>
                  </c15:fullRef>
                </c:ext>
              </c:extLst>
              <c:f>('JULIO 2020'!$C$1331,'JULIO 2020'!$E$1331,'JULIO 2020'!$G$1331)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2020'!$C$1333:$H$1333</c15:sqref>
                  </c15:fullRef>
                </c:ext>
              </c:extLst>
              <c:f>('JULIO 2020'!$C$1333,'JULIO 2020'!$E$1333,'JULIO 2020'!$G$1333)</c:f>
              <c:numCache>
                <c:formatCode>#,##0</c:formatCode>
                <c:ptCount val="3"/>
                <c:pt idx="0">
                  <c:v>49727</c:v>
                </c:pt>
                <c:pt idx="1">
                  <c:v>5561</c:v>
                </c:pt>
                <c:pt idx="2">
                  <c:v>55288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20640"/>
        <c:axId val="2065210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2020'!$B$1331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2020'!$C$1331:$H$1331</c15:sqref>
                        </c15:fullRef>
                        <c15:formulaRef>
                          <c15:sqref>('JULIO 2020'!$C$1331,'JULIO 2020'!$E$1331,'JULIO 2020'!$G$1331)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2020'!$C$1331:$H$1331</c15:sqref>
                        </c15:fullRef>
                        <c15:formulaRef>
                          <c15:sqref>('JULIO 2020'!$C$1331,'JULIO 2020'!$E$1331,'JULIO 2020'!$G$1331)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0652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21032"/>
        <c:crosses val="autoZero"/>
        <c:auto val="0"/>
        <c:lblAlgn val="ctr"/>
        <c:lblOffset val="100"/>
        <c:noMultiLvlLbl val="0"/>
      </c:catAx>
      <c:valAx>
        <c:axId val="20652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2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344226441935372E-2"/>
          <c:y val="0.17541622595683001"/>
          <c:w val="0.89424209690124745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2020'!$B$351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2020'!$C$350:$H$350</c15:sqref>
                  </c15:fullRef>
                </c:ext>
              </c:extLst>
              <c:f>('JULIO 2020'!$C$350,'JULIO 2020'!$E$350,'JULIO 2020'!$G$350)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2020'!$C$351:$H$351</c15:sqref>
                  </c15:fullRef>
                </c:ext>
              </c:extLst>
              <c:f>('JULIO 2020'!$C$351,'JULIO 2020'!$E$351,'JULIO 2020'!$G$351)</c:f>
              <c:numCache>
                <c:formatCode>#,##0</c:formatCode>
                <c:ptCount val="3"/>
                <c:pt idx="0">
                  <c:v>656187</c:v>
                </c:pt>
                <c:pt idx="1">
                  <c:v>211166</c:v>
                </c:pt>
                <c:pt idx="2">
                  <c:v>867353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'JULIO 2020'!$B$352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2020'!$C$350:$H$350</c15:sqref>
                  </c15:fullRef>
                </c:ext>
              </c:extLst>
              <c:f>('JULIO 2020'!$C$350,'JULIO 2020'!$E$350,'JULIO 2020'!$G$350)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2020'!$C$352:$H$352</c15:sqref>
                  </c15:fullRef>
                </c:ext>
              </c:extLst>
              <c:f>('JULIO 2020'!$C$352,'JULIO 2020'!$E$352,'JULIO 2020'!$G$352)</c:f>
              <c:numCache>
                <c:formatCode>#,##0</c:formatCode>
                <c:ptCount val="3"/>
                <c:pt idx="0">
                  <c:v>385997</c:v>
                </c:pt>
                <c:pt idx="1">
                  <c:v>51559</c:v>
                </c:pt>
                <c:pt idx="2">
                  <c:v>437556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2616608"/>
        <c:axId val="202621312"/>
      </c:barChart>
      <c:catAx>
        <c:axId val="20261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621312"/>
        <c:crosses val="autoZero"/>
        <c:auto val="0"/>
        <c:lblAlgn val="ctr"/>
        <c:lblOffset val="100"/>
        <c:noMultiLvlLbl val="0"/>
      </c:catAx>
      <c:valAx>
        <c:axId val="20262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61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436373549178524E-2"/>
          <c:y val="0.21220870118507915"/>
          <c:w val="0.91490673852186588"/>
          <c:h val="0.6454195498289986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2020'!$B$1358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2020'!$C$1357:$H$1357</c15:sqref>
                  </c15:fullRef>
                </c:ext>
              </c:extLst>
              <c:f>('JULIO 2020'!$C$1357,'JULIO 2020'!$E$1357,'JULIO 2020'!$G$1357)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2020'!$C$1358:$H$1358</c15:sqref>
                  </c15:fullRef>
                </c:ext>
              </c:extLst>
              <c:f>('JULIO 2020'!$C$1358,'JULIO 2020'!$E$1358,'JULIO 2020'!$G$1358)</c:f>
              <c:numCache>
                <c:formatCode>#,##0</c:formatCode>
                <c:ptCount val="3"/>
                <c:pt idx="0">
                  <c:v>249877</c:v>
                </c:pt>
                <c:pt idx="1">
                  <c:v>41164</c:v>
                </c:pt>
                <c:pt idx="2">
                  <c:v>291041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'JULIO 2020'!$B$1359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2020'!$C$1357:$H$1357</c15:sqref>
                  </c15:fullRef>
                </c:ext>
              </c:extLst>
              <c:f>('JULIO 2020'!$C$1357,'JULIO 2020'!$E$1357,'JULIO 2020'!$G$1357)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2020'!$C$1359:$H$1359</c15:sqref>
                  </c15:fullRef>
                </c:ext>
              </c:extLst>
              <c:f>('JULIO 2020'!$C$1359,'JULIO 2020'!$E$1359,'JULIO 2020'!$G$1359)</c:f>
              <c:numCache>
                <c:formatCode>#,##0</c:formatCode>
                <c:ptCount val="3"/>
                <c:pt idx="0">
                  <c:v>117070</c:v>
                </c:pt>
                <c:pt idx="1">
                  <c:v>12766</c:v>
                </c:pt>
                <c:pt idx="2">
                  <c:v>129836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18680"/>
        <c:axId val="2065229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2020'!$B$1357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2020'!$C$1357:$H$1357</c15:sqref>
                        </c15:fullRef>
                        <c15:formulaRef>
                          <c15:sqref>('JULIO 2020'!$C$1357,'JULIO 2020'!$E$1357,'JULIO 2020'!$G$1357)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2020'!$C$1357:$H$1357</c15:sqref>
                        </c15:fullRef>
                        <c15:formulaRef>
                          <c15:sqref>('JULIO 2020'!$C$1357,'JULIO 2020'!$E$1357,'JULIO 2020'!$G$1357)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06518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22992"/>
        <c:crosses val="autoZero"/>
        <c:auto val="0"/>
        <c:lblAlgn val="ctr"/>
        <c:lblOffset val="100"/>
        <c:noMultiLvlLbl val="0"/>
      </c:catAx>
      <c:valAx>
        <c:axId val="20652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18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234502743776508E-2"/>
          <c:y val="0.19792698557503602"/>
          <c:w val="0.90594648816275158"/>
          <c:h val="0.6649696432711537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2020'!$B$842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2020'!$C$841:$H$841</c15:sqref>
                  </c15:fullRef>
                </c:ext>
              </c:extLst>
              <c:f>('JULIO 2020'!$C$841,'JULIO 2020'!$E$841,'JULIO 2020'!$G$841)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2020'!$C$842:$H$842</c15:sqref>
                  </c15:fullRef>
                </c:ext>
              </c:extLst>
              <c:f>('JULIO 2020'!$C$842,'JULIO 2020'!$E$842,'JULIO 2020'!$G$842)</c:f>
              <c:numCache>
                <c:formatCode>#,##0</c:formatCode>
                <c:ptCount val="3"/>
                <c:pt idx="0">
                  <c:v>537523</c:v>
                </c:pt>
                <c:pt idx="1">
                  <c:v>53478</c:v>
                </c:pt>
                <c:pt idx="2">
                  <c:v>591001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'JULIO 2020'!$B$843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2020'!$C$841:$H$841</c15:sqref>
                  </c15:fullRef>
                </c:ext>
              </c:extLst>
              <c:f>('JULIO 2020'!$C$841,'JULIO 2020'!$E$841,'JULIO 2020'!$G$841)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2020'!$C$843:$H$843</c15:sqref>
                  </c15:fullRef>
                </c:ext>
              </c:extLst>
              <c:f>('JULIO 2020'!$C$843,'JULIO 2020'!$E$843,'JULIO 2020'!$G$843)</c:f>
              <c:numCache>
                <c:formatCode>#,##0</c:formatCode>
                <c:ptCount val="3"/>
                <c:pt idx="0">
                  <c:v>212679</c:v>
                </c:pt>
                <c:pt idx="1">
                  <c:v>12383</c:v>
                </c:pt>
                <c:pt idx="2">
                  <c:v>225062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21816"/>
        <c:axId val="2065233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2020'!$B$841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2020'!$C$841:$H$841</c15:sqref>
                        </c15:fullRef>
                        <c15:formulaRef>
                          <c15:sqref>('JULIO 2020'!$C$841,'JULIO 2020'!$E$841,'JULIO 2020'!$G$841)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2020'!$C$841:$H$841</c15:sqref>
                        </c15:fullRef>
                        <c15:formulaRef>
                          <c15:sqref>('JULIO 2020'!$C$841,'JULIO 2020'!$E$841,'JULIO 2020'!$G$841)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06521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23384"/>
        <c:crosses val="autoZero"/>
        <c:auto val="0"/>
        <c:lblAlgn val="ctr"/>
        <c:lblOffset val="100"/>
        <c:noMultiLvlLbl val="0"/>
      </c:catAx>
      <c:valAx>
        <c:axId val="20652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21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903944875333554E-2"/>
          <c:y val="0.21307850675197118"/>
          <c:w val="0.90428120922853006"/>
          <c:h val="0.6498181220942186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2020'!$B$965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2020'!$C$964:$H$964</c15:sqref>
                  </c15:fullRef>
                </c:ext>
              </c:extLst>
              <c:f>('JULIO 2020'!$C$964,'JULIO 2020'!$E$964,'JULIO 2020'!$G$964)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2020'!$C$965:$H$965</c15:sqref>
                  </c15:fullRef>
                </c:ext>
              </c:extLst>
              <c:f>('JULIO 2020'!$C$965,'JULIO 2020'!$E$965,'JULIO 2020'!$G$965)</c:f>
              <c:numCache>
                <c:formatCode>#,##0</c:formatCode>
                <c:ptCount val="3"/>
                <c:pt idx="0">
                  <c:v>103351</c:v>
                </c:pt>
                <c:pt idx="1">
                  <c:v>65566</c:v>
                </c:pt>
                <c:pt idx="2">
                  <c:v>168917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'JULIO 2020'!$B$966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2020'!$C$964:$H$964</c15:sqref>
                  </c15:fullRef>
                </c:ext>
              </c:extLst>
              <c:f>('JULIO 2020'!$C$964,'JULIO 2020'!$E$964,'JULIO 2020'!$G$964)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2020'!$C$966:$H$966</c15:sqref>
                  </c15:fullRef>
                </c:ext>
              </c:extLst>
              <c:f>('JULIO 2020'!$C$966,'JULIO 2020'!$E$966,'JULIO 2020'!$G$966)</c:f>
              <c:numCache>
                <c:formatCode>#,##0</c:formatCode>
                <c:ptCount val="3"/>
                <c:pt idx="0">
                  <c:v>45617</c:v>
                </c:pt>
                <c:pt idx="1">
                  <c:v>12982</c:v>
                </c:pt>
                <c:pt idx="2">
                  <c:v>58599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17896"/>
        <c:axId val="2065190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2020'!$B$964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2020'!$C$964:$H$964</c15:sqref>
                        </c15:fullRef>
                        <c15:formulaRef>
                          <c15:sqref>('JULIO 2020'!$C$964,'JULIO 2020'!$E$964,'JULIO 2020'!$G$964)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2020'!$C$964:$H$964</c15:sqref>
                        </c15:fullRef>
                        <c15:formulaRef>
                          <c15:sqref>('JULIO 2020'!$C$964,'JULIO 2020'!$E$964,'JULIO 2020'!$G$964)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06517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19072"/>
        <c:crosses val="autoZero"/>
        <c:auto val="0"/>
        <c:lblAlgn val="ctr"/>
        <c:lblOffset val="100"/>
        <c:noMultiLvlLbl val="0"/>
      </c:catAx>
      <c:valAx>
        <c:axId val="20651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17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56922380955501E-2"/>
          <c:y val="0.2181289270659349"/>
          <c:w val="0.90261593029430853"/>
          <c:h val="0.644767756303189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2020'!$B$1088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2020'!$C$1087:$H$1087</c15:sqref>
                  </c15:fullRef>
                </c:ext>
              </c:extLst>
              <c:f>('JULIO 2020'!$C$1087,'JULIO 2020'!$E$1087,'JULIO 2020'!$G$1087)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2020'!$C$1088:$H$1088</c15:sqref>
                  </c15:fullRef>
                </c:ext>
              </c:extLst>
              <c:f>('JULIO 2020'!$C$1088,'JULIO 2020'!$E$1088,'JULIO 2020'!$G$1088)</c:f>
              <c:numCache>
                <c:formatCode>#,##0</c:formatCode>
                <c:ptCount val="3"/>
                <c:pt idx="0">
                  <c:v>63453</c:v>
                </c:pt>
                <c:pt idx="1">
                  <c:v>75534</c:v>
                </c:pt>
                <c:pt idx="2">
                  <c:v>138987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'JULIO 2020'!$B$1089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2020'!$C$1087:$H$1087</c15:sqref>
                  </c15:fullRef>
                </c:ext>
              </c:extLst>
              <c:f>('JULIO 2020'!$C$1087,'JULIO 2020'!$E$1087,'JULIO 2020'!$G$1087)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2020'!$C$1089:$H$1089</c15:sqref>
                  </c15:fullRef>
                </c:ext>
              </c:extLst>
              <c:f>('JULIO 2020'!$C$1089,'JULIO 2020'!$E$1089,'JULIO 2020'!$G$1089)</c:f>
              <c:numCache>
                <c:formatCode>#,##0</c:formatCode>
                <c:ptCount val="3"/>
                <c:pt idx="0">
                  <c:v>17867</c:v>
                </c:pt>
                <c:pt idx="1">
                  <c:v>5119</c:v>
                </c:pt>
                <c:pt idx="2">
                  <c:v>22986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19464"/>
        <c:axId val="2065159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2020'!$B$1087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2020'!$C$1087:$H$1087</c15:sqref>
                        </c15:fullRef>
                        <c15:formulaRef>
                          <c15:sqref>('JULIO 2020'!$C$1087,'JULIO 2020'!$E$1087,'JULIO 2020'!$G$1087)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2020'!$C$1087:$H$1087</c15:sqref>
                        </c15:fullRef>
                        <c15:formulaRef>
                          <c15:sqref>('JULIO 2020'!$C$1087,'JULIO 2020'!$E$1087,'JULIO 2020'!$G$1087)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0651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15936"/>
        <c:crosses val="autoZero"/>
        <c:auto val="0"/>
        <c:lblAlgn val="ctr"/>
        <c:lblOffset val="100"/>
        <c:noMultiLvlLbl val="0"/>
      </c:catAx>
      <c:valAx>
        <c:axId val="20651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1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903944875333568E-2"/>
          <c:y val="0.20297741191441976"/>
          <c:w val="0.90428120922853006"/>
          <c:h val="0.659919271454704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2020'!$B$1210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2020'!$C$1209:$H$1209</c15:sqref>
                  </c15:fullRef>
                </c:ext>
              </c:extLst>
              <c:f>('JULIO 2020'!$C$1209,'JULIO 2020'!$E$1209,'JULIO 2020'!$G$1209)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2020'!$C$1210:$H$1210</c15:sqref>
                  </c15:fullRef>
                </c:ext>
              </c:extLst>
              <c:f>('JULIO 2020'!$C$1210,'JULIO 2020'!$E$1210,'JULIO 2020'!$G$1210)</c:f>
              <c:numCache>
                <c:formatCode>#,##0</c:formatCode>
                <c:ptCount val="3"/>
                <c:pt idx="0">
                  <c:v>167750</c:v>
                </c:pt>
                <c:pt idx="1">
                  <c:v>30164</c:v>
                </c:pt>
                <c:pt idx="2">
                  <c:v>197914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'JULIO 2020'!$B$1211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2020'!$C$1209:$H$1209</c15:sqref>
                  </c15:fullRef>
                </c:ext>
              </c:extLst>
              <c:f>('JULIO 2020'!$C$1209,'JULIO 2020'!$E$1209,'JULIO 2020'!$G$1209)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2020'!$C$1211:$H$1211</c15:sqref>
                  </c15:fullRef>
                </c:ext>
              </c:extLst>
              <c:f>('JULIO 2020'!$C$1211,'JULIO 2020'!$E$1211,'JULIO 2020'!$G$1211)</c:f>
              <c:numCache>
                <c:formatCode>#,##0</c:formatCode>
                <c:ptCount val="3"/>
                <c:pt idx="0">
                  <c:v>83397</c:v>
                </c:pt>
                <c:pt idx="1">
                  <c:v>13802</c:v>
                </c:pt>
                <c:pt idx="2">
                  <c:v>97199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16328"/>
        <c:axId val="2065202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2020'!$B$1209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2020'!$C$1209:$H$1209</c15:sqref>
                        </c15:fullRef>
                        <c15:formulaRef>
                          <c15:sqref>('JULIO 2020'!$C$1209,'JULIO 2020'!$E$1209,'JULIO 2020'!$G$1209)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2020'!$C$1209:$H$1209</c15:sqref>
                        </c15:fullRef>
                        <c15:formulaRef>
                          <c15:sqref>('JULIO 2020'!$C$1209,'JULIO 2020'!$E$1209,'JULIO 2020'!$G$1209)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06516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20248"/>
        <c:crosses val="autoZero"/>
        <c:auto val="0"/>
        <c:lblAlgn val="ctr"/>
        <c:lblOffset val="100"/>
        <c:noMultiLvlLbl val="0"/>
      </c:catAx>
      <c:valAx>
        <c:axId val="20652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16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441699780869603E-2"/>
          <c:y val="0.20210787401574801"/>
          <c:w val="0.91890141229017475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2020'!$B$991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2020'!$C$990:$H$990</c15:sqref>
                  </c15:fullRef>
                </c:ext>
              </c:extLst>
              <c:f>('JULIO 2020'!$C$990,'JULIO 2020'!$E$990,'JULIO 2020'!$G$990)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2020'!$C$991:$H$991</c15:sqref>
                  </c15:fullRef>
                </c:ext>
              </c:extLst>
              <c:f>('JULIO 2020'!$C$991,'JULIO 2020'!$E$991,'JULIO 2020'!$G$991)</c:f>
              <c:numCache>
                <c:formatCode>#,##0</c:formatCode>
                <c:ptCount val="3"/>
                <c:pt idx="0">
                  <c:v>285730</c:v>
                </c:pt>
                <c:pt idx="1">
                  <c:v>112914</c:v>
                </c:pt>
                <c:pt idx="2">
                  <c:v>398644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'JULIO 2020'!$B$992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2020'!$C$990:$H$990</c15:sqref>
                  </c15:fullRef>
                </c:ext>
              </c:extLst>
              <c:f>('JULIO 2020'!$C$990,'JULIO 2020'!$E$990,'JULIO 2020'!$G$990)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2020'!$C$992:$H$992</c15:sqref>
                  </c15:fullRef>
                </c:ext>
              </c:extLst>
              <c:f>('JULIO 2020'!$C$992,'JULIO 2020'!$E$992,'JULIO 2020'!$G$992)</c:f>
              <c:numCache>
                <c:formatCode>#,##0</c:formatCode>
                <c:ptCount val="3"/>
                <c:pt idx="0">
                  <c:v>123465</c:v>
                </c:pt>
                <c:pt idx="1">
                  <c:v>18861</c:v>
                </c:pt>
                <c:pt idx="2">
                  <c:v>142326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18288"/>
        <c:axId val="2065171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2020'!$B$990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2020'!$C$990:$H$990</c15:sqref>
                        </c15:fullRef>
                        <c15:formulaRef>
                          <c15:sqref>('JULIO 2020'!$C$990,'JULIO 2020'!$E$990,'JULIO 2020'!$G$990)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2020'!$C$990:$H$990</c15:sqref>
                        </c15:fullRef>
                        <c15:formulaRef>
                          <c15:sqref>('JULIO 2020'!$C$990,'JULIO 2020'!$E$990,'JULIO 2020'!$G$990)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0651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17112"/>
        <c:crosses val="autoZero"/>
        <c:auto val="0"/>
        <c:lblAlgn val="ctr"/>
        <c:lblOffset val="100"/>
        <c:noMultiLvlLbl val="0"/>
      </c:catAx>
      <c:valAx>
        <c:axId val="206517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1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773257703639246E-2"/>
          <c:y val="0.20210787401574801"/>
          <c:w val="0.9175698543674051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'JULIO 2020'!$B$1114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2020'!$C$1113:$H$1113</c15:sqref>
                  </c15:fullRef>
                </c:ext>
              </c:extLst>
              <c:f>('JULIO 2020'!$C$1113,'JULIO 2020'!$E$1113,'JULIO 2020'!$G$1113)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2020'!$C$1114:$H$1114</c15:sqref>
                  </c15:fullRef>
                </c:ext>
              </c:extLst>
              <c:f>('JULIO 2020'!$C$1114,'JULIO 2020'!$E$1114,'JULIO 2020'!$G$1114)</c:f>
              <c:numCache>
                <c:formatCode>#,##0</c:formatCode>
                <c:ptCount val="3"/>
                <c:pt idx="0">
                  <c:v>125449</c:v>
                </c:pt>
                <c:pt idx="1">
                  <c:v>85354</c:v>
                </c:pt>
                <c:pt idx="2">
                  <c:v>210803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'JULIO 2020'!$B$1115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2020'!$C$1113:$H$1113</c15:sqref>
                  </c15:fullRef>
                </c:ext>
              </c:extLst>
              <c:f>('JULIO 2020'!$C$1113,'JULIO 2020'!$E$1113,'JULIO 2020'!$G$1113)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2020'!$C$1115:$H$1115</c15:sqref>
                  </c15:fullRef>
                </c:ext>
              </c:extLst>
              <c:f>('JULIO 2020'!$C$1115,'JULIO 2020'!$E$1115,'JULIO 2020'!$G$1115)</c:f>
              <c:numCache>
                <c:formatCode>#,##0</c:formatCode>
                <c:ptCount val="3"/>
                <c:pt idx="0">
                  <c:v>32151</c:v>
                </c:pt>
                <c:pt idx="1">
                  <c:v>6827</c:v>
                </c:pt>
                <c:pt idx="2">
                  <c:v>38978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477576"/>
        <c:axId val="2074756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2020'!$B$1113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'JULIO 2020'!$C$1113:$H$1113</c15:sqref>
                        </c15:fullRef>
                        <c15:formulaRef>
                          <c15:sqref>('JULIO 2020'!$C$1113,'JULIO 2020'!$E$1113,'JULIO 2020'!$G$1113)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'JULIO 2020'!$C$1113:$H$1113</c15:sqref>
                        </c15:fullRef>
                        <c15:formulaRef>
                          <c15:sqref>('JULIO 2020'!$C$1113,'JULIO 2020'!$E$1113,'JULIO 2020'!$G$1113)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07477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475616"/>
        <c:crosses val="autoZero"/>
        <c:auto val="0"/>
        <c:lblAlgn val="ctr"/>
        <c:lblOffset val="100"/>
        <c:noMultiLvlLbl val="0"/>
      </c:catAx>
      <c:valAx>
        <c:axId val="20747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477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'JULIO 2020'!$B$1395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'JULIO 2020'!$F$1395</c:f>
              <c:numCache>
                <c:formatCode>#,##0</c:formatCode>
                <c:ptCount val="1"/>
                <c:pt idx="0">
                  <c:v>1898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'JULIO 2020'!$B$1397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'JULIO 2020'!$F$1397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'JULIO 2020'!$B$1399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'JULIO 2020'!$F$1399</c:f>
              <c:numCache>
                <c:formatCode>#,##0</c:formatCode>
                <c:ptCount val="1"/>
                <c:pt idx="0">
                  <c:v>4139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'JULIO 2020'!$B$1401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'JULIO 2020'!$F$1401</c:f>
              <c:numCache>
                <c:formatCode>#,##0</c:formatCode>
                <c:ptCount val="1"/>
                <c:pt idx="0">
                  <c:v>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'JULIO 2020'!$B$1403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'JULIO 2020'!$F$1403</c:f>
              <c:numCache>
                <c:formatCode>#,##0</c:formatCode>
                <c:ptCount val="1"/>
                <c:pt idx="0">
                  <c:v>2394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'JULIO 2020'!$B$1405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'JULIO 2020'!$F$1405</c:f>
              <c:numCache>
                <c:formatCode>#,##0</c:formatCode>
                <c:ptCount val="1"/>
                <c:pt idx="0">
                  <c:v>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479928"/>
        <c:axId val="207480320"/>
      </c:barChart>
      <c:catAx>
        <c:axId val="2074799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0320"/>
        <c:crosses val="autoZero"/>
        <c:auto val="1"/>
        <c:lblAlgn val="ctr"/>
        <c:lblOffset val="100"/>
        <c:noMultiLvlLbl val="0"/>
      </c:catAx>
      <c:valAx>
        <c:axId val="20748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47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2020'!$B$1453:$B$1461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2020'!$J$1453:$J$1461</c:f>
              <c:numCache>
                <c:formatCode>#,##0</c:formatCode>
                <c:ptCount val="9"/>
                <c:pt idx="0">
                  <c:v>5865</c:v>
                </c:pt>
                <c:pt idx="1">
                  <c:v>11783</c:v>
                </c:pt>
                <c:pt idx="2">
                  <c:v>13687</c:v>
                </c:pt>
                <c:pt idx="3">
                  <c:v>3772</c:v>
                </c:pt>
                <c:pt idx="4">
                  <c:v>12115</c:v>
                </c:pt>
                <c:pt idx="5">
                  <c:v>6643</c:v>
                </c:pt>
                <c:pt idx="6">
                  <c:v>4203</c:v>
                </c:pt>
                <c:pt idx="7">
                  <c:v>9554</c:v>
                </c:pt>
                <c:pt idx="8">
                  <c:v>3980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88211020369633"/>
          <c:y val="1.5154691750674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2020'!$C$1479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2020'!$B$1481:$B$1489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2020'!$C$1481:$C$1489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'JULIO 2020'!$E$1479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2020'!$B$1481:$B$1489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2020'!$E$1481:$E$1489</c:f>
              <c:numCache>
                <c:formatCode>#,##0</c:formatCode>
                <c:ptCount val="9"/>
                <c:pt idx="0">
                  <c:v>15</c:v>
                </c:pt>
                <c:pt idx="1">
                  <c:v>13</c:v>
                </c:pt>
                <c:pt idx="2">
                  <c:v>34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'JULIO 2020'!$G$1479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2020'!$B$1481:$B$1489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2020'!$G$1481:$G$1489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478360"/>
        <c:axId val="2074807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2020'!$D$1479:$D$1480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2020'!$B$1481:$B$1489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'JULIO 2020'!$D$1481:$D$1489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3830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2020'!$F$1479:$F$1480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2020'!$B$1481:$B$1489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2020'!$F$1481:$F$1489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2020'!$H$1479:$H$1480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2020'!$B$1481:$B$1489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2020'!$H$1481:$H$1489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0747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480712"/>
        <c:crosses val="autoZero"/>
        <c:auto val="0"/>
        <c:lblAlgn val="ctr"/>
        <c:lblOffset val="100"/>
        <c:noMultiLvlLbl val="0"/>
      </c:catAx>
      <c:valAx>
        <c:axId val="207480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47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3.0915931230904394E-3"/>
          <c:y val="9.2804233578546558E-2"/>
          <c:w val="0.9969084068769094"/>
          <c:h val="0.11027881642286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76260524025708E-2"/>
          <c:y val="0.17871621310494085"/>
          <c:w val="0.92023297021294437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2020'!$B$382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2020'!$C$381:$H$381</c15:sqref>
                  </c15:fullRef>
                </c:ext>
              </c:extLst>
              <c:f>('JULIO 2020'!$C$381,'JULIO 2020'!$E$381,'JULIO 2020'!$G$381)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2020'!$C$382:$H$382</c15:sqref>
                  </c15:fullRef>
                </c:ext>
              </c:extLst>
              <c:f>('JULIO 2020'!$C$382,'JULIO 2020'!$E$382,'JULIO 2020'!$G$382)</c:f>
              <c:numCache>
                <c:formatCode>#,##0</c:formatCode>
                <c:ptCount val="3"/>
                <c:pt idx="0">
                  <c:v>1217634</c:v>
                </c:pt>
                <c:pt idx="1">
                  <c:v>325930</c:v>
                </c:pt>
                <c:pt idx="2">
                  <c:v>1543564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'JULIO 2020'!$B$383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2020'!$C$381:$H$381</c15:sqref>
                  </c15:fullRef>
                </c:ext>
              </c:extLst>
              <c:f>('JULIO 2020'!$C$381,'JULIO 2020'!$E$381,'JULIO 2020'!$G$381)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2020'!$C$383:$H$383</c15:sqref>
                  </c15:fullRef>
                </c:ext>
              </c:extLst>
              <c:f>('JULIO 2020'!$C$383,'JULIO 2020'!$E$383,'JULIO 2020'!$G$383)</c:f>
              <c:numCache>
                <c:formatCode>#,##0</c:formatCode>
                <c:ptCount val="3"/>
                <c:pt idx="0">
                  <c:v>787600</c:v>
                </c:pt>
                <c:pt idx="1">
                  <c:v>83179</c:v>
                </c:pt>
                <c:pt idx="2">
                  <c:v>870779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620920"/>
        <c:axId val="202622880"/>
      </c:barChart>
      <c:catAx>
        <c:axId val="202620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622880"/>
        <c:crosses val="autoZero"/>
        <c:auto val="0"/>
        <c:lblAlgn val="ctr"/>
        <c:lblOffset val="100"/>
        <c:noMultiLvlLbl val="0"/>
      </c:catAx>
      <c:valAx>
        <c:axId val="20262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620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2.291091779648385E-2"/>
                  <c:y val="1.61616161616161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2887391260522192E-2"/>
                  <c:y val="4.8484848484848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2842990082233507"/>
                      <c:h val="0.18347474747474748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1.1123070189265378E-2"/>
                  <c:y val="-2.50861369601527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0094106143846737E-2"/>
                  <c:y val="-4.040404040404040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2020'!$B$1481:$B$1489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2020'!$I$1481:$I$1489</c:f>
              <c:numCache>
                <c:formatCode>#,##0</c:formatCode>
                <c:ptCount val="9"/>
                <c:pt idx="0">
                  <c:v>16</c:v>
                </c:pt>
                <c:pt idx="1">
                  <c:v>18</c:v>
                </c:pt>
                <c:pt idx="2">
                  <c:v>37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482280"/>
        <c:axId val="207476008"/>
      </c:barChart>
      <c:catAx>
        <c:axId val="207482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476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47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482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88211020369633"/>
          <c:y val="1.91950945056567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2020'!$C$1573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2020'!$B$1481:$B$1489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2020'!$C$1575:$C$1583</c:f>
              <c:numCache>
                <c:formatCode>#,##0</c:formatCode>
                <c:ptCount val="9"/>
                <c:pt idx="0">
                  <c:v>5</c:v>
                </c:pt>
                <c:pt idx="1">
                  <c:v>14</c:v>
                </c:pt>
                <c:pt idx="2">
                  <c:v>17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'JULIO 2020'!$E$1573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2020'!$B$1481:$B$1489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2020'!$E$1575:$E$1583</c:f>
              <c:numCache>
                <c:formatCode>#,##0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51</c:v>
                </c:pt>
                <c:pt idx="3">
                  <c:v>10</c:v>
                </c:pt>
                <c:pt idx="4">
                  <c:v>14</c:v>
                </c:pt>
                <c:pt idx="5">
                  <c:v>17</c:v>
                </c:pt>
                <c:pt idx="6">
                  <c:v>12</c:v>
                </c:pt>
                <c:pt idx="7">
                  <c:v>12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'JULIO 2020'!$G$1573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2020'!$B$1481:$B$1489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2020'!$G$1575:$G$1583</c:f>
              <c:numCache>
                <c:formatCode>#,##0</c:formatCode>
                <c:ptCount val="9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'JULIO 2020'!$I$1573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'JULIO 2020'!$I$1575:$I$1583</c:f>
              <c:numCache>
                <c:formatCode>#,##0</c:formatCode>
                <c:ptCount val="9"/>
                <c:pt idx="0">
                  <c:v>0</c:v>
                </c:pt>
                <c:pt idx="1">
                  <c:v>18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481888"/>
        <c:axId val="2074830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2020'!$D$1479:$D$1480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'JULIO 2020'!$B$1481:$B$1489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'JULIO 2020'!$D$1481:$D$1489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3830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2020'!$F$1479:$F$1480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2020'!$B$1481:$B$1489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2020'!$F$1481:$F$1489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2020'!$H$1479:$H$1480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2020'!$B$1481:$B$1489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2020'!$H$1481:$H$1489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0748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483064"/>
        <c:crosses val="autoZero"/>
        <c:auto val="0"/>
        <c:lblAlgn val="ctr"/>
        <c:lblOffset val="100"/>
        <c:noMultiLvlLbl val="0"/>
      </c:catAx>
      <c:valAx>
        <c:axId val="20748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48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1.2038851269677597E-3"/>
          <c:y val="9.6844636333528564E-2"/>
          <c:w val="0.9987961148730321"/>
          <c:h val="0.11298970397209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9900497512437706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4214641080312722E-2"/>
                  <c:y val="4.86322188449848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8.5287846481876331E-3"/>
                  <c:y val="2.02634245187436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1.4214641080312722E-2"/>
                  <c:y val="4.05268490374873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4164889836531638E-2"/>
                  <c:y val="4.052684903748729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454879707200777"/>
                      <c:h val="0.13540020263424518"/>
                    </c:manualLayout>
                  </c15:layout>
                </c:ext>
              </c:extLst>
            </c:dLbl>
            <c:dLbl>
              <c:idx val="7"/>
              <c:layout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2020'!$B$1575:$B$1583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2020'!$L$1575:$L$1583</c:f>
              <c:numCache>
                <c:formatCode>#,##0</c:formatCode>
                <c:ptCount val="9"/>
                <c:pt idx="0">
                  <c:v>841</c:v>
                </c:pt>
                <c:pt idx="1">
                  <c:v>3127</c:v>
                </c:pt>
                <c:pt idx="2">
                  <c:v>4345</c:v>
                </c:pt>
                <c:pt idx="3">
                  <c:v>1313</c:v>
                </c:pt>
                <c:pt idx="4">
                  <c:v>668</c:v>
                </c:pt>
                <c:pt idx="5">
                  <c:v>1574</c:v>
                </c:pt>
                <c:pt idx="6">
                  <c:v>455</c:v>
                </c:pt>
                <c:pt idx="7">
                  <c:v>902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48386339199181E-2"/>
          <c:y val="0.2083146106736658"/>
          <c:w val="0.93355161366080086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2020'!$B$1664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2020'!$C$1663:$K$1663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2020'!$C$1664:$K$1664</c:f>
              <c:numCache>
                <c:formatCode>#,##0</c:formatCode>
                <c:ptCount val="9"/>
                <c:pt idx="0">
                  <c:v>610</c:v>
                </c:pt>
                <c:pt idx="1">
                  <c:v>853</c:v>
                </c:pt>
                <c:pt idx="2">
                  <c:v>1261</c:v>
                </c:pt>
                <c:pt idx="3">
                  <c:v>346</c:v>
                </c:pt>
                <c:pt idx="4">
                  <c:v>719</c:v>
                </c:pt>
                <c:pt idx="5">
                  <c:v>530</c:v>
                </c:pt>
                <c:pt idx="6">
                  <c:v>339</c:v>
                </c:pt>
                <c:pt idx="7">
                  <c:v>873</c:v>
                </c:pt>
                <c:pt idx="8">
                  <c:v>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477968"/>
        <c:axId val="207918776"/>
        <c:extLst xmlns:c16r2="http://schemas.microsoft.com/office/drawing/2015/06/chart"/>
      </c:barChart>
      <c:catAx>
        <c:axId val="20747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918776"/>
        <c:crosses val="autoZero"/>
        <c:auto val="0"/>
        <c:lblAlgn val="ctr"/>
        <c:lblOffset val="100"/>
        <c:noMultiLvlLbl val="0"/>
      </c:catAx>
      <c:valAx>
        <c:axId val="207918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47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2.9294836381418662E-2"/>
                  <c:y val="1.21951258546590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9294836381418769E-2"/>
                  <c:y val="2.43902517093181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4.1012770933986226E-2"/>
                  <c:y val="-4.065041951553022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2020'!$C$1663:$K$1663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2020'!$C$1665:$K$1665</c:f>
              <c:numCache>
                <c:formatCode>#,##0</c:formatCode>
                <c:ptCount val="9"/>
                <c:pt idx="0">
                  <c:v>59976</c:v>
                </c:pt>
                <c:pt idx="1">
                  <c:v>72490</c:v>
                </c:pt>
                <c:pt idx="2">
                  <c:v>76442</c:v>
                </c:pt>
                <c:pt idx="3">
                  <c:v>30127</c:v>
                </c:pt>
                <c:pt idx="4">
                  <c:v>54357</c:v>
                </c:pt>
                <c:pt idx="5">
                  <c:v>58213</c:v>
                </c:pt>
                <c:pt idx="6">
                  <c:v>28226</c:v>
                </c:pt>
                <c:pt idx="7">
                  <c:v>93288</c:v>
                </c:pt>
                <c:pt idx="8">
                  <c:v>38448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516598821614334"/>
          <c:y val="1.12361256047813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275943249609158E-2"/>
          <c:y val="0.2083146106736658"/>
          <c:w val="0.93172405675039083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2020'!$C$1512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2020'!$B$1453:$B$1461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2020'!$C$1514:$C$1522</c:f>
              <c:numCache>
                <c:formatCode>#,##0</c:formatCode>
                <c:ptCount val="9"/>
                <c:pt idx="0">
                  <c:v>9</c:v>
                </c:pt>
                <c:pt idx="1">
                  <c:v>30</c:v>
                </c:pt>
                <c:pt idx="2">
                  <c:v>38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17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'JULIO 2020'!$E$1512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2020'!$B$1453:$B$1461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2020'!$E$1514:$E$1522</c:f>
              <c:numCache>
                <c:formatCode>#,##0</c:formatCode>
                <c:ptCount val="9"/>
                <c:pt idx="0">
                  <c:v>893</c:v>
                </c:pt>
                <c:pt idx="1">
                  <c:v>341</c:v>
                </c:pt>
                <c:pt idx="2">
                  <c:v>403</c:v>
                </c:pt>
                <c:pt idx="3">
                  <c:v>203</c:v>
                </c:pt>
                <c:pt idx="4">
                  <c:v>484</c:v>
                </c:pt>
                <c:pt idx="5">
                  <c:v>404</c:v>
                </c:pt>
                <c:pt idx="6">
                  <c:v>296</c:v>
                </c:pt>
                <c:pt idx="7">
                  <c:v>163</c:v>
                </c:pt>
                <c:pt idx="8">
                  <c:v>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'JULIO 2020'!$G$1512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2020'!$B$1453:$B$1461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2020'!$G$1514:$G$1522</c:f>
              <c:numCache>
                <c:formatCode>#,##0</c:formatCode>
                <c:ptCount val="9"/>
                <c:pt idx="0">
                  <c:v>53</c:v>
                </c:pt>
                <c:pt idx="1">
                  <c:v>71</c:v>
                </c:pt>
                <c:pt idx="2">
                  <c:v>108</c:v>
                </c:pt>
                <c:pt idx="3">
                  <c:v>39</c:v>
                </c:pt>
                <c:pt idx="4">
                  <c:v>50</c:v>
                </c:pt>
                <c:pt idx="5">
                  <c:v>48</c:v>
                </c:pt>
                <c:pt idx="6">
                  <c:v>50</c:v>
                </c:pt>
                <c:pt idx="7">
                  <c:v>30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'JULIO 2020'!$I$1512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'JULIO 2020'!$I$1514:$I$1522</c:f>
              <c:numCache>
                <c:formatCode>#,##0</c:formatCode>
                <c:ptCount val="9"/>
                <c:pt idx="0">
                  <c:v>24</c:v>
                </c:pt>
                <c:pt idx="1">
                  <c:v>19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16</c:v>
                </c:pt>
                <c:pt idx="6">
                  <c:v>18</c:v>
                </c:pt>
                <c:pt idx="7">
                  <c:v>12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917600"/>
        <c:axId val="207921128"/>
      </c:barChart>
      <c:catAx>
        <c:axId val="20791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921128"/>
        <c:crosses val="autoZero"/>
        <c:auto val="0"/>
        <c:lblAlgn val="ctr"/>
        <c:lblOffset val="100"/>
        <c:noMultiLvlLbl val="0"/>
      </c:catAx>
      <c:valAx>
        <c:axId val="207921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91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0.10846535749296399"/>
          <c:w val="1"/>
          <c:h val="8.4555228789172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553191489361702E-2"/>
                  <c:y val="2.44648396589819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5.6737588652482273E-3"/>
                  <c:y val="2.44648396589819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553191489361653E-2"/>
                  <c:y val="-4.077473276497013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2020'!$B$1514:$B$1522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2020'!$L$1514:$L$1522</c:f>
              <c:numCache>
                <c:formatCode>#,##0</c:formatCode>
                <c:ptCount val="9"/>
                <c:pt idx="0">
                  <c:v>7534</c:v>
                </c:pt>
                <c:pt idx="1">
                  <c:v>4855</c:v>
                </c:pt>
                <c:pt idx="2">
                  <c:v>4765</c:v>
                </c:pt>
                <c:pt idx="3">
                  <c:v>2383</c:v>
                </c:pt>
                <c:pt idx="4">
                  <c:v>4568</c:v>
                </c:pt>
                <c:pt idx="5">
                  <c:v>4382</c:v>
                </c:pt>
                <c:pt idx="6">
                  <c:v>3770</c:v>
                </c:pt>
                <c:pt idx="7">
                  <c:v>2131</c:v>
                </c:pt>
                <c:pt idx="8">
                  <c:v>2536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596833174849133"/>
          <c:y val="1.50560143396709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103500160019164E-2"/>
          <c:y val="0.24083509378400872"/>
          <c:w val="0.90796581691506095"/>
          <c:h val="0.66382850009602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2020'!$C$1512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2020'!$B$1462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2020'!$C$1523</c:f>
              <c:numCache>
                <c:formatCode>#,##0</c:formatCode>
                <c:ptCount val="1"/>
                <c:pt idx="0">
                  <c:v>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'JULIO 2020'!$E$1512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2020'!$B$1462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2020'!$E$1523</c:f>
              <c:numCache>
                <c:formatCode>#,##0</c:formatCode>
                <c:ptCount val="1"/>
                <c:pt idx="0">
                  <c:v>3371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'JULIO 2020'!$G$1512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2020'!$B$1462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2020'!$G$1523</c:f>
              <c:numCache>
                <c:formatCode>#,##0</c:formatCode>
                <c:ptCount val="1"/>
                <c:pt idx="0">
                  <c:v>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'JULIO 2020'!$I$1512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'JULIO 2020'!$B$1462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'JULIO 2020'!$I$1523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916032"/>
        <c:axId val="207919168"/>
      </c:barChart>
      <c:catAx>
        <c:axId val="207916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07919168"/>
        <c:crosses val="autoZero"/>
        <c:auto val="0"/>
        <c:lblAlgn val="ctr"/>
        <c:lblOffset val="100"/>
        <c:noMultiLvlLbl val="0"/>
      </c:catAx>
      <c:valAx>
        <c:axId val="20791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91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1547957971371536"/>
          <c:y val="0.11544843479930862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>
        <c:manualLayout>
          <c:xMode val="edge"/>
          <c:yMode val="edge"/>
          <c:x val="0.11923404255319149"/>
          <c:y val="1.22431154969242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046484614955044"/>
          <c:y val="0.27245623568222271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3.6879432624113473E-2"/>
                  <c:y val="-1.8704543710482582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9.9290780141843865E-2"/>
                  <c:y val="-5.30535004866718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3.1205673758865248E-2"/>
                  <c:y val="5.30535004866718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2020'!$C$1512:$J$1512</c15:sqref>
                  </c15:fullRef>
                </c:ext>
              </c:extLst>
              <c:f>('JULIO 2020'!$C$1512,'JULIO 2020'!$E$1512,'JULIO 2020'!$G$1512,'JULIO 2020'!$I$1512)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2020'!$C$1523:$J$1523</c15:sqref>
                  </c15:fullRef>
                </c:ext>
              </c:extLst>
              <c:f>('JULIO 2020'!$C$1523,'JULIO 2020'!$E$1523,'JULIO 2020'!$G$1523,'JULIO 2020'!$I$1523)</c:f>
              <c:numCache>
                <c:formatCode>#,##0</c:formatCode>
                <c:ptCount val="4"/>
                <c:pt idx="0">
                  <c:v>131</c:v>
                </c:pt>
                <c:pt idx="1">
                  <c:v>3371</c:v>
                </c:pt>
                <c:pt idx="2">
                  <c:v>501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'JULIO 2020'!$D$1523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B-D5D0-4F6C-9CC1-02339BE5E38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'JULIO 2020'!$F$1523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D-D5D0-4F6C-9CC1-02339BE5E38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'JULIO 2020'!$H$1523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F-D5D0-4F6C-9CC1-02339BE5E38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'JULIO 2020'!$J$1523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1-D5D0-4F6C-9CC1-02339BE5E38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443533599395953E-2"/>
          <c:y val="0.15245646709129806"/>
          <c:w val="0.93928048622102278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2020'!$B$366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'JULIO 2020'!$C$365:$K$365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2020'!$C$366:$K$366</c:f>
              <c:numCache>
                <c:formatCode>#,##0</c:formatCode>
                <c:ptCount val="9"/>
                <c:pt idx="0">
                  <c:v>99814</c:v>
                </c:pt>
                <c:pt idx="1">
                  <c:v>156184</c:v>
                </c:pt>
                <c:pt idx="2">
                  <c:v>165443</c:v>
                </c:pt>
                <c:pt idx="3">
                  <c:v>39620</c:v>
                </c:pt>
                <c:pt idx="4">
                  <c:v>130909</c:v>
                </c:pt>
                <c:pt idx="5">
                  <c:v>83592</c:v>
                </c:pt>
                <c:pt idx="6">
                  <c:v>53425</c:v>
                </c:pt>
                <c:pt idx="7">
                  <c:v>86698</c:v>
                </c:pt>
                <c:pt idx="8">
                  <c:v>51668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'JULIO 2020'!$B$367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'JULIO 2020'!$C$365:$K$365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2020'!$C$367:$K$367</c:f>
              <c:numCache>
                <c:formatCode>#,##0</c:formatCode>
                <c:ptCount val="9"/>
                <c:pt idx="0">
                  <c:v>55578</c:v>
                </c:pt>
                <c:pt idx="1">
                  <c:v>63070</c:v>
                </c:pt>
                <c:pt idx="2">
                  <c:v>72288</c:v>
                </c:pt>
                <c:pt idx="3">
                  <c:v>24583</c:v>
                </c:pt>
                <c:pt idx="4">
                  <c:v>67092</c:v>
                </c:pt>
                <c:pt idx="5">
                  <c:v>50166</c:v>
                </c:pt>
                <c:pt idx="6">
                  <c:v>31823</c:v>
                </c:pt>
                <c:pt idx="7">
                  <c:v>43721</c:v>
                </c:pt>
                <c:pt idx="8">
                  <c:v>29235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02620528"/>
        <c:axId val="202618568"/>
      </c:barChart>
      <c:catAx>
        <c:axId val="20262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618568"/>
        <c:crosses val="autoZero"/>
        <c:auto val="1"/>
        <c:lblAlgn val="ctr"/>
        <c:lblOffset val="100"/>
        <c:noMultiLvlLbl val="0"/>
      </c:catAx>
      <c:valAx>
        <c:axId val="202618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62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1.5448276756891767E-2"/>
                  <c:y val="2.194549666806128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4.1195404685044706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('JULIO 2020'!$B$1395,'JULIO 2020'!$B$1397,'JULIO 2020'!$B$1399,'JULIO 2020'!$B$1401,'JULIO 2020'!$B$1403,'JULIO 2020'!$B$1405)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('JULIO 2020'!$F$1396,'JULIO 2020'!$F$1398,'JULIO 2020'!$F$1400,'JULIO 2020'!$F$1402,'JULIO 2020'!$F$1404,'JULIO 2020'!$F$1406)</c:f>
              <c:numCache>
                <c:formatCode>#,##0</c:formatCode>
                <c:ptCount val="6"/>
                <c:pt idx="0">
                  <c:v>71602</c:v>
                </c:pt>
                <c:pt idx="1">
                  <c:v>42657</c:v>
                </c:pt>
                <c:pt idx="2">
                  <c:v>36924</c:v>
                </c:pt>
                <c:pt idx="3">
                  <c:v>13407</c:v>
                </c:pt>
                <c:pt idx="4">
                  <c:v>15812</c:v>
                </c:pt>
                <c:pt idx="5">
                  <c:v>7173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3130573331"/>
          <c:y val="1.9195100612423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546793515425158E-2"/>
          <c:y val="0.24871868289191124"/>
          <c:w val="0.94445320648457487"/>
          <c:h val="0.655944643283225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2020'!$B$1602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2020'!$D$1601:$L$1601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2020'!$D$1602:$L$1602</c:f>
              <c:numCache>
                <c:formatCode>#,##0</c:formatCode>
                <c:ptCount val="9"/>
                <c:pt idx="0">
                  <c:v>154</c:v>
                </c:pt>
                <c:pt idx="1">
                  <c:v>37</c:v>
                </c:pt>
                <c:pt idx="2">
                  <c:v>87</c:v>
                </c:pt>
                <c:pt idx="3">
                  <c:v>16</c:v>
                </c:pt>
                <c:pt idx="4">
                  <c:v>24</c:v>
                </c:pt>
                <c:pt idx="5">
                  <c:v>167</c:v>
                </c:pt>
                <c:pt idx="6">
                  <c:v>28</c:v>
                </c:pt>
                <c:pt idx="7">
                  <c:v>46</c:v>
                </c:pt>
                <c:pt idx="8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'JULIO 2020'!$B$1604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2020'!$D$1601:$L$1601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2020'!$D$1604:$L$1604</c:f>
              <c:numCache>
                <c:formatCode>#,##0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'JULIO 2020'!$B$1606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2020'!$D$1601:$L$1601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2020'!$D$1606:$L$1606</c:f>
              <c:numCache>
                <c:formatCode>#,##0</c:formatCode>
                <c:ptCount val="9"/>
                <c:pt idx="0">
                  <c:v>90</c:v>
                </c:pt>
                <c:pt idx="1">
                  <c:v>15</c:v>
                </c:pt>
                <c:pt idx="2">
                  <c:v>8</c:v>
                </c:pt>
                <c:pt idx="3">
                  <c:v>4</c:v>
                </c:pt>
                <c:pt idx="4">
                  <c:v>19</c:v>
                </c:pt>
                <c:pt idx="5">
                  <c:v>72</c:v>
                </c:pt>
                <c:pt idx="6">
                  <c:v>8</c:v>
                </c:pt>
                <c:pt idx="7">
                  <c:v>17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'JULIO 2020'!$B$1608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2020'!$D$1601:$L$1601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2020'!$D$1608:$L$1608</c:f>
              <c:numCache>
                <c:formatCode>#,##0</c:formatCode>
                <c:ptCount val="9"/>
                <c:pt idx="0">
                  <c:v>204</c:v>
                </c:pt>
                <c:pt idx="1">
                  <c:v>117</c:v>
                </c:pt>
                <c:pt idx="2">
                  <c:v>290</c:v>
                </c:pt>
                <c:pt idx="3">
                  <c:v>10</c:v>
                </c:pt>
                <c:pt idx="4">
                  <c:v>391</c:v>
                </c:pt>
                <c:pt idx="5">
                  <c:v>50</c:v>
                </c:pt>
                <c:pt idx="6">
                  <c:v>72</c:v>
                </c:pt>
                <c:pt idx="7">
                  <c:v>163</c:v>
                </c:pt>
                <c:pt idx="8">
                  <c:v>170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'JULIO 2020'!$B$1610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2020'!$D$1601:$L$1601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2020'!$D$1610:$L$1610</c:f>
              <c:numCache>
                <c:formatCode>#,##0</c:formatCode>
                <c:ptCount val="9"/>
                <c:pt idx="0">
                  <c:v>4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919952"/>
        <c:axId val="207921520"/>
        <c:extLst xmlns:c16r2="http://schemas.microsoft.com/office/drawing/2015/06/chart"/>
      </c:barChart>
      <c:catAx>
        <c:axId val="20791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921520"/>
        <c:crosses val="autoZero"/>
        <c:auto val="0"/>
        <c:lblAlgn val="ctr"/>
        <c:lblOffset val="100"/>
        <c:noMultiLvlLbl val="0"/>
      </c:catAx>
      <c:valAx>
        <c:axId val="20792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9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6.8561838861051466E-2"/>
          <c:w val="1"/>
          <c:h val="0.204537660065219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0.12146892655367236"/>
                  <c:y val="-1.4904981638741297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1.6949152542372906E-2"/>
                  <c:y val="6.09756292732951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3.3898305084745763E-2"/>
                  <c:y val="4.878050341863619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8.4745762711864406E-3"/>
                  <c:y val="4.065041951553022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3898305084745763E-2"/>
                  <c:y val="-4.065041951553022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2020'!$D$1613:$L$1613</c:f>
              <c:numCache>
                <c:formatCode>#,##0</c:formatCode>
                <c:ptCount val="9"/>
                <c:pt idx="0">
                  <c:v>3546</c:v>
                </c:pt>
                <c:pt idx="1">
                  <c:v>1115</c:v>
                </c:pt>
                <c:pt idx="2">
                  <c:v>2125</c:v>
                </c:pt>
                <c:pt idx="3">
                  <c:v>222</c:v>
                </c:pt>
                <c:pt idx="4">
                  <c:v>2291</c:v>
                </c:pt>
                <c:pt idx="5">
                  <c:v>2999</c:v>
                </c:pt>
                <c:pt idx="6">
                  <c:v>664</c:v>
                </c:pt>
                <c:pt idx="7">
                  <c:v>1344</c:v>
                </c:pt>
                <c:pt idx="8">
                  <c:v>1506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8.565310492505248E-3"/>
                  <c:y val="4.45795481669731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4.2826552462526764E-2"/>
                  <c:y val="-1.4859677728725928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5695931477516087E-2"/>
                  <c:y val="2.0263430984987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8.5653104925053538E-3"/>
                  <c:y val="1.215805859099269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82655246252676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'JULIO 2020'!$D$1601:$L$1601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2020'!$D$1613:$L$1613</c:f>
              <c:numCache>
                <c:formatCode>#,##0</c:formatCode>
                <c:ptCount val="9"/>
                <c:pt idx="0">
                  <c:v>3546</c:v>
                </c:pt>
                <c:pt idx="1">
                  <c:v>1115</c:v>
                </c:pt>
                <c:pt idx="2">
                  <c:v>2125</c:v>
                </c:pt>
                <c:pt idx="3">
                  <c:v>222</c:v>
                </c:pt>
                <c:pt idx="4">
                  <c:v>2291</c:v>
                </c:pt>
                <c:pt idx="5">
                  <c:v>2999</c:v>
                </c:pt>
                <c:pt idx="6">
                  <c:v>664</c:v>
                </c:pt>
                <c:pt idx="7">
                  <c:v>1344</c:v>
                </c:pt>
                <c:pt idx="8">
                  <c:v>1506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2876447192567187"/>
          <c:w val="0.94993581514762515"/>
          <c:h val="0.675898748852712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'JULIO 2020'!$B$1635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'JULIO 2020'!$D$1634:$L$1634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2020'!$D$1635:$L$1635</c:f>
              <c:numCache>
                <c:formatCode>#,##0</c:formatCode>
                <c:ptCount val="9"/>
                <c:pt idx="0">
                  <c:v>43</c:v>
                </c:pt>
                <c:pt idx="1">
                  <c:v>23</c:v>
                </c:pt>
                <c:pt idx="2">
                  <c:v>37</c:v>
                </c:pt>
                <c:pt idx="3">
                  <c:v>1</c:v>
                </c:pt>
                <c:pt idx="4">
                  <c:v>69</c:v>
                </c:pt>
                <c:pt idx="5">
                  <c:v>36</c:v>
                </c:pt>
                <c:pt idx="6">
                  <c:v>10</c:v>
                </c:pt>
                <c:pt idx="7">
                  <c:v>18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'JULIO 2020'!$B$1637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'JULIO 2020'!$D$1634:$L$1634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2020'!$D$1637:$L$1637</c:f>
              <c:numCache>
                <c:formatCode>#,##0</c:formatCode>
                <c:ptCount val="9"/>
                <c:pt idx="0">
                  <c:v>26</c:v>
                </c:pt>
                <c:pt idx="1">
                  <c:v>13</c:v>
                </c:pt>
                <c:pt idx="2">
                  <c:v>9</c:v>
                </c:pt>
                <c:pt idx="3">
                  <c:v>7</c:v>
                </c:pt>
                <c:pt idx="4">
                  <c:v>17</c:v>
                </c:pt>
                <c:pt idx="5">
                  <c:v>19</c:v>
                </c:pt>
                <c:pt idx="6">
                  <c:v>14</c:v>
                </c:pt>
                <c:pt idx="7">
                  <c:v>7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'JULIO 2020'!$B$1639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'JULIO 2020'!$D$1634:$L$1634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2020'!$D$1639:$L$1639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7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'JULIO 2020'!$B$1641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2020'!$D$1634:$L$1634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2020'!$D$1641:$L$1641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'JULIO 2020'!$B$1643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2020'!$D$1634:$L$1634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2020'!$D$1643:$L$1643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915248"/>
        <c:axId val="207915640"/>
        <c:extLst xmlns:c16r2="http://schemas.microsoft.com/office/drawing/2015/06/chart"/>
      </c:barChart>
      <c:catAx>
        <c:axId val="20791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915640"/>
        <c:crosses val="autoZero"/>
        <c:auto val="0"/>
        <c:lblAlgn val="ctr"/>
        <c:lblOffset val="100"/>
        <c:noMultiLvlLbl val="0"/>
      </c:catAx>
      <c:valAx>
        <c:axId val="207915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791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8.1525852213258615E-2"/>
          <c:w val="1"/>
          <c:h val="0.15760881116854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JULIO 2020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Murcia (Región de)</c:v>
                </c:pt>
                <c:pt idx="5">
                  <c:v>Rioja (La)</c:v>
                </c:pt>
                <c:pt idx="6">
                  <c:v>Extremadura</c:v>
                </c:pt>
                <c:pt idx="7">
                  <c:v>Aragón</c:v>
                </c:pt>
                <c:pt idx="8">
                  <c:v>Navarra (Comunidad Foral de)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Galicia</c:v>
                </c:pt>
                <c:pt idx="12">
                  <c:v>Comunidad Valenciana</c:v>
                </c:pt>
                <c:pt idx="13">
                  <c:v>Asturias (Principado de)</c:v>
                </c:pt>
                <c:pt idx="14">
                  <c:v>Cataluña</c:v>
                </c:pt>
                <c:pt idx="15">
                  <c:v>Andalucía</c:v>
                </c:pt>
                <c:pt idx="16">
                  <c:v>País Vasco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3.2446942954295998E-4</c:v>
                </c:pt>
                <c:pt idx="1">
                  <c:v>7.5382531963151002E-4</c:v>
                </c:pt>
                <c:pt idx="2">
                  <c:v>4.5074904861718001E-3</c:v>
                </c:pt>
                <c:pt idx="3">
                  <c:v>4.9966415774997004E-3</c:v>
                </c:pt>
                <c:pt idx="4">
                  <c:v>1.1491935576268E-2</c:v>
                </c:pt>
                <c:pt idx="5">
                  <c:v>1.3678246560522E-2</c:v>
                </c:pt>
                <c:pt idx="6">
                  <c:v>1.8218937616593E-2</c:v>
                </c:pt>
                <c:pt idx="7">
                  <c:v>2.2018234825914001E-2</c:v>
                </c:pt>
                <c:pt idx="8">
                  <c:v>2.2980557708032E-2</c:v>
                </c:pt>
                <c:pt idx="9">
                  <c:v>2.4946756069741002E-2</c:v>
                </c:pt>
                <c:pt idx="10">
                  <c:v>4.3099661143503998E-2</c:v>
                </c:pt>
                <c:pt idx="11">
                  <c:v>4.3383050015386997E-2</c:v>
                </c:pt>
                <c:pt idx="12">
                  <c:v>4.7756198363935E-2</c:v>
                </c:pt>
                <c:pt idx="13">
                  <c:v>5.4602918473539E-2</c:v>
                </c:pt>
                <c:pt idx="14">
                  <c:v>6.3085726606823003E-2</c:v>
                </c:pt>
                <c:pt idx="15">
                  <c:v>6.3521818066375996E-2</c:v>
                </c:pt>
                <c:pt idx="16">
                  <c:v>7.5026882372667997E-2</c:v>
                </c:pt>
                <c:pt idx="17">
                  <c:v>0.14088787179404</c:v>
                </c:pt>
                <c:pt idx="18">
                  <c:v>0.34471877799381001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09748848"/>
        <c:axId val="209755904"/>
      </c:barChart>
      <c:catAx>
        <c:axId val="20974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5904"/>
        <c:crosses val="autoZero"/>
        <c:auto val="1"/>
        <c:lblAlgn val="ctr"/>
        <c:lblOffset val="100"/>
        <c:noMultiLvlLbl val="0"/>
      </c:catAx>
      <c:valAx>
        <c:axId val="20975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48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 ENERO - JULIO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0.00%" sourceLinked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13A-4882-842E-DA247ECAE60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[4]Hoja1!$A$25:$A$43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Murcia (Región de)</c:v>
                </c:pt>
                <c:pt idx="5">
                  <c:v>Rioja (La)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Asturias (Principado de)</c:v>
                </c:pt>
                <c:pt idx="11">
                  <c:v>Comunidad Valenciana</c:v>
                </c:pt>
                <c:pt idx="12">
                  <c:v>Castilla - La Mancha</c:v>
                </c:pt>
                <c:pt idx="13">
                  <c:v>Cataluña</c:v>
                </c:pt>
                <c:pt idx="14">
                  <c:v>País Vasco</c:v>
                </c:pt>
                <c:pt idx="15">
                  <c:v>Galicia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[4]Hoja1!$B$25:$B$43</c:f>
              <c:numCache>
                <c:formatCode>General</c:formatCode>
                <c:ptCount val="19"/>
                <c:pt idx="0">
                  <c:v>4.8520651792166998E-4</c:v>
                </c:pt>
                <c:pt idx="1">
                  <c:v>1.108334373001E-3</c:v>
                </c:pt>
                <c:pt idx="2">
                  <c:v>8.1280048000358998E-3</c:v>
                </c:pt>
                <c:pt idx="3">
                  <c:v>8.3196526621391008E-3</c:v>
                </c:pt>
                <c:pt idx="4">
                  <c:v>1.1874329292091E-2</c:v>
                </c:pt>
                <c:pt idx="5">
                  <c:v>1.2428767144536E-2</c:v>
                </c:pt>
                <c:pt idx="6">
                  <c:v>1.8555651528776002E-2</c:v>
                </c:pt>
                <c:pt idx="7">
                  <c:v>2.0478701038907001E-2</c:v>
                </c:pt>
                <c:pt idx="8">
                  <c:v>2.3682405086709001E-2</c:v>
                </c:pt>
                <c:pt idx="9">
                  <c:v>2.6299911575431E-2</c:v>
                </c:pt>
                <c:pt idx="10">
                  <c:v>4.6030653216063998E-2</c:v>
                </c:pt>
                <c:pt idx="11">
                  <c:v>4.7482823390744999E-2</c:v>
                </c:pt>
                <c:pt idx="12">
                  <c:v>4.7532960547565999E-2</c:v>
                </c:pt>
                <c:pt idx="13">
                  <c:v>5.7776051782945002E-2</c:v>
                </c:pt>
                <c:pt idx="14">
                  <c:v>6.0748829581612998E-2</c:v>
                </c:pt>
                <c:pt idx="15">
                  <c:v>6.2341642079265999E-2</c:v>
                </c:pt>
                <c:pt idx="16">
                  <c:v>7.9074237205497999E-2</c:v>
                </c:pt>
                <c:pt idx="17">
                  <c:v>0.15592282651413999</c:v>
                </c:pt>
                <c:pt idx="18">
                  <c:v>0.31172901166262001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A-4882-842E-DA247ECA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9749240"/>
        <c:axId val="209749632"/>
      </c:barChart>
      <c:catAx>
        <c:axId val="209749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49632"/>
        <c:crosses val="autoZero"/>
        <c:auto val="1"/>
        <c:lblAlgn val="ctr"/>
        <c:lblOffset val="100"/>
        <c:noMultiLvlLbl val="0"/>
      </c:catAx>
      <c:valAx>
        <c:axId val="209749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49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JULIO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Canadá</c:v>
                </c:pt>
                <c:pt idx="5">
                  <c:v>China</c:v>
                </c:pt>
                <c:pt idx="6">
                  <c:v>Méjico</c:v>
                </c:pt>
                <c:pt idx="7">
                  <c:v>Brasil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Portugal</c:v>
                </c:pt>
                <c:pt idx="12">
                  <c:v>Reino Unido</c:v>
                </c:pt>
                <c:pt idx="13">
                  <c:v>Benelux (Bélgica, Holanda y Luxemburgo)</c:v>
                </c:pt>
                <c:pt idx="14">
                  <c:v>Francia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3.4213645344159001E-2</c:v>
                </c:pt>
                <c:pt idx="1">
                  <c:v>3.2123279291338999E-2</c:v>
                </c:pt>
                <c:pt idx="2">
                  <c:v>0.11572904135162</c:v>
                </c:pt>
                <c:pt idx="3">
                  <c:v>1.8087835347057001E-3</c:v>
                </c:pt>
                <c:pt idx="4">
                  <c:v>1.8518564102726E-3</c:v>
                </c:pt>
                <c:pt idx="5">
                  <c:v>4.0716805235672003E-3</c:v>
                </c:pt>
                <c:pt idx="6">
                  <c:v>5.8605364474196E-3</c:v>
                </c:pt>
                <c:pt idx="7">
                  <c:v>8.8776036143980996E-3</c:v>
                </c:pt>
                <c:pt idx="8">
                  <c:v>1.0719336596729001E-2</c:v>
                </c:pt>
                <c:pt idx="9">
                  <c:v>3.9146359119221999E-2</c:v>
                </c:pt>
                <c:pt idx="10">
                  <c:v>7.4247362828118002E-2</c:v>
                </c:pt>
                <c:pt idx="11">
                  <c:v>0.12440803675169</c:v>
                </c:pt>
                <c:pt idx="12">
                  <c:v>0.12623063183455999</c:v>
                </c:pt>
                <c:pt idx="13">
                  <c:v>0.15247609344089999</c:v>
                </c:pt>
                <c:pt idx="14">
                  <c:v>0.26823575291129997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9755512"/>
        <c:axId val="209758648"/>
      </c:barChart>
      <c:catAx>
        <c:axId val="209755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8648"/>
        <c:crosses val="autoZero"/>
        <c:auto val="1"/>
        <c:lblAlgn val="ctr"/>
        <c:lblOffset val="100"/>
        <c:noMultiLvlLbl val="0"/>
      </c:catAx>
      <c:valAx>
        <c:axId val="209758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- JULIO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[4]Hoja1!$A$65:$A$79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Méjico</c:v>
                </c:pt>
                <c:pt idx="6">
                  <c:v>Brasil</c:v>
                </c:pt>
                <c:pt idx="7">
                  <c:v>China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[4]Hoja1!$B$65:$B$79</c:f>
              <c:numCache>
                <c:formatCode>General</c:formatCode>
                <c:ptCount val="15"/>
                <c:pt idx="0">
                  <c:v>5.3504073701005003E-2</c:v>
                </c:pt>
                <c:pt idx="1">
                  <c:v>8.8540553395311E-2</c:v>
                </c:pt>
                <c:pt idx="2">
                  <c:v>9.4616158407438006E-2</c:v>
                </c:pt>
                <c:pt idx="3">
                  <c:v>6.7879022676201996E-3</c:v>
                </c:pt>
                <c:pt idx="4">
                  <c:v>1.0843986828935E-2</c:v>
                </c:pt>
                <c:pt idx="5">
                  <c:v>1.4198164453175999E-2</c:v>
                </c:pt>
                <c:pt idx="6">
                  <c:v>2.4011936402737001E-2</c:v>
                </c:pt>
                <c:pt idx="7">
                  <c:v>2.8385426476039002E-2</c:v>
                </c:pt>
                <c:pt idx="8">
                  <c:v>3.6693783814103001E-2</c:v>
                </c:pt>
                <c:pt idx="9">
                  <c:v>4.5272703850946998E-2</c:v>
                </c:pt>
                <c:pt idx="10">
                  <c:v>7.1405344965306997E-2</c:v>
                </c:pt>
                <c:pt idx="11">
                  <c:v>7.8955149415174994E-2</c:v>
                </c:pt>
                <c:pt idx="12">
                  <c:v>0.11894303436971</c:v>
                </c:pt>
                <c:pt idx="13">
                  <c:v>0.14100191380738999</c:v>
                </c:pt>
                <c:pt idx="14">
                  <c:v>0.18683986784510001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AA-406D-9E6C-8BD289D9E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9752768"/>
        <c:axId val="209754336"/>
      </c:barChart>
      <c:catAx>
        <c:axId val="209752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4336"/>
        <c:crosses val="autoZero"/>
        <c:auto val="1"/>
        <c:lblAlgn val="ctr"/>
        <c:lblOffset val="100"/>
        <c:noMultiLvlLbl val="0"/>
      </c:catAx>
      <c:valAx>
        <c:axId val="209754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851440081617702E-2"/>
          <c:y val="0.24295682647376105"/>
          <c:w val="0.92896408297799982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389114</c:v>
                </c:pt>
                <c:pt idx="1">
                  <c:v>467211</c:v>
                </c:pt>
                <c:pt idx="2">
                  <c:v>595289</c:v>
                </c:pt>
                <c:pt idx="3">
                  <c:v>788566</c:v>
                </c:pt>
                <c:pt idx="4">
                  <c:v>812511</c:v>
                </c:pt>
                <c:pt idx="5">
                  <c:v>864561</c:v>
                </c:pt>
                <c:pt idx="6">
                  <c:v>867353</c:v>
                </c:pt>
                <c:pt idx="7">
                  <c:v>1199543</c:v>
                </c:pt>
                <c:pt idx="8">
                  <c:v>870060</c:v>
                </c:pt>
                <c:pt idx="9">
                  <c:v>800461</c:v>
                </c:pt>
                <c:pt idx="10">
                  <c:v>639688</c:v>
                </c:pt>
                <c:pt idx="11">
                  <c:v>614484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440226</c:v>
                </c:pt>
                <c:pt idx="1">
                  <c:v>530752</c:v>
                </c:pt>
                <c:pt idx="2">
                  <c:v>223135</c:v>
                </c:pt>
                <c:pt idx="3">
                  <c:v>0</c:v>
                </c:pt>
                <c:pt idx="4">
                  <c:v>12656</c:v>
                </c:pt>
                <c:pt idx="5">
                  <c:v>96672</c:v>
                </c:pt>
                <c:pt idx="6">
                  <c:v>437556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759432"/>
        <c:axId val="209751592"/>
      </c:lineChart>
      <c:catAx>
        <c:axId val="20975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1592"/>
        <c:crosses val="autoZero"/>
        <c:auto val="1"/>
        <c:lblAlgn val="ctr"/>
        <c:lblOffset val="100"/>
        <c:noMultiLvlLbl val="0"/>
      </c:catAx>
      <c:valAx>
        <c:axId val="209751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149802281229253E-2"/>
          <c:y val="0.20288060511531714"/>
          <c:w val="0.9308897996372355"/>
          <c:h val="0.655133733940274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2020'!$B$396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'JULIO 2020'!$C$395:$K$395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2020'!$C$396:$K$396</c:f>
              <c:numCache>
                <c:formatCode>#,##0</c:formatCode>
                <c:ptCount val="9"/>
                <c:pt idx="0">
                  <c:v>177760</c:v>
                </c:pt>
                <c:pt idx="1">
                  <c:v>247900</c:v>
                </c:pt>
                <c:pt idx="2">
                  <c:v>295016</c:v>
                </c:pt>
                <c:pt idx="3">
                  <c:v>70054</c:v>
                </c:pt>
                <c:pt idx="4">
                  <c:v>262778</c:v>
                </c:pt>
                <c:pt idx="5">
                  <c:v>137451</c:v>
                </c:pt>
                <c:pt idx="6">
                  <c:v>112369</c:v>
                </c:pt>
                <c:pt idx="7">
                  <c:v>151240</c:v>
                </c:pt>
                <c:pt idx="8">
                  <c:v>88996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'JULIO 2020'!$B$397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'JULIO 2020'!$C$395:$K$395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'JULIO 2020'!$C$397:$K$397</c:f>
              <c:numCache>
                <c:formatCode>#,##0</c:formatCode>
                <c:ptCount val="9"/>
                <c:pt idx="0">
                  <c:v>119973</c:v>
                </c:pt>
                <c:pt idx="1">
                  <c:v>113568</c:v>
                </c:pt>
                <c:pt idx="2">
                  <c:v>158072</c:v>
                </c:pt>
                <c:pt idx="3">
                  <c:v>48404</c:v>
                </c:pt>
                <c:pt idx="4">
                  <c:v>119939</c:v>
                </c:pt>
                <c:pt idx="5">
                  <c:v>97028</c:v>
                </c:pt>
                <c:pt idx="6">
                  <c:v>79669</c:v>
                </c:pt>
                <c:pt idx="7">
                  <c:v>77692</c:v>
                </c:pt>
                <c:pt idx="8">
                  <c:v>56434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622096"/>
        <c:axId val="202435328"/>
      </c:barChart>
      <c:catAx>
        <c:axId val="20262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35328"/>
        <c:crosses val="autoZero"/>
        <c:auto val="1"/>
        <c:lblAlgn val="ctr"/>
        <c:lblOffset val="100"/>
        <c:noMultiLvlLbl val="0"/>
      </c:catAx>
      <c:valAx>
        <c:axId val="20243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62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0567872967044"/>
          <c:y val="2.137290182522259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849636332771845E-2"/>
          <c:y val="0.22152653028924144"/>
          <c:w val="0.93309001797660862"/>
          <c:h val="0.64118189372057133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655740</c:v>
                </c:pt>
                <c:pt idx="1">
                  <c:v>759966</c:v>
                </c:pt>
                <c:pt idx="2">
                  <c:v>1003448</c:v>
                </c:pt>
                <c:pt idx="3">
                  <c:v>1361160</c:v>
                </c:pt>
                <c:pt idx="4">
                  <c:v>1309968</c:v>
                </c:pt>
                <c:pt idx="5">
                  <c:v>1417925</c:v>
                </c:pt>
                <c:pt idx="6">
                  <c:v>1543564</c:v>
                </c:pt>
                <c:pt idx="7">
                  <c:v>2248836</c:v>
                </c:pt>
                <c:pt idx="8">
                  <c:v>1414754</c:v>
                </c:pt>
                <c:pt idx="9">
                  <c:v>1330736</c:v>
                </c:pt>
                <c:pt idx="10">
                  <c:v>1087118</c:v>
                </c:pt>
                <c:pt idx="11">
                  <c:v>1095192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721404</c:v>
                </c:pt>
                <c:pt idx="1">
                  <c:v>852942</c:v>
                </c:pt>
                <c:pt idx="2">
                  <c:v>377922</c:v>
                </c:pt>
                <c:pt idx="3">
                  <c:v>0</c:v>
                </c:pt>
                <c:pt idx="4">
                  <c:v>40337</c:v>
                </c:pt>
                <c:pt idx="5">
                  <c:v>185143</c:v>
                </c:pt>
                <c:pt idx="6">
                  <c:v>870779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9824"/>
        <c:axId val="209753944"/>
      </c:lineChart>
      <c:catAx>
        <c:axId val="20975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3944"/>
        <c:crosses val="autoZero"/>
        <c:auto val="1"/>
        <c:lblAlgn val="ctr"/>
        <c:lblOffset val="100"/>
        <c:noMultiLvlLbl val="0"/>
      </c:catAx>
      <c:valAx>
        <c:axId val="20975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659741537282959"/>
          <c:y val="6.424880307047045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820724757471616E-2"/>
          <c:y val="0.25295669291338585"/>
          <c:w val="0.92899482316091708"/>
          <c:h val="0.6154543307086614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312582</c:v>
                </c:pt>
                <c:pt idx="1">
                  <c:v>356296</c:v>
                </c:pt>
                <c:pt idx="2">
                  <c:v>442840</c:v>
                </c:pt>
                <c:pt idx="3">
                  <c:v>556947</c:v>
                </c:pt>
                <c:pt idx="4">
                  <c:v>585358</c:v>
                </c:pt>
                <c:pt idx="5">
                  <c:v>600466</c:v>
                </c:pt>
                <c:pt idx="6">
                  <c:v>589861</c:v>
                </c:pt>
                <c:pt idx="7">
                  <c:v>769600</c:v>
                </c:pt>
                <c:pt idx="8">
                  <c:v>623824</c:v>
                </c:pt>
                <c:pt idx="9">
                  <c:v>578995</c:v>
                </c:pt>
                <c:pt idx="10">
                  <c:v>459227</c:v>
                </c:pt>
                <c:pt idx="11">
                  <c:v>434410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338158</c:v>
                </c:pt>
                <c:pt idx="1">
                  <c:v>395133</c:v>
                </c:pt>
                <c:pt idx="2">
                  <c:v>163990</c:v>
                </c:pt>
                <c:pt idx="3">
                  <c:v>0</c:v>
                </c:pt>
                <c:pt idx="4">
                  <c:v>10559</c:v>
                </c:pt>
                <c:pt idx="5">
                  <c:v>65355</c:v>
                </c:pt>
                <c:pt idx="6">
                  <c:v>273321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9040"/>
        <c:axId val="209753552"/>
      </c:lineChart>
      <c:catAx>
        <c:axId val="20975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3552"/>
        <c:crosses val="autoZero"/>
        <c:auto val="1"/>
        <c:lblAlgn val="ctr"/>
        <c:lblOffset val="100"/>
        <c:noMultiLvlLbl val="0"/>
      </c:catAx>
      <c:valAx>
        <c:axId val="20975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024927132727197"/>
          <c:y val="3.7300393700787395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069387044851441E-2"/>
          <c:y val="0.21650140466110077"/>
          <c:w val="0.93087031800582942"/>
          <c:h val="0.6462070193487120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505504</c:v>
                </c:pt>
                <c:pt idx="1">
                  <c:v>551807</c:v>
                </c:pt>
                <c:pt idx="2">
                  <c:v>719992</c:v>
                </c:pt>
                <c:pt idx="3">
                  <c:v>875427</c:v>
                </c:pt>
                <c:pt idx="4">
                  <c:v>907259</c:v>
                </c:pt>
                <c:pt idx="5">
                  <c:v>926038</c:v>
                </c:pt>
                <c:pt idx="6">
                  <c:v>914909</c:v>
                </c:pt>
                <c:pt idx="7">
                  <c:v>1198775</c:v>
                </c:pt>
                <c:pt idx="8">
                  <c:v>980949</c:v>
                </c:pt>
                <c:pt idx="9">
                  <c:v>932536</c:v>
                </c:pt>
                <c:pt idx="10">
                  <c:v>742242</c:v>
                </c:pt>
                <c:pt idx="11">
                  <c:v>683808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535902</c:v>
                </c:pt>
                <c:pt idx="1">
                  <c:v>607166</c:v>
                </c:pt>
                <c:pt idx="2">
                  <c:v>268143</c:v>
                </c:pt>
                <c:pt idx="3">
                  <c:v>0</c:v>
                </c:pt>
                <c:pt idx="4">
                  <c:v>30083</c:v>
                </c:pt>
                <c:pt idx="5">
                  <c:v>115777</c:v>
                </c:pt>
                <c:pt idx="6">
                  <c:v>435343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4728"/>
        <c:axId val="209755120"/>
      </c:lineChart>
      <c:catAx>
        <c:axId val="20975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5120"/>
        <c:crosses val="autoZero"/>
        <c:auto val="1"/>
        <c:lblAlgn val="ctr"/>
        <c:lblOffset val="100"/>
        <c:noMultiLvlLbl val="0"/>
      </c:catAx>
      <c:valAx>
        <c:axId val="2097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4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107869665463084"/>
          <c:y val="4.91734261860483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56105624918432E-2"/>
          <c:y val="0.25295659332417586"/>
          <c:w val="0.94225449166920439"/>
          <c:h val="0.6154544821045344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9219</c:v>
                </c:pt>
                <c:pt idx="1">
                  <c:v>8177</c:v>
                </c:pt>
                <c:pt idx="2">
                  <c:v>10402</c:v>
                </c:pt>
                <c:pt idx="3">
                  <c:v>22914</c:v>
                </c:pt>
                <c:pt idx="4">
                  <c:v>20840</c:v>
                </c:pt>
                <c:pt idx="5">
                  <c:v>22825</c:v>
                </c:pt>
                <c:pt idx="6">
                  <c:v>20421</c:v>
                </c:pt>
                <c:pt idx="7">
                  <c:v>25869</c:v>
                </c:pt>
                <c:pt idx="8">
                  <c:v>28867</c:v>
                </c:pt>
                <c:pt idx="9">
                  <c:v>19078</c:v>
                </c:pt>
                <c:pt idx="10">
                  <c:v>13202</c:v>
                </c:pt>
                <c:pt idx="11">
                  <c:v>15445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8437</c:v>
                </c:pt>
                <c:pt idx="1">
                  <c:v>9817</c:v>
                </c:pt>
                <c:pt idx="2">
                  <c:v>7419</c:v>
                </c:pt>
                <c:pt idx="3">
                  <c:v>0</c:v>
                </c:pt>
                <c:pt idx="4">
                  <c:v>293</c:v>
                </c:pt>
                <c:pt idx="5">
                  <c:v>1778</c:v>
                </c:pt>
                <c:pt idx="6">
                  <c:v>7603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7080"/>
        <c:axId val="209757864"/>
      </c:lineChart>
      <c:catAx>
        <c:axId val="20975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7864"/>
        <c:crosses val="autoZero"/>
        <c:auto val="1"/>
        <c:lblAlgn val="ctr"/>
        <c:lblOffset val="100"/>
        <c:noMultiLvlLbl val="0"/>
      </c:catAx>
      <c:valAx>
        <c:axId val="209757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7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2704746160873538E-2"/>
          <c:y val="0.23660190717366358"/>
          <c:w val="0.94523495888980724"/>
          <c:h val="0.6261065168361492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26703</c:v>
                </c:pt>
                <c:pt idx="1">
                  <c:v>22675</c:v>
                </c:pt>
                <c:pt idx="2">
                  <c:v>22430</c:v>
                </c:pt>
                <c:pt idx="3">
                  <c:v>47886</c:v>
                </c:pt>
                <c:pt idx="4">
                  <c:v>34462</c:v>
                </c:pt>
                <c:pt idx="5">
                  <c:v>46467</c:v>
                </c:pt>
                <c:pt idx="6">
                  <c:v>37058</c:v>
                </c:pt>
                <c:pt idx="7">
                  <c:v>43780</c:v>
                </c:pt>
                <c:pt idx="8">
                  <c:v>45976</c:v>
                </c:pt>
                <c:pt idx="9">
                  <c:v>34301</c:v>
                </c:pt>
                <c:pt idx="10">
                  <c:v>28711</c:v>
                </c:pt>
                <c:pt idx="11">
                  <c:v>37289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24298</c:v>
                </c:pt>
                <c:pt idx="1">
                  <c:v>22084</c:v>
                </c:pt>
                <c:pt idx="2">
                  <c:v>14336</c:v>
                </c:pt>
                <c:pt idx="3">
                  <c:v>0</c:v>
                </c:pt>
                <c:pt idx="4">
                  <c:v>3069</c:v>
                </c:pt>
                <c:pt idx="5">
                  <c:v>5579</c:v>
                </c:pt>
                <c:pt idx="6">
                  <c:v>14008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2376"/>
        <c:axId val="209758256"/>
      </c:lineChart>
      <c:catAx>
        <c:axId val="20975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8256"/>
        <c:crosses val="autoZero"/>
        <c:auto val="1"/>
        <c:lblAlgn val="ctr"/>
        <c:lblOffset val="100"/>
        <c:noMultiLvlLbl val="0"/>
      </c:catAx>
      <c:valAx>
        <c:axId val="20975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2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190890503327965E-2"/>
          <c:y val="0.25295659332417586"/>
          <c:w val="0.93562465741506073"/>
          <c:h val="0.6154544821045345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[4]Hoja1!$A$120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[4]Hoja1!$B$120:$M$120</c:f>
              <c:numCache>
                <c:formatCode>General</c:formatCode>
                <c:ptCount val="12"/>
                <c:pt idx="0">
                  <c:v>41964</c:v>
                </c:pt>
                <c:pt idx="1">
                  <c:v>60499</c:v>
                </c:pt>
                <c:pt idx="2">
                  <c:v>81563</c:v>
                </c:pt>
                <c:pt idx="3">
                  <c:v>97680</c:v>
                </c:pt>
                <c:pt idx="4">
                  <c:v>94003</c:v>
                </c:pt>
                <c:pt idx="5">
                  <c:v>102822</c:v>
                </c:pt>
                <c:pt idx="6">
                  <c:v>112470</c:v>
                </c:pt>
                <c:pt idx="7">
                  <c:v>158349</c:v>
                </c:pt>
                <c:pt idx="8">
                  <c:v>98551</c:v>
                </c:pt>
                <c:pt idx="9">
                  <c:v>102895</c:v>
                </c:pt>
                <c:pt idx="10">
                  <c:v>96453</c:v>
                </c:pt>
                <c:pt idx="11">
                  <c:v>96114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[4]Hoja1!$A$121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[4]Hoja1!$B$121:$M$121</c:f>
              <c:numCache>
                <c:formatCode>General</c:formatCode>
                <c:ptCount val="12"/>
                <c:pt idx="0">
                  <c:v>49718</c:v>
                </c:pt>
                <c:pt idx="1">
                  <c:v>66943</c:v>
                </c:pt>
                <c:pt idx="2">
                  <c:v>23099</c:v>
                </c:pt>
                <c:pt idx="3">
                  <c:v>0</c:v>
                </c:pt>
                <c:pt idx="4">
                  <c:v>648</c:v>
                </c:pt>
                <c:pt idx="5">
                  <c:v>11081</c:v>
                </c:pt>
                <c:pt idx="6">
                  <c:v>73573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48456"/>
        <c:axId val="209761000"/>
      </c:lineChart>
      <c:catAx>
        <c:axId val="20974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61000"/>
        <c:crosses val="autoZero"/>
        <c:auto val="1"/>
        <c:lblAlgn val="ctr"/>
        <c:lblOffset val="100"/>
        <c:noMultiLvlLbl val="0"/>
      </c:catAx>
      <c:valAx>
        <c:axId val="20976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48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024927132727197"/>
          <c:y val="4.2300377047095647E-2"/>
          <c:w val="0.18649102507627185"/>
          <c:h val="0.129003492518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54452516639841E-2"/>
          <c:y val="0.23157678154552289"/>
          <c:w val="0.93639517988428245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[4]Hoja1!$A$125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[4]Hoja1!$B$125:$M$125</c:f>
              <c:numCache>
                <c:formatCode>General</c:formatCode>
                <c:ptCount val="12"/>
                <c:pt idx="0">
                  <c:v>71160</c:v>
                </c:pt>
                <c:pt idx="1">
                  <c:v>106734</c:v>
                </c:pt>
                <c:pt idx="2">
                  <c:v>147812</c:v>
                </c:pt>
                <c:pt idx="3">
                  <c:v>204251</c:v>
                </c:pt>
                <c:pt idx="4">
                  <c:v>161108</c:v>
                </c:pt>
                <c:pt idx="5">
                  <c:v>183154</c:v>
                </c:pt>
                <c:pt idx="6">
                  <c:v>231469</c:v>
                </c:pt>
                <c:pt idx="7">
                  <c:v>421413</c:v>
                </c:pt>
                <c:pt idx="8">
                  <c:v>174323</c:v>
                </c:pt>
                <c:pt idx="9">
                  <c:v>181094</c:v>
                </c:pt>
                <c:pt idx="10">
                  <c:v>176808</c:v>
                </c:pt>
                <c:pt idx="11">
                  <c:v>222124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[4]Hoja1!$A$126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[4]Hoja1!$B$126:$M$126</c:f>
              <c:numCache>
                <c:formatCode>General</c:formatCode>
                <c:ptCount val="12"/>
                <c:pt idx="0">
                  <c:v>82408</c:v>
                </c:pt>
                <c:pt idx="1">
                  <c:v>115350</c:v>
                </c:pt>
                <c:pt idx="2">
                  <c:v>37658</c:v>
                </c:pt>
                <c:pt idx="3">
                  <c:v>0</c:v>
                </c:pt>
                <c:pt idx="4">
                  <c:v>1812</c:v>
                </c:pt>
                <c:pt idx="5">
                  <c:v>23157</c:v>
                </c:pt>
                <c:pt idx="6">
                  <c:v>199755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62960"/>
        <c:axId val="209763352"/>
      </c:lineChart>
      <c:catAx>
        <c:axId val="20976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63352"/>
        <c:crosses val="autoZero"/>
        <c:auto val="1"/>
        <c:lblAlgn val="ctr"/>
        <c:lblOffset val="100"/>
        <c:noMultiLvlLbl val="0"/>
      </c:catAx>
      <c:valAx>
        <c:axId val="20976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6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221003175708006"/>
          <c:y val="6.4248803070470456E-2"/>
          <c:w val="0.17234673277383206"/>
          <c:h val="0.10936889170260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875973376256146E-2"/>
          <c:y val="0.2379565992296854"/>
          <c:w val="0.9389395745421325"/>
          <c:h val="0.6304544761990250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[4]Hoja1!$B$132:$M$132</c:f>
              <c:numCache>
                <c:formatCode>General</c:formatCode>
                <c:ptCount val="12"/>
                <c:pt idx="0">
                  <c:v>3388</c:v>
                </c:pt>
                <c:pt idx="1">
                  <c:v>4836</c:v>
                </c:pt>
                <c:pt idx="2">
                  <c:v>9665</c:v>
                </c:pt>
                <c:pt idx="3">
                  <c:v>26837</c:v>
                </c:pt>
                <c:pt idx="4">
                  <c:v>24220</c:v>
                </c:pt>
                <c:pt idx="5">
                  <c:v>40032</c:v>
                </c:pt>
                <c:pt idx="6">
                  <c:v>59939</c:v>
                </c:pt>
                <c:pt idx="7">
                  <c:v>97883</c:v>
                </c:pt>
                <c:pt idx="8">
                  <c:v>22884</c:v>
                </c:pt>
                <c:pt idx="9">
                  <c:v>13296</c:v>
                </c:pt>
                <c:pt idx="10">
                  <c:v>5710</c:v>
                </c:pt>
                <c:pt idx="11">
                  <c:v>4256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[4]Hoja1!$A$133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[4]Hoja1!$B$133:$M$133</c:f>
              <c:numCache>
                <c:formatCode>General</c:formatCode>
                <c:ptCount val="12"/>
                <c:pt idx="0">
                  <c:v>5028</c:v>
                </c:pt>
                <c:pt idx="1">
                  <c:v>5147</c:v>
                </c:pt>
                <c:pt idx="2">
                  <c:v>3707</c:v>
                </c:pt>
                <c:pt idx="3">
                  <c:v>0</c:v>
                </c:pt>
                <c:pt idx="4">
                  <c:v>124</c:v>
                </c:pt>
                <c:pt idx="5">
                  <c:v>6699</c:v>
                </c:pt>
                <c:pt idx="6">
                  <c:v>37894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61784"/>
        <c:axId val="209763744"/>
      </c:lineChart>
      <c:catAx>
        <c:axId val="20976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63744"/>
        <c:crosses val="autoZero"/>
        <c:auto val="1"/>
        <c:lblAlgn val="ctr"/>
        <c:lblOffset val="100"/>
        <c:noMultiLvlLbl val="0"/>
      </c:catAx>
      <c:valAx>
        <c:axId val="20976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61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229608039326577E-2"/>
          <c:y val="0.24665215842994495"/>
          <c:w val="0.93971009701135422"/>
          <c:h val="0.6160562655798678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[4]Hoja1!$B$137:$M$137</c:f>
              <c:numCache>
                <c:formatCode>General</c:formatCode>
                <c:ptCount val="12"/>
                <c:pt idx="0">
                  <c:v>4417</c:v>
                </c:pt>
                <c:pt idx="1">
                  <c:v>7497</c:v>
                </c:pt>
                <c:pt idx="2">
                  <c:v>16168</c:v>
                </c:pt>
                <c:pt idx="3">
                  <c:v>63218</c:v>
                </c:pt>
                <c:pt idx="4">
                  <c:v>50806</c:v>
                </c:pt>
                <c:pt idx="5">
                  <c:v>90337</c:v>
                </c:pt>
                <c:pt idx="6">
                  <c:v>166201</c:v>
                </c:pt>
                <c:pt idx="7">
                  <c:v>271082</c:v>
                </c:pt>
                <c:pt idx="8">
                  <c:v>47626</c:v>
                </c:pt>
                <c:pt idx="9">
                  <c:v>26718</c:v>
                </c:pt>
                <c:pt idx="10">
                  <c:v>10935</c:v>
                </c:pt>
                <c:pt idx="11">
                  <c:v>7327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[4]Hoja1!$A$138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[4]Hoja1!$B$138:$M$138</c:f>
              <c:numCache>
                <c:formatCode>General</c:formatCode>
                <c:ptCount val="12"/>
                <c:pt idx="0">
                  <c:v>6116</c:v>
                </c:pt>
                <c:pt idx="1">
                  <c:v>8733</c:v>
                </c:pt>
                <c:pt idx="2">
                  <c:v>5803</c:v>
                </c:pt>
                <c:pt idx="3">
                  <c:v>0</c:v>
                </c:pt>
                <c:pt idx="4">
                  <c:v>238</c:v>
                </c:pt>
                <c:pt idx="5">
                  <c:v>14218</c:v>
                </c:pt>
                <c:pt idx="6">
                  <c:v>107218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61392"/>
        <c:axId val="219137752"/>
      </c:lineChart>
      <c:catAx>
        <c:axId val="20976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37752"/>
        <c:crosses val="autoZero"/>
        <c:auto val="1"/>
        <c:lblAlgn val="ctr"/>
        <c:lblOffset val="100"/>
        <c:noMultiLvlLbl val="0"/>
      </c:catAx>
      <c:valAx>
        <c:axId val="219137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6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439361378170272"/>
          <c:y val="5.4198551814189054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771001000565539E-2"/>
          <c:y val="0.25795659135567267"/>
          <c:w val="0.94004454691782313"/>
          <c:h val="0.6104544840730377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[4]Hoja1!$A$144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[4]Hoja1!$B$144:$M$144</c:f>
              <c:numCache>
                <c:formatCode>General</c:formatCode>
                <c:ptCount val="12"/>
                <c:pt idx="0">
                  <c:v>2198</c:v>
                </c:pt>
                <c:pt idx="1">
                  <c:v>5055</c:v>
                </c:pt>
                <c:pt idx="2">
                  <c:v>7587</c:v>
                </c:pt>
                <c:pt idx="3">
                  <c:v>23556</c:v>
                </c:pt>
                <c:pt idx="4">
                  <c:v>32860</c:v>
                </c:pt>
                <c:pt idx="5">
                  <c:v>37406</c:v>
                </c:pt>
                <c:pt idx="6">
                  <c:v>30325</c:v>
                </c:pt>
                <c:pt idx="7">
                  <c:v>46426</c:v>
                </c:pt>
                <c:pt idx="8">
                  <c:v>42752</c:v>
                </c:pt>
                <c:pt idx="9">
                  <c:v>28923</c:v>
                </c:pt>
                <c:pt idx="10">
                  <c:v>11698</c:v>
                </c:pt>
                <c:pt idx="11">
                  <c:v>8728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[4]Hoja1!$A$145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[4]Hoja1!$B$145:$M$145</c:f>
              <c:numCache>
                <c:formatCode>General</c:formatCode>
                <c:ptCount val="12"/>
                <c:pt idx="0">
                  <c:v>4663</c:v>
                </c:pt>
                <c:pt idx="1">
                  <c:v>5508</c:v>
                </c:pt>
                <c:pt idx="2">
                  <c:v>2957</c:v>
                </c:pt>
                <c:pt idx="3">
                  <c:v>0</c:v>
                </c:pt>
                <c:pt idx="4">
                  <c:v>0</c:v>
                </c:pt>
                <c:pt idx="5">
                  <c:v>281</c:v>
                </c:pt>
                <c:pt idx="6">
                  <c:v>9577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40104"/>
        <c:axId val="219129128"/>
      </c:lineChart>
      <c:catAx>
        <c:axId val="219140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29128"/>
        <c:crosses val="autoZero"/>
        <c:auto val="1"/>
        <c:lblAlgn val="ctr"/>
        <c:lblOffset val="100"/>
        <c:noMultiLvlLbl val="0"/>
      </c:catAx>
      <c:valAx>
        <c:axId val="21912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40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803932657589072"/>
          <c:y val="6.2300369173083001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780057795805829E-2"/>
          <c:y val="0.24506796725036237"/>
          <c:w val="0.89580622497945328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'JULIO 2020'!$B$412</c:f>
              <c:strCache>
                <c:ptCount val="1"/>
                <c:pt idx="0">
                  <c:v>ENERO - JULIO 2019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2020'!$C$411:$H$411</c15:sqref>
                  </c15:fullRef>
                </c:ext>
              </c:extLst>
              <c:f>('JULIO 2020'!$C$411,'JULIO 2020'!$E$411,'JULIO 2020'!$G$411)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2020'!$C$412:$H$412</c15:sqref>
                  </c15:fullRef>
                </c:ext>
              </c:extLst>
              <c:f>('JULIO 2020'!$C$412,'JULIO 2020'!$E$412,'JULIO 2020'!$G$412)</c:f>
              <c:numCache>
                <c:formatCode>#,##0</c:formatCode>
                <c:ptCount val="3"/>
                <c:pt idx="0">
                  <c:v>3702092</c:v>
                </c:pt>
                <c:pt idx="1">
                  <c:v>1082513</c:v>
                </c:pt>
                <c:pt idx="2">
                  <c:v>4784605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'JULIO 2020'!$B$413</c:f>
              <c:strCache>
                <c:ptCount val="1"/>
                <c:pt idx="0">
                  <c:v>ENERO - JULIO 2020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'JULIO 2020'!$C$411:$H$411</c15:sqref>
                  </c15:fullRef>
                </c:ext>
              </c:extLst>
              <c:f>('JULIO 2020'!$C$411,'JULIO 2020'!$E$411,'JULIO 2020'!$G$411)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'JULIO 2020'!$C$413:$H$413</c15:sqref>
                  </c15:fullRef>
                </c:ext>
              </c:extLst>
              <c:f>('JULIO 2020'!$C$413,'JULIO 2020'!$E$413,'JULIO 2020'!$G$413)</c:f>
              <c:numCache>
                <c:formatCode>#,##0</c:formatCode>
                <c:ptCount val="3"/>
                <c:pt idx="0">
                  <c:v>1486849</c:v>
                </c:pt>
                <c:pt idx="1">
                  <c:v>254148</c:v>
                </c:pt>
                <c:pt idx="2">
                  <c:v>1740997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427880"/>
        <c:axId val="202434936"/>
      </c:barChart>
      <c:catAx>
        <c:axId val="20242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34936"/>
        <c:crosses val="autoZero"/>
        <c:auto val="0"/>
        <c:lblAlgn val="ctr"/>
        <c:lblOffset val="100"/>
        <c:noMultiLvlLbl val="0"/>
      </c:catAx>
      <c:valAx>
        <c:axId val="202434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2427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019663287945357E-2"/>
          <c:y val="0.23157678154552289"/>
          <c:w val="0.94192004176273547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[4]Hoja1!$A$149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[4]Hoja1!$B$149:$M$149</c:f>
              <c:numCache>
                <c:formatCode>General</c:formatCode>
                <c:ptCount val="12"/>
                <c:pt idx="0">
                  <c:v>3385</c:v>
                </c:pt>
                <c:pt idx="1">
                  <c:v>9573</c:v>
                </c:pt>
                <c:pt idx="2">
                  <c:v>11430</c:v>
                </c:pt>
                <c:pt idx="3">
                  <c:v>37555</c:v>
                </c:pt>
                <c:pt idx="4">
                  <c:v>39996</c:v>
                </c:pt>
                <c:pt idx="5">
                  <c:v>47896</c:v>
                </c:pt>
                <c:pt idx="6">
                  <c:v>60968</c:v>
                </c:pt>
                <c:pt idx="7">
                  <c:v>74155</c:v>
                </c:pt>
                <c:pt idx="8">
                  <c:v>48762</c:v>
                </c:pt>
                <c:pt idx="9">
                  <c:v>39198</c:v>
                </c:pt>
                <c:pt idx="10">
                  <c:v>16332</c:v>
                </c:pt>
                <c:pt idx="11">
                  <c:v>16834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[4]Hoja1!$A$150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[4]Hoja1!$B$150:$M$150</c:f>
              <c:numCache>
                <c:formatCode>General</c:formatCode>
                <c:ptCount val="12"/>
                <c:pt idx="0">
                  <c:v>8108</c:v>
                </c:pt>
                <c:pt idx="1">
                  <c:v>10625</c:v>
                </c:pt>
                <c:pt idx="2">
                  <c:v>4036</c:v>
                </c:pt>
                <c:pt idx="3">
                  <c:v>0</c:v>
                </c:pt>
                <c:pt idx="4">
                  <c:v>0</c:v>
                </c:pt>
                <c:pt idx="5">
                  <c:v>1008</c:v>
                </c:pt>
                <c:pt idx="6">
                  <c:v>15201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30304"/>
        <c:axId val="219131872"/>
      </c:lineChart>
      <c:catAx>
        <c:axId val="2191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31872"/>
        <c:crosses val="autoZero"/>
        <c:auto val="1"/>
        <c:lblAlgn val="ctr"/>
        <c:lblOffset val="100"/>
        <c:noMultiLvlLbl val="0"/>
      </c:catAx>
      <c:valAx>
        <c:axId val="2191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3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107869665463084"/>
          <c:y val="6.424880307047045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896629643148911E-2"/>
          <c:y val="0.24295659726118218"/>
          <c:w val="0.9389188437538023"/>
          <c:h val="0.6254544781675283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[4]Hoja1!$A$157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[4]Hoja1!$B$157:$M$157</c:f>
              <c:numCache>
                <c:formatCode>General</c:formatCode>
                <c:ptCount val="12"/>
                <c:pt idx="0">
                  <c:v>11997</c:v>
                </c:pt>
                <c:pt idx="1">
                  <c:v>15829</c:v>
                </c:pt>
                <c:pt idx="2">
                  <c:v>28009</c:v>
                </c:pt>
                <c:pt idx="3">
                  <c:v>36476</c:v>
                </c:pt>
                <c:pt idx="4">
                  <c:v>34539</c:v>
                </c:pt>
                <c:pt idx="5">
                  <c:v>38313</c:v>
                </c:pt>
                <c:pt idx="6">
                  <c:v>32751</c:v>
                </c:pt>
                <c:pt idx="7">
                  <c:v>67395</c:v>
                </c:pt>
                <c:pt idx="8">
                  <c:v>34893</c:v>
                </c:pt>
                <c:pt idx="9">
                  <c:v>39280</c:v>
                </c:pt>
                <c:pt idx="10">
                  <c:v>36659</c:v>
                </c:pt>
                <c:pt idx="11">
                  <c:v>36379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6-4366-80D1-49B446614CB0}"/>
            </c:ext>
          </c:extLst>
        </c:ser>
        <c:ser>
          <c:idx val="1"/>
          <c:order val="1"/>
          <c:tx>
            <c:strRef>
              <c:f>[4]Hoja1!$A$158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[4]Hoja1!$B$158:$M$158</c:f>
              <c:numCache>
                <c:formatCode>General</c:formatCode>
                <c:ptCount val="12"/>
                <c:pt idx="0">
                  <c:v>22801</c:v>
                </c:pt>
                <c:pt idx="1">
                  <c:v>31044</c:v>
                </c:pt>
                <c:pt idx="2">
                  <c:v>11837</c:v>
                </c:pt>
                <c:pt idx="3">
                  <c:v>0</c:v>
                </c:pt>
                <c:pt idx="4">
                  <c:v>659</c:v>
                </c:pt>
                <c:pt idx="5">
                  <c:v>8557</c:v>
                </c:pt>
                <c:pt idx="6">
                  <c:v>22301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6-4366-80D1-49B44661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34224"/>
        <c:axId val="219135792"/>
      </c:lineChart>
      <c:catAx>
        <c:axId val="21913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35792"/>
        <c:crosses val="autoZero"/>
        <c:auto val="1"/>
        <c:lblAlgn val="ctr"/>
        <c:lblOffset val="100"/>
        <c:noMultiLvlLbl val="0"/>
      </c:catAx>
      <c:valAx>
        <c:axId val="21913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3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357520293407037"/>
          <c:y val="6.7300367204579839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588825399318841E-2"/>
          <c:y val="0.23157678154552289"/>
          <c:w val="0.93535086169091708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[4]Hoja1!$A$162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[4]Hoja1!$B$162:$M$162</c:f>
              <c:numCache>
                <c:formatCode>General</c:formatCode>
                <c:ptCount val="12"/>
                <c:pt idx="0">
                  <c:v>24237</c:v>
                </c:pt>
                <c:pt idx="1">
                  <c:v>30953</c:v>
                </c:pt>
                <c:pt idx="2">
                  <c:v>49693</c:v>
                </c:pt>
                <c:pt idx="3">
                  <c:v>76139</c:v>
                </c:pt>
                <c:pt idx="4">
                  <c:v>71359</c:v>
                </c:pt>
                <c:pt idx="5">
                  <c:v>78469</c:v>
                </c:pt>
                <c:pt idx="6">
                  <c:v>76128</c:v>
                </c:pt>
                <c:pt idx="7">
                  <c:v>136375</c:v>
                </c:pt>
                <c:pt idx="8">
                  <c:v>76783</c:v>
                </c:pt>
                <c:pt idx="9">
                  <c:v>77749</c:v>
                </c:pt>
                <c:pt idx="10">
                  <c:v>73396</c:v>
                </c:pt>
                <c:pt idx="11">
                  <c:v>82999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2-4ADC-85A0-6C5C75EB9697}"/>
            </c:ext>
          </c:extLst>
        </c:ser>
        <c:ser>
          <c:idx val="1"/>
          <c:order val="1"/>
          <c:tx>
            <c:strRef>
              <c:f>[4]Hoja1!$A$163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[4]Hoja1!$B$163:$M$163</c:f>
              <c:numCache>
                <c:formatCode>General</c:formatCode>
                <c:ptCount val="12"/>
                <c:pt idx="0">
                  <c:v>40173</c:v>
                </c:pt>
                <c:pt idx="1">
                  <c:v>55206</c:v>
                </c:pt>
                <c:pt idx="2">
                  <c:v>24151</c:v>
                </c:pt>
                <c:pt idx="3">
                  <c:v>0</c:v>
                </c:pt>
                <c:pt idx="4">
                  <c:v>3546</c:v>
                </c:pt>
                <c:pt idx="5">
                  <c:v>18482</c:v>
                </c:pt>
                <c:pt idx="6">
                  <c:v>59901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2-4ADC-85A0-6C5C75EB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31088"/>
        <c:axId val="219131480"/>
      </c:lineChart>
      <c:catAx>
        <c:axId val="21913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31480"/>
        <c:crosses val="autoZero"/>
        <c:auto val="1"/>
        <c:lblAlgn val="ctr"/>
        <c:lblOffset val="100"/>
        <c:noMultiLvlLbl val="0"/>
      </c:catAx>
      <c:valAx>
        <c:axId val="21913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3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771001000565539E-2"/>
          <c:y val="0.24295659726118218"/>
          <c:w val="0.94004454691782313"/>
          <c:h val="0.6254544781675283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[4]Hoja1!$A$169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[4]Hoja1!$B$169:$M$169</c:f>
              <c:numCache>
                <c:formatCode>General</c:formatCode>
                <c:ptCount val="12"/>
                <c:pt idx="0">
                  <c:v>7766</c:v>
                </c:pt>
                <c:pt idx="1">
                  <c:v>16519</c:v>
                </c:pt>
                <c:pt idx="2">
                  <c:v>15223</c:v>
                </c:pt>
                <c:pt idx="3">
                  <c:v>24156</c:v>
                </c:pt>
                <c:pt idx="4">
                  <c:v>20691</c:v>
                </c:pt>
                <c:pt idx="5">
                  <c:v>22697</c:v>
                </c:pt>
                <c:pt idx="6">
                  <c:v>21586</c:v>
                </c:pt>
                <c:pt idx="7">
                  <c:v>34021</c:v>
                </c:pt>
                <c:pt idx="8">
                  <c:v>18289</c:v>
                </c:pt>
                <c:pt idx="9">
                  <c:v>17994</c:v>
                </c:pt>
                <c:pt idx="10">
                  <c:v>16739</c:v>
                </c:pt>
                <c:pt idx="11">
                  <c:v>19152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0-4B08-A494-830009B23044}"/>
            </c:ext>
          </c:extLst>
        </c:ser>
        <c:ser>
          <c:idx val="1"/>
          <c:order val="1"/>
          <c:tx>
            <c:strRef>
              <c:f>[4]Hoja1!$A$170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[4]Hoja1!$B$170:$M$170</c:f>
              <c:numCache>
                <c:formatCode>General</c:formatCode>
                <c:ptCount val="12"/>
                <c:pt idx="0">
                  <c:v>11421</c:v>
                </c:pt>
                <c:pt idx="1">
                  <c:v>17160</c:v>
                </c:pt>
                <c:pt idx="2">
                  <c:v>10126</c:v>
                </c:pt>
                <c:pt idx="3">
                  <c:v>0</c:v>
                </c:pt>
                <c:pt idx="4">
                  <c:v>373</c:v>
                </c:pt>
                <c:pt idx="5">
                  <c:v>2921</c:v>
                </c:pt>
                <c:pt idx="6">
                  <c:v>13287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0-4B08-A494-830009B2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33440"/>
        <c:axId val="219139712"/>
      </c:lineChart>
      <c:catAx>
        <c:axId val="21913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39712"/>
        <c:crosses val="autoZero"/>
        <c:auto val="1"/>
        <c:lblAlgn val="ctr"/>
        <c:lblOffset val="100"/>
        <c:noMultiLvlLbl val="0"/>
      </c:catAx>
      <c:valAx>
        <c:axId val="2191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3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024927132727197"/>
          <c:y val="8.230036129907034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43955279070779E-2"/>
          <c:y val="0.23157678154552289"/>
          <c:w val="0.93750015225997307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[4]Hoja1!$A$174</c:f>
              <c:strCache>
                <c:ptCount val="1"/>
                <c:pt idx="0">
                  <c:v>AÑO 2019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[4]Hoja1!$B$174:$M$174</c:f>
              <c:numCache>
                <c:formatCode>General</c:formatCode>
                <c:ptCount val="12"/>
                <c:pt idx="0">
                  <c:v>20334</c:v>
                </c:pt>
                <c:pt idx="1">
                  <c:v>30727</c:v>
                </c:pt>
                <c:pt idx="2">
                  <c:v>35923</c:v>
                </c:pt>
                <c:pt idx="3">
                  <c:v>56684</c:v>
                </c:pt>
                <c:pt idx="4">
                  <c:v>44978</c:v>
                </c:pt>
                <c:pt idx="5">
                  <c:v>45564</c:v>
                </c:pt>
                <c:pt idx="6">
                  <c:v>56831</c:v>
                </c:pt>
                <c:pt idx="7">
                  <c:v>103256</c:v>
                </c:pt>
                <c:pt idx="8">
                  <c:v>40335</c:v>
                </c:pt>
                <c:pt idx="9">
                  <c:v>39140</c:v>
                </c:pt>
                <c:pt idx="10">
                  <c:v>38694</c:v>
                </c:pt>
                <c:pt idx="11">
                  <c:v>44811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B88-8D0F-18099FF71359}"/>
            </c:ext>
          </c:extLst>
        </c:ser>
        <c:ser>
          <c:idx val="1"/>
          <c:order val="1"/>
          <c:tx>
            <c:strRef>
              <c:f>[4]Hoja1!$A$175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[4]Hoja1!$B$175:$M$175</c:f>
              <c:numCache>
                <c:formatCode>General</c:formatCode>
                <c:ptCount val="12"/>
                <c:pt idx="0">
                  <c:v>24399</c:v>
                </c:pt>
                <c:pt idx="1">
                  <c:v>33778</c:v>
                </c:pt>
                <c:pt idx="2">
                  <c:v>23795</c:v>
                </c:pt>
                <c:pt idx="3">
                  <c:v>0</c:v>
                </c:pt>
                <c:pt idx="4">
                  <c:v>1589</c:v>
                </c:pt>
                <c:pt idx="5">
                  <c:v>6922</c:v>
                </c:pt>
                <c:pt idx="6">
                  <c:v>39353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B88-8D0F-18099FF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29520"/>
        <c:axId val="219135008"/>
      </c:lineChart>
      <c:catAx>
        <c:axId val="21912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35008"/>
        <c:crosses val="autoZero"/>
        <c:auto val="1"/>
        <c:lblAlgn val="ctr"/>
        <c:lblOffset val="100"/>
        <c:noMultiLvlLbl val="0"/>
      </c:catAx>
      <c:valAx>
        <c:axId val="21913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912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881350328446512"/>
          <c:y val="6.424880307047045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80.xml"/><Relationship Id="rId89" Type="http://schemas.openxmlformats.org/officeDocument/2006/relationships/chart" Target="../charts/chart85.xml"/><Relationship Id="rId97" Type="http://schemas.openxmlformats.org/officeDocument/2006/relationships/chart" Target="../charts/chart93.xml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chart" Target="../charts/chart88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87" Type="http://schemas.openxmlformats.org/officeDocument/2006/relationships/chart" Target="../charts/chart83.xml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chart" Target="../charts/chart78.xml"/><Relationship Id="rId90" Type="http://schemas.openxmlformats.org/officeDocument/2006/relationships/chart" Target="../charts/chart86.xml"/><Relationship Id="rId95" Type="http://schemas.openxmlformats.org/officeDocument/2006/relationships/chart" Target="../charts/chart91.xml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chart" Target="../charts/chart76.xml"/><Relationship Id="rId85" Type="http://schemas.openxmlformats.org/officeDocument/2006/relationships/chart" Target="../charts/chart81.xml"/><Relationship Id="rId93" Type="http://schemas.openxmlformats.org/officeDocument/2006/relationships/chart" Target="../charts/chart89.xml"/><Relationship Id="rId98" Type="http://schemas.openxmlformats.org/officeDocument/2006/relationships/chart" Target="../charts/chart94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chart" Target="../charts/chart79.xml"/><Relationship Id="rId88" Type="http://schemas.openxmlformats.org/officeDocument/2006/relationships/chart" Target="../charts/chart84.xml"/><Relationship Id="rId91" Type="http://schemas.openxmlformats.org/officeDocument/2006/relationships/chart" Target="../charts/chart87.xml"/><Relationship Id="rId96" Type="http://schemas.openxmlformats.org/officeDocument/2006/relationships/chart" Target="../charts/chart92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chart" Target="../charts/chart82.xml"/><Relationship Id="rId94" Type="http://schemas.openxmlformats.org/officeDocument/2006/relationships/chart" Target="../charts/chart90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1692</xdr:row>
      <xdr:rowOff>0</xdr:rowOff>
    </xdr:from>
    <xdr:to>
      <xdr:col>11</xdr:col>
      <xdr:colOff>628650</xdr:colOff>
      <xdr:row>1692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1812</xdr:row>
      <xdr:rowOff>121104</xdr:rowOff>
    </xdr:from>
    <xdr:to>
      <xdr:col>11</xdr:col>
      <xdr:colOff>277133</xdr:colOff>
      <xdr:row>1831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285</xdr:row>
      <xdr:rowOff>0</xdr:rowOff>
    </xdr:from>
    <xdr:to>
      <xdr:col>13</xdr:col>
      <xdr:colOff>733425</xdr:colOff>
      <xdr:row>285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529</xdr:row>
      <xdr:rowOff>0</xdr:rowOff>
    </xdr:from>
    <xdr:to>
      <xdr:col>12</xdr:col>
      <xdr:colOff>0</xdr:colOff>
      <xdr:row>529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529</xdr:row>
      <xdr:rowOff>0</xdr:rowOff>
    </xdr:from>
    <xdr:to>
      <xdr:col>12</xdr:col>
      <xdr:colOff>0</xdr:colOff>
      <xdr:row>529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1463</xdr:row>
      <xdr:rowOff>0</xdr:rowOff>
    </xdr:from>
    <xdr:to>
      <xdr:col>7</xdr:col>
      <xdr:colOff>367393</xdr:colOff>
      <xdr:row>1473</xdr:row>
      <xdr:rowOff>9526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354</xdr:row>
      <xdr:rowOff>0</xdr:rowOff>
    </xdr:from>
    <xdr:to>
      <xdr:col>7</xdr:col>
      <xdr:colOff>977900</xdr:colOff>
      <xdr:row>361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384</xdr:row>
      <xdr:rowOff>314324</xdr:rowOff>
    </xdr:from>
    <xdr:to>
      <xdr:col>10</xdr:col>
      <xdr:colOff>12700</xdr:colOff>
      <xdr:row>391</xdr:row>
      <xdr:rowOff>304799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368</xdr:row>
      <xdr:rowOff>273049</xdr:rowOff>
    </xdr:from>
    <xdr:to>
      <xdr:col>11</xdr:col>
      <xdr:colOff>971550</xdr:colOff>
      <xdr:row>377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399</xdr:row>
      <xdr:rowOff>31749</xdr:rowOff>
    </xdr:from>
    <xdr:to>
      <xdr:col>11</xdr:col>
      <xdr:colOff>962025</xdr:colOff>
      <xdr:row>406</xdr:row>
      <xdr:rowOff>285750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415</xdr:row>
      <xdr:rowOff>9525</xdr:rowOff>
    </xdr:from>
    <xdr:to>
      <xdr:col>8</xdr:col>
      <xdr:colOff>0</xdr:colOff>
      <xdr:row>423</xdr:row>
      <xdr:rowOff>22225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474</xdr:row>
      <xdr:rowOff>0</xdr:rowOff>
    </xdr:from>
    <xdr:to>
      <xdr:col>10</xdr:col>
      <xdr:colOff>12700</xdr:colOff>
      <xdr:row>482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499</xdr:row>
      <xdr:rowOff>31749</xdr:rowOff>
    </xdr:from>
    <xdr:to>
      <xdr:col>11</xdr:col>
      <xdr:colOff>962025</xdr:colOff>
      <xdr:row>507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440</xdr:row>
      <xdr:rowOff>6349</xdr:rowOff>
    </xdr:from>
    <xdr:to>
      <xdr:col>11</xdr:col>
      <xdr:colOff>962025</xdr:colOff>
      <xdr:row>448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567</xdr:row>
      <xdr:rowOff>0</xdr:rowOff>
    </xdr:from>
    <xdr:to>
      <xdr:col>7</xdr:col>
      <xdr:colOff>971550</xdr:colOff>
      <xdr:row>575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583</xdr:row>
      <xdr:rowOff>0</xdr:rowOff>
    </xdr:from>
    <xdr:to>
      <xdr:col>10</xdr:col>
      <xdr:colOff>12700</xdr:colOff>
      <xdr:row>591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336</xdr:row>
      <xdr:rowOff>23812</xdr:rowOff>
    </xdr:from>
    <xdr:to>
      <xdr:col>5</xdr:col>
      <xdr:colOff>800100</xdr:colOff>
      <xdr:row>345</xdr:row>
      <xdr:rowOff>304800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542924</xdr:colOff>
      <xdr:row>336</xdr:row>
      <xdr:rowOff>10205</xdr:rowOff>
    </xdr:from>
    <xdr:to>
      <xdr:col>12</xdr:col>
      <xdr:colOff>38100</xdr:colOff>
      <xdr:row>345</xdr:row>
      <xdr:rowOff>304800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99</xdr:row>
      <xdr:rowOff>87086</xdr:rowOff>
    </xdr:from>
    <xdr:to>
      <xdr:col>7</xdr:col>
      <xdr:colOff>540204</xdr:colOff>
      <xdr:row>107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xmlns="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xmlns="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547</xdr:row>
      <xdr:rowOff>13607</xdr:rowOff>
    </xdr:from>
    <xdr:to>
      <xdr:col>5</xdr:col>
      <xdr:colOff>771525</xdr:colOff>
      <xdr:row>557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469447</xdr:colOff>
      <xdr:row>546</xdr:row>
      <xdr:rowOff>312963</xdr:rowOff>
    </xdr:from>
    <xdr:to>
      <xdr:col>11</xdr:col>
      <xdr:colOff>971550</xdr:colOff>
      <xdr:row>557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599</xdr:row>
      <xdr:rowOff>0</xdr:rowOff>
    </xdr:from>
    <xdr:to>
      <xdr:col>8</xdr:col>
      <xdr:colOff>9525</xdr:colOff>
      <xdr:row>607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xmlns="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625</xdr:row>
      <xdr:rowOff>0</xdr:rowOff>
    </xdr:from>
    <xdr:to>
      <xdr:col>10</xdr:col>
      <xdr:colOff>12700</xdr:colOff>
      <xdr:row>633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xmlns="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123824</xdr:colOff>
      <xdr:row>670</xdr:row>
      <xdr:rowOff>13608</xdr:rowOff>
    </xdr:from>
    <xdr:to>
      <xdr:col>5</xdr:col>
      <xdr:colOff>809625</xdr:colOff>
      <xdr:row>679</xdr:row>
      <xdr:rowOff>304800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485776</xdr:colOff>
      <xdr:row>670</xdr:row>
      <xdr:rowOff>19050</xdr:rowOff>
    </xdr:from>
    <xdr:to>
      <xdr:col>12</xdr:col>
      <xdr:colOff>28576</xdr:colOff>
      <xdr:row>679</xdr:row>
      <xdr:rowOff>304801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690</xdr:row>
      <xdr:rowOff>0</xdr:rowOff>
    </xdr:from>
    <xdr:to>
      <xdr:col>8</xdr:col>
      <xdr:colOff>0</xdr:colOff>
      <xdr:row>698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706</xdr:row>
      <xdr:rowOff>0</xdr:rowOff>
    </xdr:from>
    <xdr:to>
      <xdr:col>10</xdr:col>
      <xdr:colOff>12700</xdr:colOff>
      <xdr:row>713</xdr:row>
      <xdr:rowOff>295275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722</xdr:row>
      <xdr:rowOff>0</xdr:rowOff>
    </xdr:from>
    <xdr:to>
      <xdr:col>8</xdr:col>
      <xdr:colOff>0</xdr:colOff>
      <xdr:row>730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xmlns="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748</xdr:row>
      <xdr:rowOff>0</xdr:rowOff>
    </xdr:from>
    <xdr:to>
      <xdr:col>10</xdr:col>
      <xdr:colOff>12700</xdr:colOff>
      <xdr:row>756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xmlns="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793</xdr:row>
      <xdr:rowOff>13608</xdr:rowOff>
    </xdr:from>
    <xdr:to>
      <xdr:col>5</xdr:col>
      <xdr:colOff>790575</xdr:colOff>
      <xdr:row>802</xdr:row>
      <xdr:rowOff>304800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612321</xdr:colOff>
      <xdr:row>793</xdr:row>
      <xdr:rowOff>19051</xdr:rowOff>
    </xdr:from>
    <xdr:to>
      <xdr:col>12</xdr:col>
      <xdr:colOff>123824</xdr:colOff>
      <xdr:row>803</xdr:row>
      <xdr:rowOff>1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813</xdr:row>
      <xdr:rowOff>0</xdr:rowOff>
    </xdr:from>
    <xdr:to>
      <xdr:col>8</xdr:col>
      <xdr:colOff>0</xdr:colOff>
      <xdr:row>821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936</xdr:row>
      <xdr:rowOff>0</xdr:rowOff>
    </xdr:from>
    <xdr:to>
      <xdr:col>8</xdr:col>
      <xdr:colOff>9525</xdr:colOff>
      <xdr:row>944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1059</xdr:row>
      <xdr:rowOff>0</xdr:rowOff>
    </xdr:from>
    <xdr:to>
      <xdr:col>7</xdr:col>
      <xdr:colOff>971550</xdr:colOff>
      <xdr:row>1067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1181</xdr:row>
      <xdr:rowOff>0</xdr:rowOff>
    </xdr:from>
    <xdr:to>
      <xdr:col>8</xdr:col>
      <xdr:colOff>9525</xdr:colOff>
      <xdr:row>1189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1303</xdr:row>
      <xdr:rowOff>0</xdr:rowOff>
    </xdr:from>
    <xdr:to>
      <xdr:col>7</xdr:col>
      <xdr:colOff>971550</xdr:colOff>
      <xdr:row>1311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916</xdr:row>
      <xdr:rowOff>13608</xdr:rowOff>
    </xdr:from>
    <xdr:to>
      <xdr:col>5</xdr:col>
      <xdr:colOff>710743</xdr:colOff>
      <xdr:row>925</xdr:row>
      <xdr:rowOff>285750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621847</xdr:colOff>
      <xdr:row>916</xdr:row>
      <xdr:rowOff>9525</xdr:rowOff>
    </xdr:from>
    <xdr:to>
      <xdr:col>12</xdr:col>
      <xdr:colOff>44677</xdr:colOff>
      <xdr:row>926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123824</xdr:colOff>
      <xdr:row>1039</xdr:row>
      <xdr:rowOff>13608</xdr:rowOff>
    </xdr:from>
    <xdr:to>
      <xdr:col>5</xdr:col>
      <xdr:colOff>761999</xdr:colOff>
      <xdr:row>1048</xdr:row>
      <xdr:rowOff>285750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602796</xdr:colOff>
      <xdr:row>1039</xdr:row>
      <xdr:rowOff>9525</xdr:rowOff>
    </xdr:from>
    <xdr:to>
      <xdr:col>12</xdr:col>
      <xdr:colOff>95249</xdr:colOff>
      <xdr:row>1049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1162</xdr:row>
      <xdr:rowOff>13608</xdr:rowOff>
    </xdr:from>
    <xdr:to>
      <xdr:col>5</xdr:col>
      <xdr:colOff>710743</xdr:colOff>
      <xdr:row>1171</xdr:row>
      <xdr:rowOff>304800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555171</xdr:colOff>
      <xdr:row>1162</xdr:row>
      <xdr:rowOff>28575</xdr:rowOff>
    </xdr:from>
    <xdr:to>
      <xdr:col>12</xdr:col>
      <xdr:colOff>66674</xdr:colOff>
      <xdr:row>1172</xdr:row>
      <xdr:rowOff>19050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1284</xdr:row>
      <xdr:rowOff>13608</xdr:rowOff>
    </xdr:from>
    <xdr:to>
      <xdr:col>5</xdr:col>
      <xdr:colOff>809625</xdr:colOff>
      <xdr:row>1293</xdr:row>
      <xdr:rowOff>304800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574221</xdr:colOff>
      <xdr:row>1284</xdr:row>
      <xdr:rowOff>19050</xdr:rowOff>
    </xdr:from>
    <xdr:to>
      <xdr:col>12</xdr:col>
      <xdr:colOff>104774</xdr:colOff>
      <xdr:row>1293</xdr:row>
      <xdr:rowOff>304800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829</xdr:row>
      <xdr:rowOff>0</xdr:rowOff>
    </xdr:from>
    <xdr:to>
      <xdr:col>10</xdr:col>
      <xdr:colOff>12700</xdr:colOff>
      <xdr:row>836</xdr:row>
      <xdr:rowOff>276225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871</xdr:row>
      <xdr:rowOff>0</xdr:rowOff>
    </xdr:from>
    <xdr:to>
      <xdr:col>10</xdr:col>
      <xdr:colOff>12700</xdr:colOff>
      <xdr:row>879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xmlns="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10</xdr:col>
      <xdr:colOff>12700</xdr:colOff>
      <xdr:row>959</xdr:row>
      <xdr:rowOff>285750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1075</xdr:row>
      <xdr:rowOff>0</xdr:rowOff>
    </xdr:from>
    <xdr:to>
      <xdr:col>10</xdr:col>
      <xdr:colOff>12700</xdr:colOff>
      <xdr:row>1082</xdr:row>
      <xdr:rowOff>276225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1197</xdr:row>
      <xdr:rowOff>1</xdr:rowOff>
    </xdr:from>
    <xdr:to>
      <xdr:col>10</xdr:col>
      <xdr:colOff>12700</xdr:colOff>
      <xdr:row>1204</xdr:row>
      <xdr:rowOff>285751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1318</xdr:row>
      <xdr:rowOff>314324</xdr:rowOff>
    </xdr:from>
    <xdr:to>
      <xdr:col>10</xdr:col>
      <xdr:colOff>12700</xdr:colOff>
      <xdr:row>1326</xdr:row>
      <xdr:rowOff>285749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1239</xdr:row>
      <xdr:rowOff>0</xdr:rowOff>
    </xdr:from>
    <xdr:to>
      <xdr:col>10</xdr:col>
      <xdr:colOff>12700</xdr:colOff>
      <xdr:row>1247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xmlns="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1335</xdr:row>
      <xdr:rowOff>0</xdr:rowOff>
    </xdr:from>
    <xdr:to>
      <xdr:col>8</xdr:col>
      <xdr:colOff>9525</xdr:colOff>
      <xdr:row>1343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xmlns="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1361</xdr:row>
      <xdr:rowOff>0</xdr:rowOff>
    </xdr:from>
    <xdr:to>
      <xdr:col>10</xdr:col>
      <xdr:colOff>12700</xdr:colOff>
      <xdr:row>1369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xmlns="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845</xdr:row>
      <xdr:rowOff>0</xdr:rowOff>
    </xdr:from>
    <xdr:to>
      <xdr:col>7</xdr:col>
      <xdr:colOff>971550</xdr:colOff>
      <xdr:row>852</xdr:row>
      <xdr:rowOff>314324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xmlns="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968</xdr:row>
      <xdr:rowOff>0</xdr:rowOff>
    </xdr:from>
    <xdr:to>
      <xdr:col>8</xdr:col>
      <xdr:colOff>0</xdr:colOff>
      <xdr:row>975</xdr:row>
      <xdr:rowOff>314324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xmlns="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1</xdr:colOff>
      <xdr:row>1091</xdr:row>
      <xdr:rowOff>0</xdr:rowOff>
    </xdr:from>
    <xdr:to>
      <xdr:col>7</xdr:col>
      <xdr:colOff>962026</xdr:colOff>
      <xdr:row>1099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xmlns="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1213</xdr:row>
      <xdr:rowOff>0</xdr:rowOff>
    </xdr:from>
    <xdr:to>
      <xdr:col>8</xdr:col>
      <xdr:colOff>0</xdr:colOff>
      <xdr:row>1221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xmlns="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994</xdr:row>
      <xdr:rowOff>0</xdr:rowOff>
    </xdr:from>
    <xdr:to>
      <xdr:col>10</xdr:col>
      <xdr:colOff>12700</xdr:colOff>
      <xdr:row>1002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xmlns="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1117</xdr:row>
      <xdr:rowOff>0</xdr:rowOff>
    </xdr:from>
    <xdr:to>
      <xdr:col>10</xdr:col>
      <xdr:colOff>12700</xdr:colOff>
      <xdr:row>1125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xmlns="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1409</xdr:row>
      <xdr:rowOff>299352</xdr:rowOff>
    </xdr:from>
    <xdr:to>
      <xdr:col>12</xdr:col>
      <xdr:colOff>0</xdr:colOff>
      <xdr:row>1420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1463</xdr:row>
      <xdr:rowOff>13607</xdr:rowOff>
    </xdr:from>
    <xdr:to>
      <xdr:col>12</xdr:col>
      <xdr:colOff>628650</xdr:colOff>
      <xdr:row>1472</xdr:row>
      <xdr:rowOff>295275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1490</xdr:row>
      <xdr:rowOff>314324</xdr:rowOff>
    </xdr:from>
    <xdr:to>
      <xdr:col>7</xdr:col>
      <xdr:colOff>367393</xdr:colOff>
      <xdr:row>1501</xdr:row>
      <xdr:rowOff>0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1491</xdr:row>
      <xdr:rowOff>0</xdr:rowOff>
    </xdr:from>
    <xdr:to>
      <xdr:col>12</xdr:col>
      <xdr:colOff>523875</xdr:colOff>
      <xdr:row>1501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1597</xdr:row>
      <xdr:rowOff>0</xdr:rowOff>
    </xdr:from>
    <xdr:to>
      <xdr:col>12</xdr:col>
      <xdr:colOff>0</xdr:colOff>
      <xdr:row>1597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1584</xdr:row>
      <xdr:rowOff>314324</xdr:rowOff>
    </xdr:from>
    <xdr:to>
      <xdr:col>7</xdr:col>
      <xdr:colOff>367393</xdr:colOff>
      <xdr:row>1595</xdr:row>
      <xdr:rowOff>0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1585</xdr:row>
      <xdr:rowOff>0</xdr:rowOff>
    </xdr:from>
    <xdr:to>
      <xdr:col>12</xdr:col>
      <xdr:colOff>542925</xdr:colOff>
      <xdr:row>1594</xdr:row>
      <xdr:rowOff>304800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1666</xdr:row>
      <xdr:rowOff>1</xdr:rowOff>
    </xdr:from>
    <xdr:to>
      <xdr:col>7</xdr:col>
      <xdr:colOff>367393</xdr:colOff>
      <xdr:row>1675</xdr:row>
      <xdr:rowOff>276226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1666</xdr:row>
      <xdr:rowOff>1</xdr:rowOff>
    </xdr:from>
    <xdr:to>
      <xdr:col>12</xdr:col>
      <xdr:colOff>438150</xdr:colOff>
      <xdr:row>1675</xdr:row>
      <xdr:rowOff>295275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1525</xdr:row>
      <xdr:rowOff>0</xdr:rowOff>
    </xdr:from>
    <xdr:to>
      <xdr:col>7</xdr:col>
      <xdr:colOff>367393</xdr:colOff>
      <xdr:row>1535</xdr:row>
      <xdr:rowOff>19050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1525</xdr:row>
      <xdr:rowOff>1</xdr:rowOff>
    </xdr:from>
    <xdr:to>
      <xdr:col>12</xdr:col>
      <xdr:colOff>552450</xdr:colOff>
      <xdr:row>1534</xdr:row>
      <xdr:rowOff>285750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1538</xdr:row>
      <xdr:rowOff>1</xdr:rowOff>
    </xdr:from>
    <xdr:to>
      <xdr:col>7</xdr:col>
      <xdr:colOff>367393</xdr:colOff>
      <xdr:row>1547</xdr:row>
      <xdr:rowOff>295276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1538</xdr:row>
      <xdr:rowOff>40822</xdr:rowOff>
    </xdr:from>
    <xdr:to>
      <xdr:col>12</xdr:col>
      <xdr:colOff>552450</xdr:colOff>
      <xdr:row>1548</xdr:row>
      <xdr:rowOff>9525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592</xdr:row>
      <xdr:rowOff>12700</xdr:rowOff>
    </xdr:from>
    <xdr:to>
      <xdr:col>12</xdr:col>
      <xdr:colOff>857251</xdr:colOff>
      <xdr:row>597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xmlns="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653</xdr:row>
      <xdr:rowOff>18143</xdr:rowOff>
    </xdr:from>
    <xdr:to>
      <xdr:col>12</xdr:col>
      <xdr:colOff>857250</xdr:colOff>
      <xdr:row>659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715</xdr:row>
      <xdr:rowOff>15875</xdr:rowOff>
    </xdr:from>
    <xdr:to>
      <xdr:col>12</xdr:col>
      <xdr:colOff>843639</xdr:colOff>
      <xdr:row>720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xmlns="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776</xdr:row>
      <xdr:rowOff>29483</xdr:rowOff>
    </xdr:from>
    <xdr:to>
      <xdr:col>12</xdr:col>
      <xdr:colOff>859518</xdr:colOff>
      <xdr:row>782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838</xdr:row>
      <xdr:rowOff>0</xdr:rowOff>
    </xdr:from>
    <xdr:to>
      <xdr:col>12</xdr:col>
      <xdr:colOff>859516</xdr:colOff>
      <xdr:row>843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xmlns="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899</xdr:row>
      <xdr:rowOff>47625</xdr:rowOff>
    </xdr:from>
    <xdr:to>
      <xdr:col>12</xdr:col>
      <xdr:colOff>845909</xdr:colOff>
      <xdr:row>905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961</xdr:row>
      <xdr:rowOff>18143</xdr:rowOff>
    </xdr:from>
    <xdr:to>
      <xdr:col>12</xdr:col>
      <xdr:colOff>843643</xdr:colOff>
      <xdr:row>966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xmlns="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1023</xdr:row>
      <xdr:rowOff>18143</xdr:rowOff>
    </xdr:from>
    <xdr:to>
      <xdr:col>12</xdr:col>
      <xdr:colOff>857250</xdr:colOff>
      <xdr:row>1028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1084</xdr:row>
      <xdr:rowOff>15875</xdr:rowOff>
    </xdr:from>
    <xdr:to>
      <xdr:col>12</xdr:col>
      <xdr:colOff>830036</xdr:colOff>
      <xdr:row>1089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xmlns="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1145</xdr:row>
      <xdr:rowOff>27215</xdr:rowOff>
    </xdr:from>
    <xdr:to>
      <xdr:col>12</xdr:col>
      <xdr:colOff>859517</xdr:colOff>
      <xdr:row>1151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1206</xdr:row>
      <xdr:rowOff>31750</xdr:rowOff>
    </xdr:from>
    <xdr:to>
      <xdr:col>12</xdr:col>
      <xdr:colOff>832304</xdr:colOff>
      <xdr:row>1211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xmlns="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1267</xdr:row>
      <xdr:rowOff>20411</xdr:rowOff>
    </xdr:from>
    <xdr:to>
      <xdr:col>12</xdr:col>
      <xdr:colOff>857250</xdr:colOff>
      <xdr:row>1273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1328</xdr:row>
      <xdr:rowOff>31750</xdr:rowOff>
    </xdr:from>
    <xdr:to>
      <xdr:col>12</xdr:col>
      <xdr:colOff>832303</xdr:colOff>
      <xdr:row>1333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xmlns="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529</xdr:row>
      <xdr:rowOff>323850</xdr:rowOff>
    </xdr:from>
    <xdr:to>
      <xdr:col>12</xdr:col>
      <xdr:colOff>835477</xdr:colOff>
      <xdr:row>536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121</xdr:row>
      <xdr:rowOff>19049</xdr:rowOff>
    </xdr:from>
    <xdr:to>
      <xdr:col>13</xdr:col>
      <xdr:colOff>27213</xdr:colOff>
      <xdr:row>225</xdr:row>
      <xdr:rowOff>142875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0688299"/>
          <a:ext cx="12514489" cy="16633826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1394</xdr:row>
      <xdr:rowOff>24651</xdr:rowOff>
    </xdr:from>
    <xdr:to>
      <xdr:col>12</xdr:col>
      <xdr:colOff>435230</xdr:colOff>
      <xdr:row>1406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1614</xdr:row>
      <xdr:rowOff>0</xdr:rowOff>
    </xdr:from>
    <xdr:to>
      <xdr:col>7</xdr:col>
      <xdr:colOff>367393</xdr:colOff>
      <xdr:row>1624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1614</xdr:row>
      <xdr:rowOff>1</xdr:rowOff>
    </xdr:from>
    <xdr:to>
      <xdr:col>12</xdr:col>
      <xdr:colOff>571500</xdr:colOff>
      <xdr:row>1623</xdr:row>
      <xdr:rowOff>295275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1647</xdr:row>
      <xdr:rowOff>2</xdr:rowOff>
    </xdr:from>
    <xdr:to>
      <xdr:col>12</xdr:col>
      <xdr:colOff>523875</xdr:colOff>
      <xdr:row>1656</xdr:row>
      <xdr:rowOff>304801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1647</xdr:row>
      <xdr:rowOff>0</xdr:rowOff>
    </xdr:from>
    <xdr:to>
      <xdr:col>7</xdr:col>
      <xdr:colOff>367393</xdr:colOff>
      <xdr:row>1656</xdr:row>
      <xdr:rowOff>276225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1673223</xdr:colOff>
      <xdr:row>241</xdr:row>
      <xdr:rowOff>0</xdr:rowOff>
    </xdr:from>
    <xdr:to>
      <xdr:col>10</xdr:col>
      <xdr:colOff>962024</xdr:colOff>
      <xdr:row>261</xdr:row>
      <xdr:rowOff>304800</xdr:rowOff>
    </xdr:to>
    <xdr:graphicFrame macro="">
      <xdr:nvGraphicFramePr>
        <xdr:cNvPr id="195" name="Gráfico 194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0</xdr:colOff>
      <xdr:row>264</xdr:row>
      <xdr:rowOff>0</xdr:rowOff>
    </xdr:from>
    <xdr:to>
      <xdr:col>11</xdr:col>
      <xdr:colOff>0</xdr:colOff>
      <xdr:row>284</xdr:row>
      <xdr:rowOff>306616</xdr:rowOff>
    </xdr:to>
    <xdr:graphicFrame macro="">
      <xdr:nvGraphicFramePr>
        <xdr:cNvPr id="198" name="Gráfico 197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1673224</xdr:colOff>
      <xdr:row>285</xdr:row>
      <xdr:rowOff>0</xdr:rowOff>
    </xdr:from>
    <xdr:to>
      <xdr:col>10</xdr:col>
      <xdr:colOff>968374</xdr:colOff>
      <xdr:row>301</xdr:row>
      <xdr:rowOff>285750</xdr:rowOff>
    </xdr:to>
    <xdr:graphicFrame macro="">
      <xdr:nvGraphicFramePr>
        <xdr:cNvPr id="199" name="Gráfico 198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0</xdr:colOff>
      <xdr:row>303</xdr:row>
      <xdr:rowOff>0</xdr:rowOff>
    </xdr:from>
    <xdr:to>
      <xdr:col>11</xdr:col>
      <xdr:colOff>0</xdr:colOff>
      <xdr:row>319</xdr:row>
      <xdr:rowOff>296636</xdr:rowOff>
    </xdr:to>
    <xdr:graphicFrame macro="">
      <xdr:nvGraphicFramePr>
        <xdr:cNvPr id="200" name="Gráfico 199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0</xdr:colOff>
      <xdr:row>424</xdr:row>
      <xdr:rowOff>0</xdr:rowOff>
    </xdr:from>
    <xdr:to>
      <xdr:col>11</xdr:col>
      <xdr:colOff>962025</xdr:colOff>
      <xdr:row>432</xdr:row>
      <xdr:rowOff>25400</xdr:rowOff>
    </xdr:to>
    <xdr:graphicFrame macro="">
      <xdr:nvGraphicFramePr>
        <xdr:cNvPr id="201" name="Gráfico 200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12</xdr:col>
      <xdr:colOff>0</xdr:colOff>
      <xdr:row>491</xdr:row>
      <xdr:rowOff>12700</xdr:rowOff>
    </xdr:to>
    <xdr:graphicFrame macro="">
      <xdr:nvGraphicFramePr>
        <xdr:cNvPr id="202" name="Gráfico 201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608</xdr:row>
      <xdr:rowOff>0</xdr:rowOff>
    </xdr:from>
    <xdr:to>
      <xdr:col>12</xdr:col>
      <xdr:colOff>6350</xdr:colOff>
      <xdr:row>616</xdr:row>
      <xdr:rowOff>25400</xdr:rowOff>
    </xdr:to>
    <xdr:graphicFrame macro="">
      <xdr:nvGraphicFramePr>
        <xdr:cNvPr id="204" name="Gráfico 203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634</xdr:row>
      <xdr:rowOff>0</xdr:rowOff>
    </xdr:from>
    <xdr:to>
      <xdr:col>12</xdr:col>
      <xdr:colOff>6350</xdr:colOff>
      <xdr:row>642</xdr:row>
      <xdr:rowOff>12700</xdr:rowOff>
    </xdr:to>
    <xdr:graphicFrame macro="">
      <xdr:nvGraphicFramePr>
        <xdr:cNvPr id="205" name="Gráfico 204">
          <a:extLst>
            <a:ext uri="{FF2B5EF4-FFF2-40B4-BE49-F238E27FC236}">
              <a16:creationId xmlns="" xmlns:a16="http://schemas.microsoft.com/office/drawing/2014/main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731</xdr:row>
      <xdr:rowOff>0</xdr:rowOff>
    </xdr:from>
    <xdr:to>
      <xdr:col>12</xdr:col>
      <xdr:colOff>6350</xdr:colOff>
      <xdr:row>739</xdr:row>
      <xdr:rowOff>25401</xdr:rowOff>
    </xdr:to>
    <xdr:graphicFrame macro="">
      <xdr:nvGraphicFramePr>
        <xdr:cNvPr id="206" name="Gráfico 205">
          <a:extLst>
            <a:ext uri="{FF2B5EF4-FFF2-40B4-BE49-F238E27FC236}">
              <a16:creationId xmlns="" xmlns:a16="http://schemas.microsoft.com/office/drawing/2014/main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757</xdr:row>
      <xdr:rowOff>0</xdr:rowOff>
    </xdr:from>
    <xdr:to>
      <xdr:col>12</xdr:col>
      <xdr:colOff>6350</xdr:colOff>
      <xdr:row>765</xdr:row>
      <xdr:rowOff>12700</xdr:rowOff>
    </xdr:to>
    <xdr:graphicFrame macro="">
      <xdr:nvGraphicFramePr>
        <xdr:cNvPr id="207" name="Gráfico 206">
          <a:extLst>
            <a:ext uri="{FF2B5EF4-FFF2-40B4-BE49-F238E27FC236}">
              <a16:creationId xmlns="" xmlns:a16="http://schemas.microsoft.com/office/drawing/2014/main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854</xdr:row>
      <xdr:rowOff>0</xdr:rowOff>
    </xdr:from>
    <xdr:to>
      <xdr:col>12</xdr:col>
      <xdr:colOff>6350</xdr:colOff>
      <xdr:row>862</xdr:row>
      <xdr:rowOff>25401</xdr:rowOff>
    </xdr:to>
    <xdr:graphicFrame macro="">
      <xdr:nvGraphicFramePr>
        <xdr:cNvPr id="208" name="Gráfico 207">
          <a:extLst>
            <a:ext uri="{FF2B5EF4-FFF2-40B4-BE49-F238E27FC236}">
              <a16:creationId xmlns="" xmlns:a16="http://schemas.microsoft.com/office/drawing/2014/main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0</xdr:colOff>
      <xdr:row>880</xdr:row>
      <xdr:rowOff>0</xdr:rowOff>
    </xdr:from>
    <xdr:to>
      <xdr:col>12</xdr:col>
      <xdr:colOff>6350</xdr:colOff>
      <xdr:row>888</xdr:row>
      <xdr:rowOff>12700</xdr:rowOff>
    </xdr:to>
    <xdr:graphicFrame macro="">
      <xdr:nvGraphicFramePr>
        <xdr:cNvPr id="209" name="Gráfico 208">
          <a:extLst>
            <a:ext uri="{FF2B5EF4-FFF2-40B4-BE49-F238E27FC236}">
              <a16:creationId xmlns="" xmlns:a16="http://schemas.microsoft.com/office/drawing/2014/main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0</xdr:colOff>
      <xdr:row>977</xdr:row>
      <xdr:rowOff>0</xdr:rowOff>
    </xdr:from>
    <xdr:to>
      <xdr:col>12</xdr:col>
      <xdr:colOff>6350</xdr:colOff>
      <xdr:row>985</xdr:row>
      <xdr:rowOff>25401</xdr:rowOff>
    </xdr:to>
    <xdr:graphicFrame macro="">
      <xdr:nvGraphicFramePr>
        <xdr:cNvPr id="210" name="Gráfico 209">
          <a:extLst>
            <a:ext uri="{FF2B5EF4-FFF2-40B4-BE49-F238E27FC236}">
              <a16:creationId xmlns="" xmlns:a16="http://schemas.microsoft.com/office/drawing/2014/main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1003</xdr:row>
      <xdr:rowOff>0</xdr:rowOff>
    </xdr:from>
    <xdr:to>
      <xdr:col>12</xdr:col>
      <xdr:colOff>6350</xdr:colOff>
      <xdr:row>1011</xdr:row>
      <xdr:rowOff>12700</xdr:rowOff>
    </xdr:to>
    <xdr:graphicFrame macro="">
      <xdr:nvGraphicFramePr>
        <xdr:cNvPr id="211" name="Gráfico 210">
          <a:extLst>
            <a:ext uri="{FF2B5EF4-FFF2-40B4-BE49-F238E27FC236}">
              <a16:creationId xmlns="" xmlns:a16="http://schemas.microsoft.com/office/drawing/2014/main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0</xdr:colOff>
      <xdr:row>1100</xdr:row>
      <xdr:rowOff>0</xdr:rowOff>
    </xdr:from>
    <xdr:to>
      <xdr:col>12</xdr:col>
      <xdr:colOff>6350</xdr:colOff>
      <xdr:row>1108</xdr:row>
      <xdr:rowOff>25401</xdr:rowOff>
    </xdr:to>
    <xdr:graphicFrame macro="">
      <xdr:nvGraphicFramePr>
        <xdr:cNvPr id="212" name="Gráfico 211">
          <a:extLst>
            <a:ext uri="{FF2B5EF4-FFF2-40B4-BE49-F238E27FC236}">
              <a16:creationId xmlns="" xmlns:a16="http://schemas.microsoft.com/office/drawing/2014/main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0</xdr:colOff>
      <xdr:row>1126</xdr:row>
      <xdr:rowOff>0</xdr:rowOff>
    </xdr:from>
    <xdr:to>
      <xdr:col>12</xdr:col>
      <xdr:colOff>6350</xdr:colOff>
      <xdr:row>1134</xdr:row>
      <xdr:rowOff>12700</xdr:rowOff>
    </xdr:to>
    <xdr:graphicFrame macro="">
      <xdr:nvGraphicFramePr>
        <xdr:cNvPr id="213" name="Gráfico 212">
          <a:extLst>
            <a:ext uri="{FF2B5EF4-FFF2-40B4-BE49-F238E27FC236}">
              <a16:creationId xmlns="" xmlns:a16="http://schemas.microsoft.com/office/drawing/2014/main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0</xdr:colOff>
      <xdr:row>1222</xdr:row>
      <xdr:rowOff>0</xdr:rowOff>
    </xdr:from>
    <xdr:to>
      <xdr:col>12</xdr:col>
      <xdr:colOff>19050</xdr:colOff>
      <xdr:row>1230</xdr:row>
      <xdr:rowOff>25401</xdr:rowOff>
    </xdr:to>
    <xdr:graphicFrame macro="">
      <xdr:nvGraphicFramePr>
        <xdr:cNvPr id="214" name="Gráfico 213">
          <a:extLst>
            <a:ext uri="{FF2B5EF4-FFF2-40B4-BE49-F238E27FC236}">
              <a16:creationId xmlns="" xmlns:a16="http://schemas.microsoft.com/office/drawing/2014/main" id="{92BE727C-3496-4566-9291-A8611BC9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1248</xdr:row>
      <xdr:rowOff>0</xdr:rowOff>
    </xdr:from>
    <xdr:to>
      <xdr:col>11</xdr:col>
      <xdr:colOff>952500</xdr:colOff>
      <xdr:row>1256</xdr:row>
      <xdr:rowOff>12700</xdr:rowOff>
    </xdr:to>
    <xdr:graphicFrame macro="">
      <xdr:nvGraphicFramePr>
        <xdr:cNvPr id="215" name="Gráfico 214">
          <a:extLst>
            <a:ext uri="{FF2B5EF4-FFF2-40B4-BE49-F238E27FC236}">
              <a16:creationId xmlns="" xmlns:a16="http://schemas.microsoft.com/office/drawing/2014/main" id="{D8F9846D-758D-4879-83D5-EB3DE8D4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0</xdr:colOff>
      <xdr:row>1344</xdr:row>
      <xdr:rowOff>0</xdr:rowOff>
    </xdr:from>
    <xdr:to>
      <xdr:col>12</xdr:col>
      <xdr:colOff>6350</xdr:colOff>
      <xdr:row>1352</xdr:row>
      <xdr:rowOff>25401</xdr:rowOff>
    </xdr:to>
    <xdr:graphicFrame macro="">
      <xdr:nvGraphicFramePr>
        <xdr:cNvPr id="216" name="Gráfico 215">
          <a:extLst>
            <a:ext uri="{FF2B5EF4-FFF2-40B4-BE49-F238E27FC236}">
              <a16:creationId xmlns="" xmlns:a16="http://schemas.microsoft.com/office/drawing/2014/main" id="{5BB048AD-FF5E-4F8C-887C-A92391D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0</xdr:colOff>
      <xdr:row>1370</xdr:row>
      <xdr:rowOff>0</xdr:rowOff>
    </xdr:from>
    <xdr:to>
      <xdr:col>12</xdr:col>
      <xdr:colOff>6350</xdr:colOff>
      <xdr:row>1378</xdr:row>
      <xdr:rowOff>12700</xdr:rowOff>
    </xdr:to>
    <xdr:graphicFrame macro="">
      <xdr:nvGraphicFramePr>
        <xdr:cNvPr id="217" name="Gráfico 216">
          <a:extLst>
            <a:ext uri="{FF2B5EF4-FFF2-40B4-BE49-F238E27FC236}">
              <a16:creationId xmlns="" xmlns:a16="http://schemas.microsoft.com/office/drawing/2014/main" id="{C3D2FE59-F74E-45FB-B7F7-69057EB11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0/7.-%20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2020"/>
      <sheetName val="Hoja1"/>
    </sheetNames>
    <sheetDataSet>
      <sheetData sheetId="0"/>
      <sheetData sheetId="1">
        <row r="3">
          <cell r="A3" t="str">
            <v>Melilla</v>
          </cell>
          <cell r="B3">
            <v>3.2446942954295998E-4</v>
          </cell>
        </row>
        <row r="4">
          <cell r="A4" t="str">
            <v>Ceuta</v>
          </cell>
          <cell r="B4">
            <v>7.5382531963151002E-4</v>
          </cell>
        </row>
        <row r="5">
          <cell r="A5" t="str">
            <v>Baleares (Islas)</v>
          </cell>
          <cell r="B5">
            <v>4.5074904861718001E-3</v>
          </cell>
        </row>
        <row r="6">
          <cell r="A6" t="str">
            <v>Canarias</v>
          </cell>
          <cell r="B6">
            <v>4.9966415774997004E-3</v>
          </cell>
        </row>
        <row r="7">
          <cell r="A7" t="str">
            <v>Murcia (Región de)</v>
          </cell>
          <cell r="B7">
            <v>1.1491935576268E-2</v>
          </cell>
        </row>
        <row r="8">
          <cell r="A8" t="str">
            <v>Rioja (La)</v>
          </cell>
          <cell r="B8">
            <v>1.3678246560522E-2</v>
          </cell>
        </row>
        <row r="9">
          <cell r="A9" t="str">
            <v>Extremadura</v>
          </cell>
          <cell r="B9">
            <v>1.8218937616593E-2</v>
          </cell>
        </row>
        <row r="10">
          <cell r="A10" t="str">
            <v>Aragón</v>
          </cell>
          <cell r="B10">
            <v>2.2018234825914001E-2</v>
          </cell>
        </row>
        <row r="11">
          <cell r="A11" t="str">
            <v>Navarra (Comunidad Foral de)</v>
          </cell>
          <cell r="B11">
            <v>2.2980557708032E-2</v>
          </cell>
        </row>
        <row r="12">
          <cell r="A12" t="str">
            <v>Cantabria</v>
          </cell>
          <cell r="B12">
            <v>2.4946756069741002E-2</v>
          </cell>
        </row>
        <row r="13">
          <cell r="A13" t="str">
            <v>Castilla - La Mancha</v>
          </cell>
          <cell r="B13">
            <v>4.3099661143503998E-2</v>
          </cell>
        </row>
        <row r="14">
          <cell r="A14" t="str">
            <v>Galicia</v>
          </cell>
          <cell r="B14">
            <v>4.3383050015386997E-2</v>
          </cell>
        </row>
        <row r="15">
          <cell r="A15" t="str">
            <v>Comunidad Valenciana</v>
          </cell>
          <cell r="B15">
            <v>4.7756198363935E-2</v>
          </cell>
        </row>
        <row r="16">
          <cell r="A16" t="str">
            <v>Asturias (Principado de)</v>
          </cell>
          <cell r="B16">
            <v>5.4602918473539E-2</v>
          </cell>
        </row>
        <row r="17">
          <cell r="A17" t="str">
            <v>Cataluña</v>
          </cell>
          <cell r="B17">
            <v>6.3085726606823003E-2</v>
          </cell>
        </row>
        <row r="18">
          <cell r="A18" t="str">
            <v>Andalucía</v>
          </cell>
          <cell r="B18">
            <v>6.3521818066375996E-2</v>
          </cell>
        </row>
        <row r="19">
          <cell r="A19" t="str">
            <v>País Vasco</v>
          </cell>
          <cell r="B19">
            <v>7.5026882372667997E-2</v>
          </cell>
        </row>
        <row r="20">
          <cell r="A20" t="str">
            <v>Castilla y León</v>
          </cell>
          <cell r="B20">
            <v>0.14088787179404</v>
          </cell>
        </row>
        <row r="21">
          <cell r="A21" t="str">
            <v>Madrid (Comunidad de)</v>
          </cell>
          <cell r="B21">
            <v>0.34471877799381001</v>
          </cell>
        </row>
        <row r="25">
          <cell r="A25" t="str">
            <v>Melilla</v>
          </cell>
          <cell r="B25">
            <v>4.8520651792166998E-4</v>
          </cell>
        </row>
        <row r="26">
          <cell r="A26" t="str">
            <v>Ceuta</v>
          </cell>
          <cell r="B26">
            <v>1.108334373001E-3</v>
          </cell>
        </row>
        <row r="27">
          <cell r="A27" t="str">
            <v>Baleares (Islas)</v>
          </cell>
          <cell r="B27">
            <v>8.1280048000358998E-3</v>
          </cell>
        </row>
        <row r="28">
          <cell r="A28" t="str">
            <v>Canarias</v>
          </cell>
          <cell r="B28">
            <v>8.3196526621391008E-3</v>
          </cell>
        </row>
        <row r="29">
          <cell r="A29" t="str">
            <v>Murcia (Región de)</v>
          </cell>
          <cell r="B29">
            <v>1.1874329292091E-2</v>
          </cell>
        </row>
        <row r="30">
          <cell r="A30" t="str">
            <v>Rioja (La)</v>
          </cell>
          <cell r="B30">
            <v>1.2428767144536E-2</v>
          </cell>
        </row>
        <row r="31">
          <cell r="A31" t="str">
            <v>Navarra (Comunidad Foral de)</v>
          </cell>
          <cell r="B31">
            <v>1.8555651528776002E-2</v>
          </cell>
        </row>
        <row r="32">
          <cell r="A32" t="str">
            <v>Aragón</v>
          </cell>
          <cell r="B32">
            <v>2.0478701038907001E-2</v>
          </cell>
        </row>
        <row r="33">
          <cell r="A33" t="str">
            <v>Extremadura</v>
          </cell>
          <cell r="B33">
            <v>2.3682405086709001E-2</v>
          </cell>
        </row>
        <row r="34">
          <cell r="A34" t="str">
            <v>Cantabria</v>
          </cell>
          <cell r="B34">
            <v>2.6299911575431E-2</v>
          </cell>
        </row>
        <row r="35">
          <cell r="A35" t="str">
            <v>Asturias (Principado de)</v>
          </cell>
          <cell r="B35">
            <v>4.6030653216063998E-2</v>
          </cell>
        </row>
        <row r="36">
          <cell r="A36" t="str">
            <v>Comunidad Valenciana</v>
          </cell>
          <cell r="B36">
            <v>4.7482823390744999E-2</v>
          </cell>
        </row>
        <row r="37">
          <cell r="A37" t="str">
            <v>Castilla - La Mancha</v>
          </cell>
          <cell r="B37">
            <v>4.7532960547565999E-2</v>
          </cell>
        </row>
        <row r="38">
          <cell r="A38" t="str">
            <v>Cataluña</v>
          </cell>
          <cell r="B38">
            <v>5.7776051782945002E-2</v>
          </cell>
        </row>
        <row r="39">
          <cell r="A39" t="str">
            <v>País Vasco</v>
          </cell>
          <cell r="B39">
            <v>6.0748829581612998E-2</v>
          </cell>
        </row>
        <row r="40">
          <cell r="A40" t="str">
            <v>Galicia</v>
          </cell>
          <cell r="B40">
            <v>6.2341642079265999E-2</v>
          </cell>
        </row>
        <row r="41">
          <cell r="A41" t="str">
            <v>Andalucía</v>
          </cell>
          <cell r="B41">
            <v>7.9074237205497999E-2</v>
          </cell>
        </row>
        <row r="42">
          <cell r="A42" t="str">
            <v>Castilla y León</v>
          </cell>
          <cell r="B42">
            <v>0.15592282651413999</v>
          </cell>
        </row>
        <row r="43">
          <cell r="A43" t="str">
            <v>Madrid (Comunidad de)</v>
          </cell>
          <cell r="B43">
            <v>0.31172901166262001</v>
          </cell>
        </row>
        <row r="47">
          <cell r="A47" t="str">
            <v>Resto de América</v>
          </cell>
          <cell r="B47">
            <v>3.4213645344159001E-2</v>
          </cell>
        </row>
        <row r="48">
          <cell r="A48" t="str">
            <v>Resto del mundo</v>
          </cell>
          <cell r="B48">
            <v>3.2123279291338999E-2</v>
          </cell>
        </row>
        <row r="49">
          <cell r="A49" t="str">
            <v>Resto de Europa</v>
          </cell>
          <cell r="B49">
            <v>0.11572904135162</v>
          </cell>
        </row>
        <row r="50">
          <cell r="A50" t="str">
            <v>Japón</v>
          </cell>
          <cell r="B50">
            <v>1.8087835347057001E-3</v>
          </cell>
        </row>
        <row r="51">
          <cell r="A51" t="str">
            <v>Canadá</v>
          </cell>
          <cell r="B51">
            <v>1.8518564102726E-3</v>
          </cell>
        </row>
        <row r="52">
          <cell r="A52" t="str">
            <v>China</v>
          </cell>
          <cell r="B52">
            <v>4.0716805235672003E-3</v>
          </cell>
        </row>
        <row r="53">
          <cell r="A53" t="str">
            <v>Méjico</v>
          </cell>
          <cell r="B53">
            <v>5.8605364474196E-3</v>
          </cell>
        </row>
        <row r="54">
          <cell r="A54" t="str">
            <v>Brasil</v>
          </cell>
          <cell r="B54">
            <v>8.8776036143980996E-3</v>
          </cell>
        </row>
        <row r="55">
          <cell r="A55" t="str">
            <v>EEUU</v>
          </cell>
          <cell r="B55">
            <v>1.0719336596729001E-2</v>
          </cell>
        </row>
        <row r="56">
          <cell r="A56" t="str">
            <v>Italia</v>
          </cell>
          <cell r="B56">
            <v>3.9146359119221999E-2</v>
          </cell>
        </row>
        <row r="57">
          <cell r="A57" t="str">
            <v>Alemania</v>
          </cell>
          <cell r="B57">
            <v>7.4247362828118002E-2</v>
          </cell>
        </row>
        <row r="58">
          <cell r="A58" t="str">
            <v>Portugal</v>
          </cell>
          <cell r="B58">
            <v>0.12440803675169</v>
          </cell>
        </row>
        <row r="59">
          <cell r="A59" t="str">
            <v>Reino Unido</v>
          </cell>
          <cell r="B59">
            <v>0.12623063183455999</v>
          </cell>
        </row>
        <row r="60">
          <cell r="A60" t="str">
            <v>Benelux (Bélgica, Holanda y Luxemburgo)</v>
          </cell>
          <cell r="B60">
            <v>0.15247609344089999</v>
          </cell>
        </row>
        <row r="61">
          <cell r="A61" t="str">
            <v>Francia</v>
          </cell>
          <cell r="B61">
            <v>0.26823575291129997</v>
          </cell>
        </row>
        <row r="65">
          <cell r="A65" t="str">
            <v>Resto de América</v>
          </cell>
          <cell r="B65">
            <v>5.3504073701005003E-2</v>
          </cell>
        </row>
        <row r="66">
          <cell r="A66" t="str">
            <v>Resto del mundo</v>
          </cell>
          <cell r="B66">
            <v>8.8540553395311E-2</v>
          </cell>
        </row>
        <row r="67">
          <cell r="A67" t="str">
            <v>Resto de Europa</v>
          </cell>
          <cell r="B67">
            <v>9.4616158407438006E-2</v>
          </cell>
        </row>
        <row r="68">
          <cell r="A68" t="str">
            <v>Canadá</v>
          </cell>
          <cell r="B68">
            <v>6.7879022676201996E-3</v>
          </cell>
        </row>
        <row r="69">
          <cell r="A69" t="str">
            <v>Japón</v>
          </cell>
          <cell r="B69">
            <v>1.0843986828935E-2</v>
          </cell>
        </row>
        <row r="70">
          <cell r="A70" t="str">
            <v>Méjico</v>
          </cell>
          <cell r="B70">
            <v>1.4198164453175999E-2</v>
          </cell>
        </row>
        <row r="71">
          <cell r="A71" t="str">
            <v>Brasil</v>
          </cell>
          <cell r="B71">
            <v>2.4011936402737001E-2</v>
          </cell>
        </row>
        <row r="72">
          <cell r="A72" t="str">
            <v>China</v>
          </cell>
          <cell r="B72">
            <v>2.8385426476039002E-2</v>
          </cell>
        </row>
        <row r="73">
          <cell r="A73" t="str">
            <v>EEUU</v>
          </cell>
          <cell r="B73">
            <v>3.6693783814103001E-2</v>
          </cell>
        </row>
        <row r="74">
          <cell r="A74" t="str">
            <v>Italia</v>
          </cell>
          <cell r="B74">
            <v>4.5272703850946998E-2</v>
          </cell>
        </row>
        <row r="75">
          <cell r="A75" t="str">
            <v>Alemania</v>
          </cell>
          <cell r="B75">
            <v>7.1405344965306997E-2</v>
          </cell>
        </row>
        <row r="76">
          <cell r="A76" t="str">
            <v>Benelux (Bélgica, Holanda y Luxemburgo)</v>
          </cell>
          <cell r="B76">
            <v>7.8955149415174994E-2</v>
          </cell>
        </row>
        <row r="77">
          <cell r="A77" t="str">
            <v>Reino Unido</v>
          </cell>
          <cell r="B77">
            <v>0.11894303436971</v>
          </cell>
        </row>
        <row r="78">
          <cell r="A78" t="str">
            <v>Portugal</v>
          </cell>
          <cell r="B78">
            <v>0.14100191380738999</v>
          </cell>
        </row>
        <row r="79">
          <cell r="A79" t="str">
            <v>Francia</v>
          </cell>
          <cell r="B79">
            <v>0.18683986784510001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2019</v>
          </cell>
          <cell r="B83">
            <v>389114</v>
          </cell>
          <cell r="C83">
            <v>467211</v>
          </cell>
          <cell r="D83">
            <v>595289</v>
          </cell>
          <cell r="E83">
            <v>788566</v>
          </cell>
          <cell r="F83">
            <v>812511</v>
          </cell>
          <cell r="G83">
            <v>864561</v>
          </cell>
          <cell r="H83">
            <v>867353</v>
          </cell>
          <cell r="I83">
            <v>1199543</v>
          </cell>
          <cell r="J83">
            <v>870060</v>
          </cell>
          <cell r="K83">
            <v>800461</v>
          </cell>
          <cell r="L83">
            <v>639688</v>
          </cell>
          <cell r="M83">
            <v>614484</v>
          </cell>
        </row>
        <row r="84">
          <cell r="A84" t="str">
            <v>AÑO 2020</v>
          </cell>
          <cell r="B84">
            <v>440226</v>
          </cell>
          <cell r="C84">
            <v>530752</v>
          </cell>
          <cell r="D84">
            <v>223135</v>
          </cell>
          <cell r="E84">
            <v>0</v>
          </cell>
          <cell r="F84">
            <v>12656</v>
          </cell>
          <cell r="G84">
            <v>96672</v>
          </cell>
          <cell r="H84">
            <v>437556</v>
          </cell>
          <cell r="I84"/>
          <cell r="J84"/>
          <cell r="K84"/>
          <cell r="L84"/>
          <cell r="M84"/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2019</v>
          </cell>
          <cell r="B88">
            <v>655740</v>
          </cell>
          <cell r="C88">
            <v>759966</v>
          </cell>
          <cell r="D88">
            <v>1003448</v>
          </cell>
          <cell r="E88">
            <v>1361160</v>
          </cell>
          <cell r="F88">
            <v>1309968</v>
          </cell>
          <cell r="G88">
            <v>1417925</v>
          </cell>
          <cell r="H88">
            <v>1543564</v>
          </cell>
          <cell r="I88">
            <v>2248836</v>
          </cell>
          <cell r="J88">
            <v>1414754</v>
          </cell>
          <cell r="K88">
            <v>1330736</v>
          </cell>
          <cell r="L88">
            <v>1087118</v>
          </cell>
          <cell r="M88">
            <v>1095192</v>
          </cell>
        </row>
        <row r="89">
          <cell r="A89" t="str">
            <v>AÑO 2020</v>
          </cell>
          <cell r="B89">
            <v>721404</v>
          </cell>
          <cell r="C89">
            <v>852942</v>
          </cell>
          <cell r="D89">
            <v>377922</v>
          </cell>
          <cell r="E89">
            <v>0</v>
          </cell>
          <cell r="F89">
            <v>40337</v>
          </cell>
          <cell r="G89">
            <v>185143</v>
          </cell>
          <cell r="H89">
            <v>870779</v>
          </cell>
          <cell r="I89"/>
          <cell r="J89"/>
          <cell r="K89"/>
          <cell r="L89"/>
          <cell r="M89"/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2019</v>
          </cell>
          <cell r="B95">
            <v>312582</v>
          </cell>
          <cell r="C95">
            <v>356296</v>
          </cell>
          <cell r="D95">
            <v>442840</v>
          </cell>
          <cell r="E95">
            <v>556947</v>
          </cell>
          <cell r="F95">
            <v>585358</v>
          </cell>
          <cell r="G95">
            <v>600466</v>
          </cell>
          <cell r="H95">
            <v>589861</v>
          </cell>
          <cell r="I95">
            <v>769600</v>
          </cell>
          <cell r="J95">
            <v>623824</v>
          </cell>
          <cell r="K95">
            <v>578995</v>
          </cell>
          <cell r="L95">
            <v>459227</v>
          </cell>
          <cell r="M95">
            <v>434410</v>
          </cell>
        </row>
        <row r="96">
          <cell r="A96" t="str">
            <v>AÑO 2020</v>
          </cell>
          <cell r="B96">
            <v>338158</v>
          </cell>
          <cell r="C96">
            <v>395133</v>
          </cell>
          <cell r="D96">
            <v>163990</v>
          </cell>
          <cell r="E96">
            <v>0</v>
          </cell>
          <cell r="F96">
            <v>10559</v>
          </cell>
          <cell r="G96">
            <v>65355</v>
          </cell>
          <cell r="H96">
            <v>273321</v>
          </cell>
          <cell r="I96"/>
          <cell r="J96"/>
          <cell r="K96"/>
          <cell r="L96"/>
          <cell r="M96"/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2019</v>
          </cell>
          <cell r="B100">
            <v>505504</v>
          </cell>
          <cell r="C100">
            <v>551807</v>
          </cell>
          <cell r="D100">
            <v>719992</v>
          </cell>
          <cell r="E100">
            <v>875427</v>
          </cell>
          <cell r="F100">
            <v>907259</v>
          </cell>
          <cell r="G100">
            <v>926038</v>
          </cell>
          <cell r="H100">
            <v>914909</v>
          </cell>
          <cell r="I100">
            <v>1198775</v>
          </cell>
          <cell r="J100">
            <v>980949</v>
          </cell>
          <cell r="K100">
            <v>932536</v>
          </cell>
          <cell r="L100">
            <v>742242</v>
          </cell>
          <cell r="M100">
            <v>683808</v>
          </cell>
        </row>
        <row r="101">
          <cell r="A101" t="str">
            <v>AÑO 2020</v>
          </cell>
          <cell r="B101">
            <v>535902</v>
          </cell>
          <cell r="C101">
            <v>607166</v>
          </cell>
          <cell r="D101">
            <v>268143</v>
          </cell>
          <cell r="E101">
            <v>0</v>
          </cell>
          <cell r="F101">
            <v>30083</v>
          </cell>
          <cell r="G101">
            <v>115777</v>
          </cell>
          <cell r="H101">
            <v>435343</v>
          </cell>
          <cell r="I101"/>
          <cell r="J101"/>
          <cell r="K101"/>
          <cell r="L101"/>
          <cell r="M101"/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2019</v>
          </cell>
          <cell r="B107">
            <v>9219</v>
          </cell>
          <cell r="C107">
            <v>8177</v>
          </cell>
          <cell r="D107">
            <v>10402</v>
          </cell>
          <cell r="E107">
            <v>22914</v>
          </cell>
          <cell r="F107">
            <v>20840</v>
          </cell>
          <cell r="G107">
            <v>22825</v>
          </cell>
          <cell r="H107">
            <v>20421</v>
          </cell>
          <cell r="I107">
            <v>25869</v>
          </cell>
          <cell r="J107">
            <v>28867</v>
          </cell>
          <cell r="K107">
            <v>19078</v>
          </cell>
          <cell r="L107">
            <v>13202</v>
          </cell>
          <cell r="M107">
            <v>15445</v>
          </cell>
        </row>
        <row r="108">
          <cell r="A108" t="str">
            <v>AÑO 2020</v>
          </cell>
          <cell r="B108">
            <v>8437</v>
          </cell>
          <cell r="C108">
            <v>9817</v>
          </cell>
          <cell r="D108">
            <v>7419</v>
          </cell>
          <cell r="E108">
            <v>0</v>
          </cell>
          <cell r="F108">
            <v>293</v>
          </cell>
          <cell r="G108">
            <v>1778</v>
          </cell>
          <cell r="H108">
            <v>7603</v>
          </cell>
          <cell r="I108"/>
          <cell r="J108"/>
          <cell r="K108"/>
          <cell r="L108"/>
          <cell r="M108"/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2019</v>
          </cell>
          <cell r="B112">
            <v>26703</v>
          </cell>
          <cell r="C112">
            <v>22675</v>
          </cell>
          <cell r="D112">
            <v>22430</v>
          </cell>
          <cell r="E112">
            <v>47886</v>
          </cell>
          <cell r="F112">
            <v>34462</v>
          </cell>
          <cell r="G112">
            <v>46467</v>
          </cell>
          <cell r="H112">
            <v>37058</v>
          </cell>
          <cell r="I112">
            <v>43780</v>
          </cell>
          <cell r="J112">
            <v>45976</v>
          </cell>
          <cell r="K112">
            <v>34301</v>
          </cell>
          <cell r="L112">
            <v>28711</v>
          </cell>
          <cell r="M112">
            <v>37289</v>
          </cell>
        </row>
        <row r="113">
          <cell r="A113" t="str">
            <v>AÑO 2020</v>
          </cell>
          <cell r="B113">
            <v>24298</v>
          </cell>
          <cell r="C113">
            <v>22084</v>
          </cell>
          <cell r="D113">
            <v>14336</v>
          </cell>
          <cell r="E113">
            <v>0</v>
          </cell>
          <cell r="F113">
            <v>3069</v>
          </cell>
          <cell r="G113">
            <v>5579</v>
          </cell>
          <cell r="H113">
            <v>14008</v>
          </cell>
          <cell r="I113"/>
          <cell r="J113"/>
          <cell r="K113"/>
          <cell r="L113"/>
          <cell r="M113"/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2019</v>
          </cell>
          <cell r="B120">
            <v>41964</v>
          </cell>
          <cell r="C120">
            <v>60499</v>
          </cell>
          <cell r="D120">
            <v>81563</v>
          </cell>
          <cell r="E120">
            <v>97680</v>
          </cell>
          <cell r="F120">
            <v>94003</v>
          </cell>
          <cell r="G120">
            <v>102822</v>
          </cell>
          <cell r="H120">
            <v>112470</v>
          </cell>
          <cell r="I120">
            <v>158349</v>
          </cell>
          <cell r="J120">
            <v>98551</v>
          </cell>
          <cell r="K120">
            <v>102895</v>
          </cell>
          <cell r="L120">
            <v>96453</v>
          </cell>
          <cell r="M120">
            <v>96114</v>
          </cell>
        </row>
        <row r="121">
          <cell r="A121" t="str">
            <v>AÑO 2020</v>
          </cell>
          <cell r="B121">
            <v>49718</v>
          </cell>
          <cell r="C121">
            <v>66943</v>
          </cell>
          <cell r="D121">
            <v>23099</v>
          </cell>
          <cell r="E121">
            <v>0</v>
          </cell>
          <cell r="F121">
            <v>648</v>
          </cell>
          <cell r="G121">
            <v>11081</v>
          </cell>
          <cell r="H121">
            <v>73573</v>
          </cell>
          <cell r="I121"/>
          <cell r="J121"/>
          <cell r="K121"/>
          <cell r="L121"/>
          <cell r="M121"/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2019</v>
          </cell>
          <cell r="B125">
            <v>71160</v>
          </cell>
          <cell r="C125">
            <v>106734</v>
          </cell>
          <cell r="D125">
            <v>147812</v>
          </cell>
          <cell r="E125">
            <v>204251</v>
          </cell>
          <cell r="F125">
            <v>161108</v>
          </cell>
          <cell r="G125">
            <v>183154</v>
          </cell>
          <cell r="H125">
            <v>231469</v>
          </cell>
          <cell r="I125">
            <v>421413</v>
          </cell>
          <cell r="J125">
            <v>174323</v>
          </cell>
          <cell r="K125">
            <v>181094</v>
          </cell>
          <cell r="L125">
            <v>176808</v>
          </cell>
          <cell r="M125">
            <v>222124</v>
          </cell>
        </row>
        <row r="126">
          <cell r="A126" t="str">
            <v>AÑO 2020</v>
          </cell>
          <cell r="B126">
            <v>82408</v>
          </cell>
          <cell r="C126">
            <v>115350</v>
          </cell>
          <cell r="D126">
            <v>37658</v>
          </cell>
          <cell r="E126">
            <v>0</v>
          </cell>
          <cell r="F126">
            <v>1812</v>
          </cell>
          <cell r="G126">
            <v>23157</v>
          </cell>
          <cell r="H126">
            <v>199755</v>
          </cell>
          <cell r="I126"/>
          <cell r="J126"/>
          <cell r="K126"/>
          <cell r="L126"/>
          <cell r="M126"/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2019</v>
          </cell>
          <cell r="B132">
            <v>3388</v>
          </cell>
          <cell r="C132">
            <v>4836</v>
          </cell>
          <cell r="D132">
            <v>9665</v>
          </cell>
          <cell r="E132">
            <v>26837</v>
          </cell>
          <cell r="F132">
            <v>24220</v>
          </cell>
          <cell r="G132">
            <v>40032</v>
          </cell>
          <cell r="H132">
            <v>59939</v>
          </cell>
          <cell r="I132">
            <v>97883</v>
          </cell>
          <cell r="J132">
            <v>22884</v>
          </cell>
          <cell r="K132">
            <v>13296</v>
          </cell>
          <cell r="L132">
            <v>5710</v>
          </cell>
          <cell r="M132">
            <v>4256</v>
          </cell>
        </row>
        <row r="133">
          <cell r="A133" t="str">
            <v>AÑO 2020</v>
          </cell>
          <cell r="B133">
            <v>5028</v>
          </cell>
          <cell r="C133">
            <v>5147</v>
          </cell>
          <cell r="D133">
            <v>3707</v>
          </cell>
          <cell r="E133">
            <v>0</v>
          </cell>
          <cell r="F133">
            <v>124</v>
          </cell>
          <cell r="G133">
            <v>6699</v>
          </cell>
          <cell r="H133">
            <v>37894</v>
          </cell>
          <cell r="I133"/>
          <cell r="J133"/>
          <cell r="K133"/>
          <cell r="L133"/>
          <cell r="M133"/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2019</v>
          </cell>
          <cell r="B137">
            <v>4417</v>
          </cell>
          <cell r="C137">
            <v>7497</v>
          </cell>
          <cell r="D137">
            <v>16168</v>
          </cell>
          <cell r="E137">
            <v>63218</v>
          </cell>
          <cell r="F137">
            <v>50806</v>
          </cell>
          <cell r="G137">
            <v>90337</v>
          </cell>
          <cell r="H137">
            <v>166201</v>
          </cell>
          <cell r="I137">
            <v>271082</v>
          </cell>
          <cell r="J137">
            <v>47626</v>
          </cell>
          <cell r="K137">
            <v>26718</v>
          </cell>
          <cell r="L137">
            <v>10935</v>
          </cell>
          <cell r="M137">
            <v>7327</v>
          </cell>
        </row>
        <row r="138">
          <cell r="A138" t="str">
            <v>AÑO 2020</v>
          </cell>
          <cell r="B138">
            <v>6116</v>
          </cell>
          <cell r="C138">
            <v>8733</v>
          </cell>
          <cell r="D138">
            <v>5803</v>
          </cell>
          <cell r="E138">
            <v>0</v>
          </cell>
          <cell r="F138">
            <v>238</v>
          </cell>
          <cell r="G138">
            <v>14218</v>
          </cell>
          <cell r="H138">
            <v>107218</v>
          </cell>
          <cell r="I138"/>
          <cell r="J138"/>
          <cell r="K138"/>
          <cell r="L138"/>
          <cell r="M138"/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2019</v>
          </cell>
          <cell r="B144">
            <v>2198</v>
          </cell>
          <cell r="C144">
            <v>5055</v>
          </cell>
          <cell r="D144">
            <v>7587</v>
          </cell>
          <cell r="E144">
            <v>23556</v>
          </cell>
          <cell r="F144">
            <v>32860</v>
          </cell>
          <cell r="G144">
            <v>37406</v>
          </cell>
          <cell r="H144">
            <v>30325</v>
          </cell>
          <cell r="I144">
            <v>46426</v>
          </cell>
          <cell r="J144">
            <v>42752</v>
          </cell>
          <cell r="K144">
            <v>28923</v>
          </cell>
          <cell r="L144">
            <v>11698</v>
          </cell>
          <cell r="M144">
            <v>8728</v>
          </cell>
        </row>
        <row r="145">
          <cell r="A145" t="str">
            <v>AÑO 2020</v>
          </cell>
          <cell r="B145">
            <v>4663</v>
          </cell>
          <cell r="C145">
            <v>5508</v>
          </cell>
          <cell r="D145">
            <v>2957</v>
          </cell>
          <cell r="E145">
            <v>0</v>
          </cell>
          <cell r="F145">
            <v>0</v>
          </cell>
          <cell r="G145">
            <v>281</v>
          </cell>
          <cell r="H145">
            <v>9577</v>
          </cell>
          <cell r="I145"/>
          <cell r="J145"/>
          <cell r="K145"/>
          <cell r="L145"/>
          <cell r="M145"/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2019</v>
          </cell>
          <cell r="B149">
            <v>3385</v>
          </cell>
          <cell r="C149">
            <v>9573</v>
          </cell>
          <cell r="D149">
            <v>11430</v>
          </cell>
          <cell r="E149">
            <v>37555</v>
          </cell>
          <cell r="F149">
            <v>39996</v>
          </cell>
          <cell r="G149">
            <v>47896</v>
          </cell>
          <cell r="H149">
            <v>60968</v>
          </cell>
          <cell r="I149">
            <v>74155</v>
          </cell>
          <cell r="J149">
            <v>48762</v>
          </cell>
          <cell r="K149">
            <v>39198</v>
          </cell>
          <cell r="L149">
            <v>16332</v>
          </cell>
          <cell r="M149">
            <v>16834</v>
          </cell>
        </row>
        <row r="150">
          <cell r="A150" t="str">
            <v>AÑO 2020</v>
          </cell>
          <cell r="B150">
            <v>8108</v>
          </cell>
          <cell r="C150">
            <v>10625</v>
          </cell>
          <cell r="D150">
            <v>4036</v>
          </cell>
          <cell r="E150">
            <v>0</v>
          </cell>
          <cell r="F150">
            <v>0</v>
          </cell>
          <cell r="G150">
            <v>1008</v>
          </cell>
          <cell r="H150">
            <v>15201</v>
          </cell>
          <cell r="I150"/>
          <cell r="J150"/>
          <cell r="K150"/>
          <cell r="L150"/>
          <cell r="M150"/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2019</v>
          </cell>
          <cell r="B157">
            <v>11997</v>
          </cell>
          <cell r="C157">
            <v>15829</v>
          </cell>
          <cell r="D157">
            <v>28009</v>
          </cell>
          <cell r="E157">
            <v>36476</v>
          </cell>
          <cell r="F157">
            <v>34539</v>
          </cell>
          <cell r="G157">
            <v>38313</v>
          </cell>
          <cell r="H157">
            <v>32751</v>
          </cell>
          <cell r="I157">
            <v>67395</v>
          </cell>
          <cell r="J157">
            <v>34893</v>
          </cell>
          <cell r="K157">
            <v>39280</v>
          </cell>
          <cell r="L157">
            <v>36659</v>
          </cell>
          <cell r="M157">
            <v>36379</v>
          </cell>
        </row>
        <row r="158">
          <cell r="A158" t="str">
            <v>AÑO 2020</v>
          </cell>
          <cell r="B158">
            <v>22801</v>
          </cell>
          <cell r="C158">
            <v>31044</v>
          </cell>
          <cell r="D158">
            <v>11837</v>
          </cell>
          <cell r="E158">
            <v>0</v>
          </cell>
          <cell r="F158">
            <v>659</v>
          </cell>
          <cell r="G158">
            <v>8557</v>
          </cell>
          <cell r="H158">
            <v>22301</v>
          </cell>
          <cell r="I158"/>
          <cell r="J158"/>
          <cell r="K158"/>
          <cell r="L158"/>
          <cell r="M158"/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2019</v>
          </cell>
          <cell r="B162">
            <v>24237</v>
          </cell>
          <cell r="C162">
            <v>30953</v>
          </cell>
          <cell r="D162">
            <v>49693</v>
          </cell>
          <cell r="E162">
            <v>76139</v>
          </cell>
          <cell r="F162">
            <v>71359</v>
          </cell>
          <cell r="G162">
            <v>78469</v>
          </cell>
          <cell r="H162">
            <v>76128</v>
          </cell>
          <cell r="I162">
            <v>136375</v>
          </cell>
          <cell r="J162">
            <v>76783</v>
          </cell>
          <cell r="K162">
            <v>77749</v>
          </cell>
          <cell r="L162">
            <v>73396</v>
          </cell>
          <cell r="M162">
            <v>82999</v>
          </cell>
        </row>
        <row r="163">
          <cell r="A163" t="str">
            <v>AÑO 2020</v>
          </cell>
          <cell r="B163">
            <v>40173</v>
          </cell>
          <cell r="C163">
            <v>55206</v>
          </cell>
          <cell r="D163">
            <v>24151</v>
          </cell>
          <cell r="E163">
            <v>0</v>
          </cell>
          <cell r="F163">
            <v>3546</v>
          </cell>
          <cell r="G163">
            <v>18482</v>
          </cell>
          <cell r="H163">
            <v>59901</v>
          </cell>
          <cell r="I163"/>
          <cell r="J163"/>
          <cell r="K163"/>
          <cell r="L163"/>
          <cell r="M163"/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2019</v>
          </cell>
          <cell r="B169">
            <v>7766</v>
          </cell>
          <cell r="C169">
            <v>16519</v>
          </cell>
          <cell r="D169">
            <v>15223</v>
          </cell>
          <cell r="E169">
            <v>24156</v>
          </cell>
          <cell r="F169">
            <v>20691</v>
          </cell>
          <cell r="G169">
            <v>22697</v>
          </cell>
          <cell r="H169">
            <v>21586</v>
          </cell>
          <cell r="I169">
            <v>34021</v>
          </cell>
          <cell r="J169">
            <v>18289</v>
          </cell>
          <cell r="K169">
            <v>17994</v>
          </cell>
          <cell r="L169">
            <v>16739</v>
          </cell>
          <cell r="M169">
            <v>19152</v>
          </cell>
        </row>
        <row r="170">
          <cell r="A170" t="str">
            <v>AÑO 2020</v>
          </cell>
          <cell r="B170">
            <v>11421</v>
          </cell>
          <cell r="C170">
            <v>17160</v>
          </cell>
          <cell r="D170">
            <v>10126</v>
          </cell>
          <cell r="E170">
            <v>0</v>
          </cell>
          <cell r="F170">
            <v>373</v>
          </cell>
          <cell r="G170">
            <v>2921</v>
          </cell>
          <cell r="H170">
            <v>13287</v>
          </cell>
          <cell r="I170"/>
          <cell r="J170"/>
          <cell r="K170"/>
          <cell r="L170"/>
          <cell r="M170"/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2019</v>
          </cell>
          <cell r="B174">
            <v>20334</v>
          </cell>
          <cell r="C174">
            <v>30727</v>
          </cell>
          <cell r="D174">
            <v>35923</v>
          </cell>
          <cell r="E174">
            <v>56684</v>
          </cell>
          <cell r="F174">
            <v>44978</v>
          </cell>
          <cell r="G174">
            <v>45564</v>
          </cell>
          <cell r="H174">
            <v>56831</v>
          </cell>
          <cell r="I174">
            <v>103256</v>
          </cell>
          <cell r="J174">
            <v>40335</v>
          </cell>
          <cell r="K174">
            <v>39140</v>
          </cell>
          <cell r="L174">
            <v>38694</v>
          </cell>
          <cell r="M174">
            <v>44811</v>
          </cell>
        </row>
        <row r="175">
          <cell r="A175" t="str">
            <v>AÑO 2020</v>
          </cell>
          <cell r="B175">
            <v>24399</v>
          </cell>
          <cell r="C175">
            <v>33778</v>
          </cell>
          <cell r="D175">
            <v>23795</v>
          </cell>
          <cell r="E175">
            <v>0</v>
          </cell>
          <cell r="F175">
            <v>1589</v>
          </cell>
          <cell r="G175">
            <v>6922</v>
          </cell>
          <cell r="H175">
            <v>39353</v>
          </cell>
          <cell r="I175"/>
          <cell r="J175"/>
          <cell r="K175"/>
          <cell r="L175"/>
          <cell r="M175"/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60"/>
  <sheetViews>
    <sheetView tabSelected="1" view="pageBreakPreview" topLeftCell="A881" zoomScaleNormal="60" zoomScaleSheetLayoutView="100" workbookViewId="0">
      <selection activeCell="K895" sqref="K895"/>
    </sheetView>
  </sheetViews>
  <sheetFormatPr baseColWidth="10" defaultRowHeight="12.75" x14ac:dyDescent="0.2"/>
  <cols>
    <col min="1" max="1" width="1.85546875" style="10" customWidth="1"/>
    <col min="2" max="2" width="25.140625" style="10" customWidth="1"/>
    <col min="3" max="12" width="14.7109375" style="10" customWidth="1"/>
    <col min="13" max="13" width="13" style="10" customWidth="1"/>
    <col min="14" max="14" width="11.28515625" style="10" customWidth="1"/>
    <col min="15" max="16384" width="11.42578125" style="10"/>
  </cols>
  <sheetData>
    <row r="1" spans="1:13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</row>
    <row r="2" spans="1:13" x14ac:dyDescent="0.2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</row>
    <row r="3" spans="1:13" x14ac:dyDescent="0.2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</row>
    <row r="4" spans="1:13" x14ac:dyDescent="0.2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3" x14ac:dyDescent="0.2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</row>
    <row r="6" spans="1:13" x14ac:dyDescent="0.2">
      <c r="A6" s="99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</row>
    <row r="7" spans="1:13" x14ac:dyDescent="0.2">
      <c r="A7" s="99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</row>
    <row r="8" spans="1:13" x14ac:dyDescent="0.2">
      <c r="A8" s="99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</row>
    <row r="9" spans="1:13" x14ac:dyDescent="0.2">
      <c r="A9" s="99"/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</row>
    <row r="10" spans="1:13" x14ac:dyDescent="0.2">
      <c r="A10" s="99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</row>
    <row r="11" spans="1:13" x14ac:dyDescent="0.2">
      <c r="A11" s="99"/>
      <c r="B11" s="99"/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</row>
    <row r="12" spans="1:13" x14ac:dyDescent="0.2">
      <c r="A12" s="99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</row>
    <row r="13" spans="1:13" ht="70.5" x14ac:dyDescent="0.2">
      <c r="A13" s="99"/>
      <c r="B13" s="327" t="s">
        <v>31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129"/>
      <c r="M13" s="129"/>
    </row>
    <row r="14" spans="1:13" ht="70.5" x14ac:dyDescent="0.2">
      <c r="A14" s="99"/>
      <c r="B14" s="327" t="s">
        <v>32</v>
      </c>
      <c r="C14" s="327"/>
      <c r="D14" s="327"/>
      <c r="E14" s="327"/>
      <c r="F14" s="327"/>
      <c r="G14" s="327"/>
      <c r="H14" s="327"/>
      <c r="I14" s="327"/>
      <c r="J14" s="327"/>
      <c r="K14" s="327"/>
      <c r="L14" s="129"/>
      <c r="M14" s="129"/>
    </row>
    <row r="15" spans="1:13" x14ac:dyDescent="0.2">
      <c r="A15" s="99"/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</row>
    <row r="16" spans="1:13" x14ac:dyDescent="0.2">
      <c r="A16" s="99"/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</row>
    <row r="17" spans="1:13" x14ac:dyDescent="0.2">
      <c r="A17" s="99"/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</row>
    <row r="18" spans="1:13" x14ac:dyDescent="0.2">
      <c r="A18" s="99"/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</row>
    <row r="19" spans="1:13" x14ac:dyDescent="0.2">
      <c r="A19" s="99"/>
      <c r="B19" s="99"/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</row>
    <row r="20" spans="1:13" x14ac:dyDescent="0.2">
      <c r="A20" s="99"/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</row>
    <row r="21" spans="1:13" x14ac:dyDescent="0.2">
      <c r="A21" s="99"/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</row>
    <row r="22" spans="1:13" x14ac:dyDescent="0.2">
      <c r="A22" s="99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</row>
    <row r="23" spans="1:13" x14ac:dyDescent="0.2">
      <c r="A23" s="99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4" spans="1:13" x14ac:dyDescent="0.2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</row>
    <row r="25" spans="1:13" x14ac:dyDescent="0.2">
      <c r="A25" s="99"/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</row>
    <row r="26" spans="1:13" x14ac:dyDescent="0.2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</row>
    <row r="27" spans="1:13" x14ac:dyDescent="0.2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</row>
    <row r="28" spans="1:13" x14ac:dyDescent="0.2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</row>
    <row r="29" spans="1:13" x14ac:dyDescent="0.2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</row>
    <row r="30" spans="1:13" ht="12.75" customHeight="1" x14ac:dyDescent="0.2">
      <c r="A30" s="99"/>
      <c r="B30" s="99"/>
      <c r="C30" s="99"/>
      <c r="D30" s="99"/>
      <c r="E30" s="99"/>
      <c r="F30" s="326" t="s">
        <v>156</v>
      </c>
      <c r="G30" s="326"/>
      <c r="H30" s="326"/>
      <c r="I30" s="326"/>
      <c r="J30" s="326"/>
      <c r="K30" s="326"/>
      <c r="L30" s="130"/>
      <c r="M30" s="130"/>
    </row>
    <row r="31" spans="1:13" ht="12.75" customHeight="1" x14ac:dyDescent="0.2">
      <c r="A31" s="99"/>
      <c r="B31" s="99"/>
      <c r="C31" s="99"/>
      <c r="D31" s="99"/>
      <c r="E31" s="99"/>
      <c r="F31" s="326"/>
      <c r="G31" s="326"/>
      <c r="H31" s="326"/>
      <c r="I31" s="326"/>
      <c r="J31" s="326"/>
      <c r="K31" s="326"/>
      <c r="L31" s="130"/>
      <c r="M31" s="130"/>
    </row>
    <row r="32" spans="1:13" ht="12.75" customHeight="1" x14ac:dyDescent="0.2">
      <c r="A32" s="99"/>
      <c r="B32" s="99"/>
      <c r="C32" s="99"/>
      <c r="D32" s="99"/>
      <c r="E32" s="99"/>
      <c r="F32" s="326"/>
      <c r="G32" s="326"/>
      <c r="H32" s="326"/>
      <c r="I32" s="326"/>
      <c r="J32" s="326"/>
      <c r="K32" s="326"/>
      <c r="L32" s="130"/>
      <c r="M32" s="130"/>
    </row>
    <row r="33" spans="1:13" x14ac:dyDescent="0.2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</row>
    <row r="34" spans="1:13" x14ac:dyDescent="0.2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</row>
    <row r="35" spans="1:13" x14ac:dyDescent="0.2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</row>
    <row r="36" spans="1:13" x14ac:dyDescent="0.2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</row>
    <row r="37" spans="1:13" x14ac:dyDescent="0.2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</row>
    <row r="38" spans="1:13" x14ac:dyDescent="0.2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</row>
    <row r="39" spans="1:13" x14ac:dyDescent="0.2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</row>
    <row r="40" spans="1:13" x14ac:dyDescent="0.2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 x14ac:dyDescent="0.2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</row>
    <row r="42" spans="1:13" x14ac:dyDescent="0.2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</row>
    <row r="43" spans="1:13" x14ac:dyDescent="0.2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</row>
    <row r="44" spans="1:13" x14ac:dyDescent="0.2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</row>
    <row r="45" spans="1:13" x14ac:dyDescent="0.2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</row>
    <row r="46" spans="1:13" x14ac:dyDescent="0.2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</row>
    <row r="47" spans="1:13" x14ac:dyDescent="0.2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</row>
    <row r="48" spans="1:13" x14ac:dyDescent="0.2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</row>
    <row r="49" spans="1:13" x14ac:dyDescent="0.2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</row>
    <row r="50" spans="1:13" x14ac:dyDescent="0.2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</row>
    <row r="51" spans="1:13" x14ac:dyDescent="0.2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</row>
    <row r="52" spans="1:13" x14ac:dyDescent="0.2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</row>
    <row r="53" spans="1:13" x14ac:dyDescent="0.2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</row>
    <row r="54" spans="1:13" x14ac:dyDescent="0.2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</row>
    <row r="55" spans="1:13" x14ac:dyDescent="0.2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</row>
    <row r="56" spans="1:13" x14ac:dyDescent="0.2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</row>
    <row r="57" spans="1:13" x14ac:dyDescent="0.2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</row>
    <row r="58" spans="1:13" x14ac:dyDescent="0.2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</row>
    <row r="59" spans="1:13" x14ac:dyDescent="0.2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</row>
    <row r="60" spans="1:13" x14ac:dyDescent="0.2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</row>
    <row r="61" spans="1:13" x14ac:dyDescent="0.2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</row>
    <row r="62" spans="1:13" x14ac:dyDescent="0.2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</row>
    <row r="63" spans="1:13" x14ac:dyDescent="0.2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</row>
    <row r="64" spans="1:13" x14ac:dyDescent="0.2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</row>
    <row r="65" spans="1:13" x14ac:dyDescent="0.2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</row>
    <row r="66" spans="1:13" x14ac:dyDescent="0.2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</row>
    <row r="67" spans="1:13" x14ac:dyDescent="0.2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</row>
    <row r="68" spans="1:13" x14ac:dyDescent="0.2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</row>
    <row r="69" spans="1:13" x14ac:dyDescent="0.2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</row>
    <row r="70" spans="1:13" x14ac:dyDescent="0.2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</row>
    <row r="71" spans="1:13" x14ac:dyDescent="0.2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</row>
    <row r="72" spans="1:13" ht="12.75" customHeight="1" x14ac:dyDescent="0.2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</row>
    <row r="73" spans="1:13" ht="12.75" customHeight="1" x14ac:dyDescent="0.2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</row>
    <row r="74" spans="1:13" ht="12.75" customHeight="1" x14ac:dyDescent="0.2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</row>
    <row r="75" spans="1:13" ht="12.75" customHeight="1" x14ac:dyDescent="0.2">
      <c r="A75" s="85"/>
      <c r="B75" s="85"/>
      <c r="C75" s="85"/>
      <c r="D75" s="85"/>
      <c r="E75" s="85"/>
      <c r="F75" s="127"/>
      <c r="G75" s="127"/>
      <c r="H75" s="127"/>
      <c r="I75" s="127"/>
      <c r="J75" s="127"/>
      <c r="K75" s="127"/>
      <c r="L75" s="127"/>
      <c r="M75" s="127"/>
    </row>
    <row r="76" spans="1:13" x14ac:dyDescent="0.2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</row>
    <row r="77" spans="1:13" x14ac:dyDescent="0.2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</row>
    <row r="78" spans="1:13" x14ac:dyDescent="0.2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</row>
    <row r="79" spans="1:13" x14ac:dyDescent="0.2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</row>
    <row r="80" spans="1:13" x14ac:dyDescent="0.2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</row>
    <row r="81" spans="1:15" x14ac:dyDescent="0.2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</row>
    <row r="82" spans="1:15" x14ac:dyDescent="0.2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</row>
    <row r="83" spans="1:15" x14ac:dyDescent="0.2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</row>
    <row r="84" spans="1:15" x14ac:dyDescent="0.2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</row>
    <row r="85" spans="1:15" x14ac:dyDescent="0.2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</row>
    <row r="86" spans="1:15" x14ac:dyDescent="0.2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</row>
    <row r="87" spans="1:15" x14ac:dyDescent="0.2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</row>
    <row r="88" spans="1:15" x14ac:dyDescent="0.2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</row>
    <row r="89" spans="1:15" s="11" customFormat="1" x14ac:dyDescent="0.2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0"/>
      <c r="O89" s="10"/>
    </row>
    <row r="90" spans="1:15" s="11" customFormat="1" x14ac:dyDescent="0.2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0"/>
      <c r="O90" s="10"/>
    </row>
    <row r="91" spans="1:15" s="11" customFormat="1" x14ac:dyDescent="0.2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0"/>
      <c r="O91" s="10"/>
    </row>
    <row r="92" spans="1:15" s="11" customFormat="1" x14ac:dyDescent="0.2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0"/>
      <c r="O92" s="10"/>
    </row>
    <row r="93" spans="1:15" s="11" customFormat="1" x14ac:dyDescent="0.2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0"/>
      <c r="O93" s="10"/>
    </row>
    <row r="94" spans="1:15" s="11" customFormat="1" x14ac:dyDescent="0.2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0"/>
      <c r="O94" s="10"/>
    </row>
    <row r="95" spans="1:15" s="11" customFormat="1" x14ac:dyDescent="0.2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0"/>
      <c r="O95" s="10"/>
    </row>
    <row r="96" spans="1:15" s="11" customFormat="1" x14ac:dyDescent="0.2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0"/>
      <c r="O96" s="10"/>
    </row>
    <row r="97" spans="1:15" s="11" customFormat="1" x14ac:dyDescent="0.2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0"/>
      <c r="O97" s="10"/>
    </row>
    <row r="98" spans="1:15" s="11" customFormat="1" x14ac:dyDescent="0.2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0"/>
      <c r="O98" s="10"/>
    </row>
    <row r="99" spans="1:15" s="11" customFormat="1" x14ac:dyDescent="0.2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0"/>
      <c r="O99" s="10"/>
    </row>
    <row r="100" spans="1:15" s="11" customFormat="1" x14ac:dyDescent="0.2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0"/>
      <c r="O100" s="10"/>
    </row>
    <row r="101" spans="1:15" s="11" customFormat="1" x14ac:dyDescent="0.2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0"/>
      <c r="O101" s="10"/>
    </row>
    <row r="102" spans="1:15" s="11" customFormat="1" x14ac:dyDescent="0.2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0"/>
      <c r="O102" s="10"/>
    </row>
    <row r="103" spans="1:15" s="11" customFormat="1" x14ac:dyDescent="0.2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0"/>
      <c r="O103" s="10"/>
    </row>
    <row r="104" spans="1:15" s="11" customFormat="1" x14ac:dyDescent="0.2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0"/>
      <c r="O104" s="10"/>
    </row>
    <row r="105" spans="1:15" s="11" customFormat="1" x14ac:dyDescent="0.2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0"/>
      <c r="O105" s="10"/>
    </row>
    <row r="106" spans="1:15" s="11" customFormat="1" x14ac:dyDescent="0.2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0"/>
      <c r="O106" s="10"/>
    </row>
    <row r="107" spans="1:15" s="11" customFormat="1" x14ac:dyDescent="0.2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0"/>
      <c r="O107" s="10"/>
    </row>
    <row r="108" spans="1:15" s="11" customFormat="1" x14ac:dyDescent="0.2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0"/>
      <c r="O108" s="10"/>
    </row>
    <row r="109" spans="1:15" s="12" customFormat="1" x14ac:dyDescent="0.2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</row>
    <row r="110" spans="1:15" s="12" customFormat="1" x14ac:dyDescent="0.2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</row>
    <row r="111" spans="1:15" x14ac:dyDescent="0.2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13"/>
    </row>
    <row r="112" spans="1:15" x14ac:dyDescent="0.2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13"/>
    </row>
    <row r="113" spans="1:14" x14ac:dyDescent="0.2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13"/>
    </row>
    <row r="114" spans="1:14" x14ac:dyDescent="0.2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13"/>
    </row>
    <row r="115" spans="1:14" x14ac:dyDescent="0.2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13"/>
    </row>
    <row r="116" spans="1:14" x14ac:dyDescent="0.2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13"/>
    </row>
    <row r="117" spans="1:14" x14ac:dyDescent="0.2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13"/>
    </row>
    <row r="118" spans="1:14" s="13" customFormat="1" x14ac:dyDescent="0.2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</row>
    <row r="119" spans="1:14" s="13" customFormat="1" x14ac:dyDescent="0.2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</row>
    <row r="120" spans="1:14" s="13" customFormat="1" x14ac:dyDescent="0.2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</row>
    <row r="121" spans="1:14" x14ac:dyDescent="0.2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13"/>
    </row>
    <row r="122" spans="1:14" x14ac:dyDescent="0.2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13"/>
    </row>
    <row r="123" spans="1:14" x14ac:dyDescent="0.2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13"/>
    </row>
    <row r="124" spans="1:14" x14ac:dyDescent="0.2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13"/>
    </row>
    <row r="125" spans="1:14" s="13" customFormat="1" x14ac:dyDescent="0.2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</row>
    <row r="126" spans="1:14" x14ac:dyDescent="0.2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13"/>
    </row>
    <row r="127" spans="1:14" x14ac:dyDescent="0.2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13"/>
    </row>
    <row r="128" spans="1:14" x14ac:dyDescent="0.2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13"/>
    </row>
    <row r="129" spans="1:14" x14ac:dyDescent="0.2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13"/>
    </row>
    <row r="130" spans="1:14" x14ac:dyDescent="0.2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13"/>
    </row>
    <row r="131" spans="1:14" x14ac:dyDescent="0.2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13"/>
    </row>
    <row r="132" spans="1:14" x14ac:dyDescent="0.2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13"/>
    </row>
    <row r="133" spans="1:14" x14ac:dyDescent="0.2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13"/>
    </row>
    <row r="134" spans="1:14" x14ac:dyDescent="0.2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13"/>
    </row>
    <row r="135" spans="1:14" x14ac:dyDescent="0.2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13"/>
    </row>
    <row r="136" spans="1:14" x14ac:dyDescent="0.2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13"/>
    </row>
    <row r="137" spans="1:14" x14ac:dyDescent="0.2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13"/>
    </row>
    <row r="138" spans="1:14" x14ac:dyDescent="0.2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13"/>
    </row>
    <row r="139" spans="1:14" x14ac:dyDescent="0.2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13"/>
    </row>
    <row r="140" spans="1:14" x14ac:dyDescent="0.2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13"/>
    </row>
    <row r="141" spans="1:14" x14ac:dyDescent="0.2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13"/>
    </row>
    <row r="142" spans="1:14" x14ac:dyDescent="0.2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13"/>
    </row>
    <row r="143" spans="1:14" x14ac:dyDescent="0.2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13"/>
    </row>
    <row r="144" spans="1:14" x14ac:dyDescent="0.2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13"/>
    </row>
    <row r="145" spans="1:14" x14ac:dyDescent="0.2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13"/>
    </row>
    <row r="146" spans="1:14" x14ac:dyDescent="0.2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13"/>
    </row>
    <row r="147" spans="1:14" x14ac:dyDescent="0.2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13"/>
    </row>
    <row r="148" spans="1:14" x14ac:dyDescent="0.2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13"/>
    </row>
    <row r="149" spans="1:14" x14ac:dyDescent="0.2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13"/>
    </row>
    <row r="150" spans="1:14" x14ac:dyDescent="0.2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13"/>
    </row>
    <row r="151" spans="1:14" x14ac:dyDescent="0.2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13"/>
    </row>
    <row r="152" spans="1:14" x14ac:dyDescent="0.2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13"/>
    </row>
    <row r="153" spans="1:14" x14ac:dyDescent="0.2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13"/>
    </row>
    <row r="154" spans="1:14" x14ac:dyDescent="0.2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13"/>
    </row>
    <row r="155" spans="1:14" x14ac:dyDescent="0.2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13"/>
    </row>
    <row r="156" spans="1:14" x14ac:dyDescent="0.2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13"/>
    </row>
    <row r="157" spans="1:14" x14ac:dyDescent="0.2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13"/>
    </row>
    <row r="158" spans="1:14" x14ac:dyDescent="0.2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13"/>
    </row>
    <row r="159" spans="1:14" x14ac:dyDescent="0.2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13"/>
    </row>
    <row r="160" spans="1:14" x14ac:dyDescent="0.2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13"/>
    </row>
    <row r="161" spans="1:14" x14ac:dyDescent="0.2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13"/>
    </row>
    <row r="162" spans="1:14" x14ac:dyDescent="0.2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13"/>
    </row>
    <row r="163" spans="1:14" x14ac:dyDescent="0.2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13"/>
    </row>
    <row r="164" spans="1:14" x14ac:dyDescent="0.2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13"/>
    </row>
    <row r="165" spans="1:14" x14ac:dyDescent="0.2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13"/>
    </row>
    <row r="166" spans="1:14" x14ac:dyDescent="0.2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13"/>
    </row>
    <row r="167" spans="1:14" x14ac:dyDescent="0.2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13"/>
    </row>
    <row r="168" spans="1:14" x14ac:dyDescent="0.2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13"/>
    </row>
    <row r="169" spans="1:14" x14ac:dyDescent="0.2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13"/>
    </row>
    <row r="170" spans="1:14" x14ac:dyDescent="0.2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13"/>
    </row>
    <row r="171" spans="1:14" x14ac:dyDescent="0.2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13"/>
    </row>
    <row r="172" spans="1:14" x14ac:dyDescent="0.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13"/>
    </row>
    <row r="173" spans="1:14" x14ac:dyDescent="0.2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13"/>
    </row>
    <row r="174" spans="1:14" x14ac:dyDescent="0.2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13"/>
    </row>
    <row r="175" spans="1:14" x14ac:dyDescent="0.2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13"/>
    </row>
    <row r="176" spans="1:14" x14ac:dyDescent="0.2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13"/>
    </row>
    <row r="177" spans="1:14" x14ac:dyDescent="0.2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13"/>
    </row>
    <row r="178" spans="1:14" x14ac:dyDescent="0.2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13"/>
    </row>
    <row r="179" spans="1:14" x14ac:dyDescent="0.2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13"/>
    </row>
    <row r="180" spans="1:14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13"/>
    </row>
    <row r="181" spans="1:14" x14ac:dyDescent="0.2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13"/>
    </row>
    <row r="182" spans="1:14" x14ac:dyDescent="0.2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13"/>
    </row>
    <row r="183" spans="1:14" x14ac:dyDescent="0.2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13"/>
    </row>
    <row r="184" spans="1:14" x14ac:dyDescent="0.2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13"/>
    </row>
    <row r="185" spans="1:14" x14ac:dyDescent="0.2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13"/>
    </row>
    <row r="186" spans="1:14" x14ac:dyDescent="0.2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13"/>
    </row>
    <row r="187" spans="1:14" x14ac:dyDescent="0.2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13"/>
    </row>
    <row r="188" spans="1:14" x14ac:dyDescent="0.2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13"/>
    </row>
    <row r="189" spans="1:14" x14ac:dyDescent="0.2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13"/>
    </row>
    <row r="190" spans="1:14" x14ac:dyDescent="0.2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13"/>
    </row>
    <row r="191" spans="1:14" x14ac:dyDescent="0.2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13"/>
    </row>
    <row r="192" spans="1:14" x14ac:dyDescent="0.2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13"/>
    </row>
    <row r="193" spans="1:14" x14ac:dyDescent="0.2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13"/>
    </row>
    <row r="194" spans="1:14" x14ac:dyDescent="0.2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13"/>
    </row>
    <row r="195" spans="1:14" x14ac:dyDescent="0.2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13"/>
    </row>
    <row r="196" spans="1:14" x14ac:dyDescent="0.2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13"/>
    </row>
    <row r="197" spans="1:14" x14ac:dyDescent="0.2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13"/>
    </row>
    <row r="198" spans="1:14" x14ac:dyDescent="0.2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13"/>
    </row>
    <row r="199" spans="1:14" x14ac:dyDescent="0.2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13"/>
    </row>
    <row r="200" spans="1:14" x14ac:dyDescent="0.2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13"/>
    </row>
    <row r="201" spans="1:14" x14ac:dyDescent="0.2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13"/>
    </row>
    <row r="202" spans="1:14" x14ac:dyDescent="0.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13"/>
    </row>
    <row r="203" spans="1:14" x14ac:dyDescent="0.2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13"/>
    </row>
    <row r="204" spans="1:14" x14ac:dyDescent="0.2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13"/>
    </row>
    <row r="205" spans="1:14" x14ac:dyDescent="0.2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13"/>
    </row>
    <row r="206" spans="1:14" x14ac:dyDescent="0.2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13"/>
    </row>
    <row r="207" spans="1:14" x14ac:dyDescent="0.2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13"/>
    </row>
    <row r="208" spans="1:14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13"/>
    </row>
    <row r="209" spans="1:14" x14ac:dyDescent="0.2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13"/>
    </row>
    <row r="210" spans="1:14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13"/>
    </row>
    <row r="211" spans="1:14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13"/>
    </row>
    <row r="212" spans="1:14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13"/>
    </row>
    <row r="213" spans="1:14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13"/>
    </row>
    <row r="214" spans="1:14" x14ac:dyDescent="0.2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13"/>
    </row>
    <row r="215" spans="1:14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13"/>
    </row>
    <row r="216" spans="1:14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13"/>
    </row>
    <row r="217" spans="1:14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13"/>
    </row>
    <row r="218" spans="1:14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13"/>
    </row>
    <row r="219" spans="1:14" x14ac:dyDescent="0.2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13"/>
    </row>
    <row r="220" spans="1:14" x14ac:dyDescent="0.2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13"/>
    </row>
    <row r="221" spans="1:14" x14ac:dyDescent="0.2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13"/>
    </row>
    <row r="222" spans="1:14" x14ac:dyDescent="0.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13"/>
    </row>
    <row r="223" spans="1:14" x14ac:dyDescent="0.2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13"/>
    </row>
    <row r="224" spans="1:14" x14ac:dyDescent="0.2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13"/>
    </row>
    <row r="225" spans="1:14" x14ac:dyDescent="0.2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13"/>
    </row>
    <row r="226" spans="1:14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13"/>
    </row>
    <row r="227" spans="1:14" ht="50.1" customHeight="1" x14ac:dyDescent="0.2">
      <c r="B227" s="285" t="s">
        <v>127</v>
      </c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</row>
    <row r="228" spans="1:14" ht="50.1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</row>
    <row r="229" spans="1:14" ht="25.5" customHeight="1" x14ac:dyDescent="0.2">
      <c r="B229" s="269" t="s">
        <v>128</v>
      </c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</row>
    <row r="230" spans="1:14" ht="24.95" customHeight="1" x14ac:dyDescent="0.2"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</row>
    <row r="231" spans="1:14" ht="20.100000000000001" customHeight="1" x14ac:dyDescent="0.2"/>
    <row r="232" spans="1:14" ht="24.95" customHeight="1" x14ac:dyDescent="0.2">
      <c r="E232" s="100" t="s">
        <v>33</v>
      </c>
      <c r="F232" s="100"/>
      <c r="G232" s="101"/>
      <c r="H232" s="100"/>
      <c r="I232" s="218">
        <v>385997</v>
      </c>
    </row>
    <row r="233" spans="1:14" ht="24.95" customHeight="1" x14ac:dyDescent="0.2">
      <c r="E233" s="102" t="s">
        <v>34</v>
      </c>
      <c r="F233" s="102"/>
      <c r="G233" s="103"/>
      <c r="H233" s="102"/>
      <c r="I233" s="219">
        <v>51559</v>
      </c>
    </row>
    <row r="234" spans="1:14" ht="24.95" customHeight="1" x14ac:dyDescent="0.2">
      <c r="E234" s="116" t="s">
        <v>0</v>
      </c>
      <c r="F234" s="116"/>
      <c r="G234" s="107"/>
      <c r="H234" s="116"/>
      <c r="I234" s="234">
        <v>437556</v>
      </c>
    </row>
    <row r="235" spans="1:14" ht="24.95" customHeight="1" x14ac:dyDescent="0.2">
      <c r="E235" s="102" t="s">
        <v>45</v>
      </c>
      <c r="F235" s="102"/>
      <c r="G235" s="103"/>
      <c r="H235" s="102"/>
      <c r="I235" s="219">
        <v>787600</v>
      </c>
    </row>
    <row r="236" spans="1:14" ht="24.95" customHeight="1" x14ac:dyDescent="0.2">
      <c r="E236" s="102" t="s">
        <v>46</v>
      </c>
      <c r="F236" s="102"/>
      <c r="G236" s="103"/>
      <c r="H236" s="102"/>
      <c r="I236" s="219">
        <v>83179</v>
      </c>
    </row>
    <row r="237" spans="1:14" ht="24.95" customHeight="1" x14ac:dyDescent="0.2">
      <c r="E237" s="116" t="s">
        <v>1</v>
      </c>
      <c r="F237" s="116"/>
      <c r="G237" s="107"/>
      <c r="H237" s="116"/>
      <c r="I237" s="234">
        <v>870779</v>
      </c>
    </row>
    <row r="238" spans="1:14" ht="24.95" customHeight="1" x14ac:dyDescent="0.2">
      <c r="E238" s="116" t="s">
        <v>2</v>
      </c>
      <c r="F238" s="116"/>
      <c r="G238" s="107"/>
      <c r="H238" s="116"/>
      <c r="I238" s="220">
        <v>0.23498610780000001</v>
      </c>
    </row>
    <row r="239" spans="1:14" ht="24.95" customHeight="1" x14ac:dyDescent="0.2">
      <c r="E239" s="108" t="s">
        <v>3</v>
      </c>
      <c r="F239" s="108"/>
      <c r="G239" s="109"/>
      <c r="H239" s="108"/>
      <c r="I239" s="235">
        <v>1.9900972675498001</v>
      </c>
    </row>
    <row r="240" spans="1:14" ht="24.95" customHeight="1" x14ac:dyDescent="0.2">
      <c r="B240" s="110"/>
      <c r="C240" s="110"/>
      <c r="D240" s="110"/>
      <c r="E240" s="110"/>
      <c r="F240" s="110"/>
    </row>
    <row r="241" spans="2:15" ht="24.95" customHeight="1" x14ac:dyDescent="0.2"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</row>
    <row r="242" spans="2:15" ht="24.95" customHeight="1" x14ac:dyDescent="0.2">
      <c r="B242" s="15"/>
      <c r="C242" s="15"/>
      <c r="D242" s="16"/>
      <c r="E242" s="17"/>
      <c r="F242" s="18"/>
      <c r="G242" s="19"/>
    </row>
    <row r="243" spans="2:15" ht="24.95" customHeight="1" x14ac:dyDescent="0.2">
      <c r="B243" s="15"/>
      <c r="C243" s="15"/>
      <c r="D243" s="16"/>
      <c r="E243" s="17"/>
      <c r="F243" s="18"/>
    </row>
    <row r="244" spans="2:15" ht="24.95" customHeight="1" x14ac:dyDescent="0.2">
      <c r="B244" s="15"/>
      <c r="C244" s="15"/>
      <c r="D244" s="16"/>
      <c r="E244" s="17"/>
      <c r="F244" s="18"/>
    </row>
    <row r="245" spans="2:15" ht="24.95" customHeight="1" x14ac:dyDescent="0.2">
      <c r="B245" s="15"/>
      <c r="C245" s="15"/>
      <c r="D245" s="16"/>
      <c r="F245" s="2"/>
      <c r="G245" s="19"/>
    </row>
    <row r="246" spans="2:15" ht="24.95" customHeight="1" x14ac:dyDescent="0.2">
      <c r="B246" s="15"/>
      <c r="C246" s="15"/>
      <c r="D246" s="16"/>
      <c r="E246" s="3"/>
      <c r="F246" s="2"/>
    </row>
    <row r="247" spans="2:15" ht="24.95" customHeight="1" x14ac:dyDescent="0.2">
      <c r="B247" s="15"/>
      <c r="C247" s="15"/>
      <c r="D247" s="16"/>
      <c r="F247" s="2"/>
    </row>
    <row r="248" spans="2:15" ht="24.95" customHeight="1" x14ac:dyDescent="0.2">
      <c r="B248" s="15"/>
      <c r="C248" s="15"/>
      <c r="D248" s="16"/>
      <c r="F248" s="2"/>
      <c r="G248" s="19"/>
    </row>
    <row r="249" spans="2:15" ht="24.95" customHeight="1" x14ac:dyDescent="0.2">
      <c r="B249" s="15"/>
      <c r="C249" s="15"/>
      <c r="D249" s="16"/>
      <c r="E249" s="17"/>
      <c r="F249" s="2"/>
    </row>
    <row r="250" spans="2:15" ht="24.95" customHeight="1" x14ac:dyDescent="0.2">
      <c r="B250" s="15"/>
      <c r="C250" s="15"/>
      <c r="D250" s="16"/>
      <c r="E250" s="17"/>
      <c r="F250" s="2"/>
      <c r="G250" s="19"/>
    </row>
    <row r="251" spans="2:15" ht="24.95" customHeight="1" x14ac:dyDescent="0.2">
      <c r="B251" s="15"/>
      <c r="C251" s="15"/>
      <c r="D251" s="16"/>
      <c r="E251" s="17"/>
      <c r="F251" s="2"/>
      <c r="G251" s="19"/>
    </row>
    <row r="252" spans="2:15" ht="24.95" customHeight="1" x14ac:dyDescent="0.2">
      <c r="B252" s="15"/>
      <c r="C252" s="15"/>
      <c r="D252" s="16"/>
      <c r="E252" s="17"/>
      <c r="F252" s="2"/>
      <c r="G252" s="19"/>
    </row>
    <row r="253" spans="2:15" ht="24.95" customHeight="1" x14ac:dyDescent="0.2">
      <c r="B253" s="15"/>
      <c r="C253" s="15"/>
      <c r="D253" s="16"/>
      <c r="F253" s="2"/>
      <c r="G253" s="19"/>
    </row>
    <row r="254" spans="2:15" ht="24.95" customHeight="1" x14ac:dyDescent="0.2">
      <c r="B254" s="15"/>
      <c r="C254" s="15"/>
      <c r="D254" s="16"/>
      <c r="E254" s="17"/>
      <c r="F254" s="2"/>
      <c r="G254" s="19"/>
    </row>
    <row r="255" spans="2:15" ht="24.95" customHeight="1" x14ac:dyDescent="0.2">
      <c r="B255" s="15"/>
      <c r="C255" s="15"/>
      <c r="D255" s="16"/>
      <c r="E255" s="17"/>
      <c r="F255" s="2"/>
      <c r="G255" s="19"/>
    </row>
    <row r="256" spans="2:15" ht="24.95" customHeight="1" x14ac:dyDescent="0.2">
      <c r="B256" s="15"/>
      <c r="C256" s="15"/>
      <c r="D256" s="16"/>
      <c r="E256" s="17"/>
      <c r="F256" s="2"/>
      <c r="G256" s="19"/>
    </row>
    <row r="257" spans="2:7" ht="24.95" customHeight="1" x14ac:dyDescent="0.2">
      <c r="B257" s="15"/>
      <c r="C257" s="15"/>
      <c r="D257" s="16"/>
      <c r="E257" s="17"/>
      <c r="F257" s="2"/>
      <c r="G257" s="19"/>
    </row>
    <row r="258" spans="2:7" ht="24.95" customHeight="1" x14ac:dyDescent="0.2">
      <c r="B258" s="15"/>
      <c r="C258" s="15"/>
      <c r="D258" s="16"/>
      <c r="E258" s="17"/>
      <c r="F258" s="2"/>
      <c r="G258" s="19"/>
    </row>
    <row r="259" spans="2:7" ht="24.95" customHeight="1" x14ac:dyDescent="0.2">
      <c r="B259" s="15"/>
      <c r="C259" s="15"/>
      <c r="D259" s="16"/>
      <c r="E259" s="17"/>
      <c r="F259" s="2"/>
      <c r="G259" s="19"/>
    </row>
    <row r="260" spans="2:7" ht="24.95" customHeight="1" x14ac:dyDescent="0.2">
      <c r="B260" s="15"/>
      <c r="C260" s="15"/>
      <c r="D260" s="16"/>
      <c r="E260" s="17"/>
      <c r="F260" s="2"/>
    </row>
    <row r="261" spans="2:7" ht="24.95" customHeight="1" x14ac:dyDescent="0.2">
      <c r="B261" s="15"/>
      <c r="C261" s="15"/>
      <c r="D261" s="16"/>
      <c r="E261" s="17"/>
      <c r="F261" s="2"/>
    </row>
    <row r="262" spans="2:7" ht="24.95" customHeight="1" x14ac:dyDescent="0.2">
      <c r="B262" s="15"/>
      <c r="C262" s="15"/>
      <c r="D262" s="16"/>
      <c r="E262" s="17"/>
      <c r="F262" s="2"/>
    </row>
    <row r="263" spans="2:7" ht="24.95" customHeight="1" x14ac:dyDescent="0.2">
      <c r="C263" s="20"/>
      <c r="D263" s="16"/>
      <c r="E263" s="16"/>
      <c r="F263" s="21"/>
    </row>
    <row r="264" spans="2:7" ht="24.95" customHeight="1" x14ac:dyDescent="0.2">
      <c r="C264" s="20"/>
      <c r="D264" s="16"/>
      <c r="E264" s="16"/>
      <c r="F264" s="21"/>
    </row>
    <row r="265" spans="2:7" ht="24.95" customHeight="1" x14ac:dyDescent="0.2">
      <c r="D265" s="16"/>
      <c r="E265" s="17"/>
      <c r="F265" s="18"/>
      <c r="G265" s="19"/>
    </row>
    <row r="266" spans="2:7" ht="24.95" customHeight="1" x14ac:dyDescent="0.2">
      <c r="D266" s="16"/>
      <c r="E266" s="17"/>
      <c r="F266" s="18"/>
    </row>
    <row r="267" spans="2:7" ht="24.95" customHeight="1" x14ac:dyDescent="0.2">
      <c r="D267" s="16"/>
      <c r="E267" s="17"/>
      <c r="F267" s="18"/>
    </row>
    <row r="268" spans="2:7" ht="24.95" customHeight="1" x14ac:dyDescent="0.2">
      <c r="D268" s="16"/>
      <c r="F268" s="2"/>
      <c r="G268" s="19"/>
    </row>
    <row r="269" spans="2:7" ht="24.95" customHeight="1" x14ac:dyDescent="0.2">
      <c r="D269" s="16"/>
      <c r="E269" s="3"/>
      <c r="F269" s="2"/>
    </row>
    <row r="270" spans="2:7" ht="24.95" customHeight="1" x14ac:dyDescent="0.2">
      <c r="D270" s="16"/>
      <c r="F270" s="2"/>
    </row>
    <row r="271" spans="2:7" ht="24.95" customHeight="1" x14ac:dyDescent="0.2">
      <c r="D271" s="16"/>
      <c r="F271" s="2"/>
      <c r="G271" s="19"/>
    </row>
    <row r="272" spans="2:7" ht="24.95" customHeight="1" x14ac:dyDescent="0.2">
      <c r="D272" s="16"/>
      <c r="E272" s="17"/>
      <c r="F272" s="2"/>
    </row>
    <row r="273" spans="4:13" ht="24.95" customHeight="1" x14ac:dyDescent="0.2">
      <c r="D273" s="16"/>
      <c r="E273" s="17"/>
      <c r="F273" s="2"/>
      <c r="G273" s="19"/>
    </row>
    <row r="274" spans="4:13" ht="24.95" customHeight="1" x14ac:dyDescent="0.2">
      <c r="D274" s="16"/>
      <c r="E274" s="17"/>
      <c r="F274" s="2"/>
      <c r="G274" s="19"/>
    </row>
    <row r="275" spans="4:13" ht="24.95" customHeight="1" x14ac:dyDescent="0.2">
      <c r="D275" s="16"/>
      <c r="E275" s="17"/>
      <c r="F275" s="2"/>
      <c r="G275" s="19"/>
    </row>
    <row r="276" spans="4:13" ht="24.95" customHeight="1" x14ac:dyDescent="0.2">
      <c r="D276" s="16"/>
      <c r="F276" s="2"/>
      <c r="G276" s="19"/>
    </row>
    <row r="277" spans="4:13" ht="24.95" customHeight="1" x14ac:dyDescent="0.2">
      <c r="D277" s="16"/>
      <c r="E277" s="17"/>
      <c r="F277" s="2"/>
      <c r="G277" s="19"/>
    </row>
    <row r="278" spans="4:13" ht="24.95" customHeight="1" x14ac:dyDescent="0.2">
      <c r="D278" s="16"/>
      <c r="E278" s="17"/>
      <c r="F278" s="2"/>
      <c r="G278" s="19"/>
    </row>
    <row r="279" spans="4:13" ht="24.95" customHeight="1" x14ac:dyDescent="0.2">
      <c r="D279" s="16"/>
      <c r="E279" s="17"/>
      <c r="F279" s="2"/>
      <c r="G279" s="19"/>
    </row>
    <row r="280" spans="4:13" ht="24.95" customHeight="1" x14ac:dyDescent="0.2">
      <c r="D280" s="16"/>
      <c r="E280" s="17"/>
      <c r="F280" s="2"/>
      <c r="G280" s="19"/>
    </row>
    <row r="281" spans="4:13" ht="24.95" customHeight="1" x14ac:dyDescent="0.2">
      <c r="D281" s="16"/>
      <c r="E281" s="17"/>
      <c r="F281" s="2"/>
      <c r="G281" s="19"/>
    </row>
    <row r="282" spans="4:13" ht="24.95" customHeight="1" x14ac:dyDescent="0.2">
      <c r="D282" s="16"/>
      <c r="E282" s="17"/>
      <c r="F282" s="2"/>
      <c r="G282" s="19"/>
    </row>
    <row r="283" spans="4:13" ht="24.95" customHeight="1" x14ac:dyDescent="0.2">
      <c r="D283" s="16"/>
      <c r="E283" s="17"/>
      <c r="F283" s="2"/>
    </row>
    <row r="284" spans="4:13" ht="24.95" customHeight="1" x14ac:dyDescent="0.2">
      <c r="D284" s="16"/>
      <c r="E284" s="17"/>
      <c r="F284" s="2"/>
    </row>
    <row r="285" spans="4:13" ht="24.95" customHeight="1" x14ac:dyDescent="0.2">
      <c r="D285" s="16"/>
      <c r="E285" s="17"/>
      <c r="F285" s="2"/>
      <c r="M285" s="22">
        <v>1</v>
      </c>
    </row>
    <row r="286" spans="4:13" ht="24.95" customHeight="1" x14ac:dyDescent="0.2">
      <c r="D286" s="16"/>
      <c r="E286" s="17"/>
      <c r="F286" s="18"/>
      <c r="G286" s="19"/>
    </row>
    <row r="287" spans="4:13" ht="24.95" customHeight="1" x14ac:dyDescent="0.2">
      <c r="D287" s="16"/>
      <c r="E287" s="17"/>
      <c r="F287" s="18"/>
      <c r="G287" s="19"/>
    </row>
    <row r="288" spans="4:13" ht="24.95" customHeight="1" x14ac:dyDescent="0.2">
      <c r="D288" s="16"/>
      <c r="F288" s="4"/>
    </row>
    <row r="289" spans="2:16" ht="24.95" customHeight="1" x14ac:dyDescent="0.2">
      <c r="D289" s="16"/>
      <c r="F289" s="4"/>
    </row>
    <row r="290" spans="2:16" ht="24.95" customHeight="1" x14ac:dyDescent="0.2">
      <c r="D290" s="16"/>
      <c r="F290" s="4"/>
    </row>
    <row r="291" spans="2:16" ht="24.95" customHeight="1" x14ac:dyDescent="0.2">
      <c r="D291" s="16"/>
      <c r="F291" s="4"/>
    </row>
    <row r="292" spans="2:16" ht="24.95" customHeight="1" x14ac:dyDescent="0.2">
      <c r="D292" s="16"/>
      <c r="E292" s="17"/>
      <c r="F292" s="4"/>
    </row>
    <row r="293" spans="2:16" ht="24.95" customHeight="1" x14ac:dyDescent="0.2">
      <c r="D293" s="16"/>
      <c r="F293" s="4"/>
    </row>
    <row r="294" spans="2:16" ht="24.95" customHeight="1" x14ac:dyDescent="0.2">
      <c r="D294" s="16"/>
      <c r="E294" s="17"/>
      <c r="F294" s="4"/>
      <c r="G294" s="19"/>
    </row>
    <row r="295" spans="2:16" ht="24.95" customHeight="1" x14ac:dyDescent="0.2">
      <c r="D295" s="16"/>
      <c r="E295" s="17"/>
      <c r="F295" s="4"/>
      <c r="G295" s="19"/>
    </row>
    <row r="296" spans="2:16" ht="24.95" customHeight="1" x14ac:dyDescent="0.2">
      <c r="D296" s="16"/>
      <c r="E296" s="17"/>
      <c r="F296" s="4"/>
      <c r="G296" s="19"/>
    </row>
    <row r="297" spans="2:16" ht="24.95" customHeight="1" x14ac:dyDescent="0.2">
      <c r="D297" s="16"/>
      <c r="E297" s="17"/>
      <c r="F297" s="4"/>
      <c r="G297" s="19"/>
    </row>
    <row r="298" spans="2:16" s="26" customFormat="1" ht="24.95" customHeight="1" x14ac:dyDescent="0.2">
      <c r="B298" s="10"/>
      <c r="C298" s="10"/>
      <c r="D298" s="23"/>
      <c r="E298" s="24"/>
      <c r="F298" s="4"/>
      <c r="G298" s="25"/>
    </row>
    <row r="299" spans="2:16" ht="24.95" customHeight="1" x14ac:dyDescent="0.2">
      <c r="D299" s="16"/>
      <c r="E299" s="17"/>
      <c r="F299" s="4"/>
      <c r="G299" s="19"/>
      <c r="P299" s="27"/>
    </row>
    <row r="300" spans="2:16" ht="24.95" customHeight="1" x14ac:dyDescent="0.2">
      <c r="D300" s="16"/>
      <c r="E300" s="17"/>
      <c r="F300" s="4"/>
      <c r="G300" s="19"/>
    </row>
    <row r="301" spans="2:16" ht="24.95" customHeight="1" x14ac:dyDescent="0.2">
      <c r="D301" s="16"/>
      <c r="E301" s="17"/>
      <c r="F301" s="4"/>
      <c r="G301" s="19"/>
    </row>
    <row r="302" spans="2:16" ht="24.95" customHeight="1" x14ac:dyDescent="0.2">
      <c r="D302" s="16"/>
      <c r="E302" s="17"/>
      <c r="F302" s="4"/>
    </row>
    <row r="303" spans="2:16" ht="24.95" customHeight="1" x14ac:dyDescent="0.2">
      <c r="C303" s="5"/>
      <c r="D303" s="16"/>
      <c r="E303" s="16"/>
      <c r="F303" s="21"/>
    </row>
    <row r="304" spans="2:16" ht="24.95" customHeight="1" x14ac:dyDescent="0.2">
      <c r="D304" s="16"/>
      <c r="E304" s="17"/>
      <c r="F304" s="18"/>
      <c r="G304" s="19"/>
    </row>
    <row r="305" spans="4:7" ht="24.95" customHeight="1" x14ac:dyDescent="0.2">
      <c r="D305" s="16"/>
      <c r="E305" s="17"/>
      <c r="F305" s="18"/>
      <c r="G305" s="19"/>
    </row>
    <row r="306" spans="4:7" ht="24.95" customHeight="1" x14ac:dyDescent="0.2">
      <c r="D306" s="16"/>
      <c r="F306" s="4"/>
    </row>
    <row r="307" spans="4:7" ht="24.95" customHeight="1" x14ac:dyDescent="0.2">
      <c r="D307" s="16"/>
      <c r="F307" s="4"/>
    </row>
    <row r="308" spans="4:7" ht="24.95" customHeight="1" x14ac:dyDescent="0.2">
      <c r="D308" s="16"/>
      <c r="F308" s="4"/>
    </row>
    <row r="309" spans="4:7" ht="24.95" customHeight="1" x14ac:dyDescent="0.2">
      <c r="D309" s="16"/>
      <c r="F309" s="4"/>
    </row>
    <row r="310" spans="4:7" ht="24.95" customHeight="1" x14ac:dyDescent="0.2">
      <c r="D310" s="16"/>
      <c r="E310" s="17"/>
      <c r="F310" s="4"/>
    </row>
    <row r="311" spans="4:7" ht="24.95" customHeight="1" x14ac:dyDescent="0.2">
      <c r="D311" s="16"/>
      <c r="F311" s="4"/>
    </row>
    <row r="312" spans="4:7" ht="24.95" customHeight="1" x14ac:dyDescent="0.2">
      <c r="D312" s="16"/>
      <c r="E312" s="17"/>
      <c r="F312" s="4"/>
      <c r="G312" s="19"/>
    </row>
    <row r="313" spans="4:7" ht="24.95" customHeight="1" x14ac:dyDescent="0.2">
      <c r="D313" s="16"/>
      <c r="E313" s="17"/>
      <c r="F313" s="4"/>
      <c r="G313" s="19"/>
    </row>
    <row r="314" spans="4:7" ht="24.95" customHeight="1" x14ac:dyDescent="0.2">
      <c r="D314" s="16"/>
      <c r="E314" s="17"/>
      <c r="F314" s="4"/>
      <c r="G314" s="19"/>
    </row>
    <row r="315" spans="4:7" ht="24.95" customHeight="1" x14ac:dyDescent="0.2">
      <c r="D315" s="16"/>
      <c r="E315" s="17"/>
      <c r="F315" s="4"/>
      <c r="G315" s="19"/>
    </row>
    <row r="316" spans="4:7" ht="24.95" customHeight="1" x14ac:dyDescent="0.2">
      <c r="D316" s="16"/>
      <c r="E316" s="17"/>
      <c r="F316" s="4"/>
      <c r="G316" s="19"/>
    </row>
    <row r="317" spans="4:7" ht="24.95" customHeight="1" x14ac:dyDescent="0.2">
      <c r="D317" s="16"/>
      <c r="E317" s="17"/>
      <c r="F317" s="4"/>
      <c r="G317" s="19"/>
    </row>
    <row r="318" spans="4:7" ht="24.95" customHeight="1" x14ac:dyDescent="0.2">
      <c r="D318" s="16"/>
      <c r="E318" s="17"/>
      <c r="F318" s="4"/>
      <c r="G318" s="19"/>
    </row>
    <row r="319" spans="4:7" ht="24.95" customHeight="1" x14ac:dyDescent="0.2">
      <c r="D319" s="16"/>
      <c r="E319" s="17"/>
      <c r="F319" s="4"/>
      <c r="G319" s="19"/>
    </row>
    <row r="320" spans="4:7" ht="24.95" customHeight="1" x14ac:dyDescent="0.2">
      <c r="D320" s="16"/>
      <c r="E320" s="17"/>
      <c r="F320" s="4"/>
    </row>
    <row r="321" spans="2:15" ht="24.95" customHeight="1" x14ac:dyDescent="0.2">
      <c r="C321" s="5"/>
      <c r="D321" s="16"/>
      <c r="E321" s="16"/>
      <c r="F321" s="21"/>
    </row>
    <row r="322" spans="2:15" ht="24.95" customHeight="1" x14ac:dyDescent="0.2">
      <c r="B322" s="6"/>
      <c r="C322" s="7"/>
      <c r="D322" s="16"/>
      <c r="E322" s="16"/>
      <c r="F322" s="21"/>
      <c r="O322" s="22"/>
    </row>
    <row r="323" spans="2:15" s="110" customFormat="1" ht="25.5" customHeight="1" x14ac:dyDescent="0.2">
      <c r="B323" s="269" t="s">
        <v>152</v>
      </c>
      <c r="C323" s="269"/>
      <c r="D323" s="269"/>
      <c r="E323" s="269"/>
      <c r="F323" s="269"/>
      <c r="G323" s="269"/>
      <c r="H323" s="269"/>
      <c r="I323" s="269"/>
      <c r="J323" s="269"/>
      <c r="K323" s="269"/>
      <c r="L323" s="269"/>
      <c r="M323" s="269"/>
      <c r="N323" s="10"/>
      <c r="O323" s="10"/>
    </row>
    <row r="324" spans="2:15" ht="15" customHeight="1" x14ac:dyDescent="0.2"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</row>
    <row r="325" spans="2:15" ht="24.95" customHeight="1" x14ac:dyDescent="0.2">
      <c r="B325" s="2"/>
      <c r="C325" s="142" t="s">
        <v>114</v>
      </c>
      <c r="D325" s="142" t="s">
        <v>5</v>
      </c>
      <c r="E325" s="142" t="s">
        <v>6</v>
      </c>
      <c r="F325" s="142" t="s">
        <v>7</v>
      </c>
      <c r="G325" s="142" t="s">
        <v>8</v>
      </c>
      <c r="H325" s="142" t="s">
        <v>9</v>
      </c>
      <c r="I325" s="142" t="s">
        <v>10</v>
      </c>
      <c r="J325" s="142" t="s">
        <v>11</v>
      </c>
      <c r="K325" s="142" t="s">
        <v>12</v>
      </c>
      <c r="L325" s="142" t="s">
        <v>14</v>
      </c>
      <c r="N325" s="29"/>
    </row>
    <row r="326" spans="2:15" ht="24.95" customHeight="1" x14ac:dyDescent="0.2">
      <c r="B326" s="95" t="s">
        <v>4</v>
      </c>
      <c r="C326" s="237">
        <v>55578</v>
      </c>
      <c r="D326" s="237">
        <v>63070</v>
      </c>
      <c r="E326" s="237">
        <v>72288</v>
      </c>
      <c r="F326" s="237">
        <v>24583</v>
      </c>
      <c r="G326" s="237">
        <v>67092</v>
      </c>
      <c r="H326" s="237">
        <v>50166</v>
      </c>
      <c r="I326" s="237">
        <v>31823</v>
      </c>
      <c r="J326" s="237">
        <v>43721</v>
      </c>
      <c r="K326" s="237">
        <v>29235</v>
      </c>
      <c r="L326" s="237">
        <v>437556</v>
      </c>
      <c r="M326" s="19"/>
      <c r="N326" s="29"/>
      <c r="O326" s="29"/>
    </row>
    <row r="327" spans="2:15" ht="24.95" customHeight="1" x14ac:dyDescent="0.2">
      <c r="B327" s="87" t="s">
        <v>33</v>
      </c>
      <c r="C327" s="221">
        <v>52469</v>
      </c>
      <c r="D327" s="221">
        <v>46608</v>
      </c>
      <c r="E327" s="221">
        <v>66953</v>
      </c>
      <c r="F327" s="221">
        <v>20872</v>
      </c>
      <c r="G327" s="221">
        <v>55737</v>
      </c>
      <c r="H327" s="221">
        <v>47725</v>
      </c>
      <c r="I327" s="221">
        <v>30601</v>
      </c>
      <c r="J327" s="221">
        <v>37042</v>
      </c>
      <c r="K327" s="221">
        <v>27990</v>
      </c>
      <c r="L327" s="238">
        <v>385997</v>
      </c>
      <c r="M327" s="29"/>
      <c r="N327" s="29"/>
      <c r="O327" s="29"/>
    </row>
    <row r="328" spans="2:15" ht="24.95" customHeight="1" x14ac:dyDescent="0.2">
      <c r="B328" s="88" t="s">
        <v>34</v>
      </c>
      <c r="C328" s="222">
        <v>3109</v>
      </c>
      <c r="D328" s="222">
        <v>16462</v>
      </c>
      <c r="E328" s="222">
        <v>5335</v>
      </c>
      <c r="F328" s="222">
        <v>3711</v>
      </c>
      <c r="G328" s="222">
        <v>11355</v>
      </c>
      <c r="H328" s="222">
        <v>2441</v>
      </c>
      <c r="I328" s="222">
        <v>1222</v>
      </c>
      <c r="J328" s="222">
        <v>6679</v>
      </c>
      <c r="K328" s="222">
        <v>1245</v>
      </c>
      <c r="L328" s="239">
        <v>51559</v>
      </c>
      <c r="M328" s="29"/>
      <c r="N328" s="29"/>
      <c r="O328" s="29"/>
    </row>
    <row r="329" spans="2:15" ht="24.95" customHeight="1" x14ac:dyDescent="0.2">
      <c r="B329" s="95" t="s">
        <v>73</v>
      </c>
      <c r="C329" s="230">
        <v>119973</v>
      </c>
      <c r="D329" s="230">
        <v>113568</v>
      </c>
      <c r="E329" s="230">
        <v>158072</v>
      </c>
      <c r="F329" s="230">
        <v>48404</v>
      </c>
      <c r="G329" s="230">
        <v>119939</v>
      </c>
      <c r="H329" s="230">
        <v>97028</v>
      </c>
      <c r="I329" s="230">
        <v>79669</v>
      </c>
      <c r="J329" s="230">
        <v>77692</v>
      </c>
      <c r="K329" s="230">
        <v>56434</v>
      </c>
      <c r="L329" s="230">
        <v>870779</v>
      </c>
      <c r="M329" s="29"/>
    </row>
    <row r="330" spans="2:15" ht="24.95" customHeight="1" x14ac:dyDescent="0.2">
      <c r="B330" s="87" t="s">
        <v>55</v>
      </c>
      <c r="C330" s="221">
        <v>111793</v>
      </c>
      <c r="D330" s="221">
        <v>90745</v>
      </c>
      <c r="E330" s="221">
        <v>148269</v>
      </c>
      <c r="F330" s="221">
        <v>42391</v>
      </c>
      <c r="G330" s="221">
        <v>102678</v>
      </c>
      <c r="H330" s="221">
        <v>93390</v>
      </c>
      <c r="I330" s="221">
        <v>77436</v>
      </c>
      <c r="J330" s="221">
        <v>66567</v>
      </c>
      <c r="K330" s="221">
        <v>54331</v>
      </c>
      <c r="L330" s="238">
        <v>787600</v>
      </c>
      <c r="M330" s="29"/>
    </row>
    <row r="331" spans="2:15" ht="24.95" customHeight="1" x14ac:dyDescent="0.2">
      <c r="B331" s="88" t="s">
        <v>56</v>
      </c>
      <c r="C331" s="222">
        <v>8180</v>
      </c>
      <c r="D331" s="222">
        <v>22823</v>
      </c>
      <c r="E331" s="222">
        <v>9803</v>
      </c>
      <c r="F331" s="222">
        <v>6013</v>
      </c>
      <c r="G331" s="222">
        <v>17261</v>
      </c>
      <c r="H331" s="222">
        <v>3638</v>
      </c>
      <c r="I331" s="222">
        <v>2233</v>
      </c>
      <c r="J331" s="222">
        <v>11125</v>
      </c>
      <c r="K331" s="222">
        <v>2103</v>
      </c>
      <c r="L331" s="239">
        <v>83179</v>
      </c>
      <c r="M331" s="29"/>
    </row>
    <row r="332" spans="2:15" ht="24.95" customHeight="1" x14ac:dyDescent="0.2">
      <c r="B332" s="95" t="s">
        <v>88</v>
      </c>
      <c r="C332" s="223">
        <v>0.19929619130000001</v>
      </c>
      <c r="D332" s="223">
        <v>0.2012133555</v>
      </c>
      <c r="E332" s="223">
        <v>0.2707514352</v>
      </c>
      <c r="F332" s="223">
        <v>0.25847167139999999</v>
      </c>
      <c r="G332" s="223">
        <v>0.2259385766</v>
      </c>
      <c r="H332" s="223">
        <v>0.2465464685</v>
      </c>
      <c r="I332" s="223">
        <v>0.27294844969999998</v>
      </c>
      <c r="J332" s="223">
        <v>0.2227335496</v>
      </c>
      <c r="K332" s="223">
        <v>0.27789780019999999</v>
      </c>
      <c r="L332" s="223">
        <v>0.23498610780000001</v>
      </c>
      <c r="M332" s="29"/>
    </row>
    <row r="333" spans="2:15" ht="24.95" customHeight="1" x14ac:dyDescent="0.2">
      <c r="B333" s="98" t="s">
        <v>3</v>
      </c>
      <c r="C333" s="240">
        <v>2.1586419086688999</v>
      </c>
      <c r="D333" s="240">
        <v>1.8006659267481</v>
      </c>
      <c r="E333" s="240">
        <v>2.1866976538290999</v>
      </c>
      <c r="F333" s="240">
        <v>1.9690029695318001</v>
      </c>
      <c r="G333" s="240">
        <v>1.7876796041256999</v>
      </c>
      <c r="H333" s="240">
        <v>1.9341386596500001</v>
      </c>
      <c r="I333" s="240">
        <v>2.5035037551456001</v>
      </c>
      <c r="J333" s="240">
        <v>1.77699503671</v>
      </c>
      <c r="K333" s="240">
        <v>1.9303574482640999</v>
      </c>
      <c r="L333" s="240">
        <v>1.9900972675498001</v>
      </c>
      <c r="M333" s="29"/>
    </row>
    <row r="334" spans="2:15" ht="24.95" customHeight="1" x14ac:dyDescent="0.2">
      <c r="B334" s="87" t="s">
        <v>57</v>
      </c>
      <c r="C334" s="241">
        <v>2.1306485734434002</v>
      </c>
      <c r="D334" s="241">
        <v>1.9469833504978</v>
      </c>
      <c r="E334" s="241">
        <v>2.2145236210475998</v>
      </c>
      <c r="F334" s="241">
        <v>2.0309984668454999</v>
      </c>
      <c r="G334" s="241">
        <v>1.8421874158997</v>
      </c>
      <c r="H334" s="241">
        <v>1.9568360398114</v>
      </c>
      <c r="I334" s="241">
        <v>2.5305055390347002</v>
      </c>
      <c r="J334" s="241">
        <v>1.7970681928622001</v>
      </c>
      <c r="K334" s="241">
        <v>1.9410861021793</v>
      </c>
      <c r="L334" s="242">
        <v>2.0404303660391001</v>
      </c>
      <c r="M334" s="29"/>
      <c r="N334" s="29"/>
      <c r="O334" s="29"/>
    </row>
    <row r="335" spans="2:15" ht="24.95" customHeight="1" x14ac:dyDescent="0.2">
      <c r="B335" s="88" t="s">
        <v>87</v>
      </c>
      <c r="C335" s="243">
        <v>2.6310710839497999</v>
      </c>
      <c r="D335" s="243">
        <v>1.3864050540638999</v>
      </c>
      <c r="E335" s="243">
        <v>1.8374882849109999</v>
      </c>
      <c r="F335" s="243">
        <v>1.6203179735919999</v>
      </c>
      <c r="G335" s="243">
        <v>1.5201232937032001</v>
      </c>
      <c r="H335" s="243">
        <v>1.4903727980335999</v>
      </c>
      <c r="I335" s="243">
        <v>1.8273322422259</v>
      </c>
      <c r="J335" s="243">
        <v>1.6656685132505</v>
      </c>
      <c r="K335" s="243">
        <v>1.6891566265060001</v>
      </c>
      <c r="L335" s="244">
        <v>1.6132779922031</v>
      </c>
      <c r="M335" s="29"/>
      <c r="N335" s="29"/>
      <c r="O335" s="29"/>
    </row>
    <row r="336" spans="2:15" ht="24.95" customHeight="1" x14ac:dyDescent="0.2">
      <c r="B336" s="2"/>
      <c r="C336" s="30"/>
      <c r="D336" s="30"/>
      <c r="E336" s="30"/>
      <c r="H336" s="30"/>
      <c r="I336" s="30"/>
      <c r="J336" s="30"/>
      <c r="K336" s="30"/>
      <c r="L336" s="30"/>
      <c r="M336" s="19"/>
    </row>
    <row r="337" spans="2:15" ht="24.95" customHeight="1" x14ac:dyDescent="0.2">
      <c r="B337" s="2"/>
      <c r="C337" s="2"/>
      <c r="D337" s="2"/>
      <c r="E337" s="2"/>
      <c r="H337" s="2"/>
      <c r="I337" s="2"/>
      <c r="J337" s="2"/>
      <c r="K337" s="2"/>
      <c r="L337" s="8"/>
      <c r="M337" s="19"/>
    </row>
    <row r="338" spans="2:15" ht="24.95" customHeight="1" x14ac:dyDescent="0.2">
      <c r="B338" s="2"/>
      <c r="C338" s="2"/>
      <c r="D338" s="2"/>
      <c r="E338" s="2"/>
      <c r="H338" s="2"/>
      <c r="I338" s="2"/>
      <c r="J338" s="2"/>
      <c r="K338" s="2"/>
      <c r="L338" s="8"/>
      <c r="M338" s="19"/>
    </row>
    <row r="339" spans="2:15" ht="24.95" customHeight="1" x14ac:dyDescent="0.2">
      <c r="B339" s="2"/>
      <c r="C339" s="31"/>
      <c r="D339" s="31"/>
      <c r="E339" s="31"/>
      <c r="H339" s="31"/>
      <c r="I339" s="31"/>
      <c r="J339" s="31"/>
      <c r="K339" s="31"/>
      <c r="L339" s="8"/>
      <c r="M339" s="19"/>
    </row>
    <row r="340" spans="2:15" ht="24.95" customHeight="1" x14ac:dyDescent="0.2">
      <c r="B340" s="2"/>
      <c r="C340" s="31"/>
      <c r="D340" s="31"/>
      <c r="E340" s="31"/>
      <c r="H340" s="31"/>
      <c r="I340" s="31"/>
      <c r="J340" s="31"/>
      <c r="K340" s="31"/>
      <c r="L340" s="8"/>
      <c r="M340" s="19"/>
    </row>
    <row r="341" spans="2:15" ht="24.95" customHeight="1" x14ac:dyDescent="0.2">
      <c r="B341" s="2"/>
      <c r="C341" s="31"/>
      <c r="D341" s="31"/>
      <c r="E341" s="31"/>
      <c r="H341" s="31"/>
      <c r="I341" s="31"/>
      <c r="J341" s="31"/>
      <c r="K341" s="31"/>
      <c r="L341" s="8"/>
      <c r="M341" s="19"/>
    </row>
    <row r="342" spans="2:15" ht="24.95" customHeight="1" x14ac:dyDescent="0.2">
      <c r="B342" s="2"/>
      <c r="C342" s="31"/>
      <c r="D342" s="31"/>
      <c r="E342" s="31"/>
      <c r="H342" s="31"/>
      <c r="I342" s="31"/>
      <c r="J342" s="31"/>
      <c r="K342" s="31"/>
      <c r="L342" s="8"/>
      <c r="M342" s="19"/>
      <c r="N342" s="13"/>
    </row>
    <row r="343" spans="2:15" ht="24.95" customHeight="1" x14ac:dyDescent="0.2">
      <c r="B343" s="2"/>
      <c r="C343" s="31"/>
      <c r="D343" s="31"/>
      <c r="E343" s="31"/>
      <c r="H343" s="31"/>
      <c r="I343" s="31"/>
      <c r="J343" s="31"/>
      <c r="K343" s="31"/>
      <c r="L343" s="8"/>
      <c r="M343" s="19"/>
    </row>
    <row r="344" spans="2:15" ht="24.95" customHeight="1" x14ac:dyDescent="0.2">
      <c r="B344" s="2"/>
      <c r="C344" s="31"/>
      <c r="D344" s="31"/>
      <c r="E344" s="31"/>
      <c r="H344" s="31"/>
      <c r="I344" s="31"/>
      <c r="J344" s="31"/>
      <c r="K344" s="31"/>
      <c r="L344" s="8"/>
      <c r="M344" s="19"/>
    </row>
    <row r="345" spans="2:15" ht="24.95" customHeight="1" x14ac:dyDescent="0.2">
      <c r="B345" s="2"/>
      <c r="C345" s="31"/>
      <c r="D345" s="31"/>
      <c r="E345" s="31"/>
      <c r="H345" s="31"/>
      <c r="I345" s="31"/>
      <c r="J345" s="31"/>
      <c r="K345" s="31"/>
      <c r="L345" s="8"/>
      <c r="M345" s="19"/>
    </row>
    <row r="346" spans="2:15" ht="24.95" customHeight="1" x14ac:dyDescent="0.25">
      <c r="B346" s="2"/>
      <c r="C346" s="31"/>
      <c r="D346" s="31"/>
      <c r="E346" s="31"/>
      <c r="H346" s="31"/>
      <c r="I346" s="31"/>
      <c r="J346" s="31"/>
      <c r="K346" s="31"/>
      <c r="L346" s="8"/>
      <c r="M346" s="251">
        <v>2</v>
      </c>
    </row>
    <row r="347" spans="2:15" s="110" customFormat="1" ht="25.5" customHeight="1" x14ac:dyDescent="0.2">
      <c r="B347" s="268" t="s">
        <v>157</v>
      </c>
      <c r="C347" s="268"/>
      <c r="D347" s="268"/>
      <c r="E347" s="268"/>
      <c r="F347" s="268"/>
      <c r="G347" s="268"/>
      <c r="H347" s="268"/>
      <c r="I347" s="268"/>
      <c r="J347" s="268"/>
      <c r="K347" s="268"/>
      <c r="L347" s="268"/>
      <c r="M347" s="268"/>
      <c r="N347" s="118"/>
      <c r="O347" s="118"/>
    </row>
    <row r="348" spans="2:15" ht="15" customHeight="1" x14ac:dyDescent="0.2">
      <c r="B348" s="28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</row>
    <row r="349" spans="2:15" ht="24.95" customHeight="1" x14ac:dyDescent="0.2">
      <c r="B349" s="276" t="s">
        <v>13</v>
      </c>
      <c r="C349" s="276"/>
      <c r="D349" s="276"/>
      <c r="E349" s="276"/>
      <c r="F349" s="276"/>
      <c r="G349" s="276"/>
      <c r="H349" s="276"/>
      <c r="I349" s="117"/>
      <c r="J349" s="117"/>
      <c r="K349" s="117"/>
      <c r="L349" s="117"/>
      <c r="M349" s="117"/>
      <c r="N349" s="117"/>
    </row>
    <row r="350" spans="2:15" ht="24.95" customHeight="1" x14ac:dyDescent="0.2">
      <c r="B350" s="92" t="s">
        <v>35</v>
      </c>
      <c r="C350" s="321" t="s">
        <v>51</v>
      </c>
      <c r="D350" s="321"/>
      <c r="E350" s="321" t="s">
        <v>50</v>
      </c>
      <c r="F350" s="321"/>
      <c r="G350" s="321" t="s">
        <v>0</v>
      </c>
      <c r="H350" s="321"/>
    </row>
    <row r="351" spans="2:15" ht="24.95" customHeight="1" x14ac:dyDescent="0.2">
      <c r="B351" s="224" t="s">
        <v>174</v>
      </c>
      <c r="C351" s="275">
        <v>656187</v>
      </c>
      <c r="D351" s="275"/>
      <c r="E351" s="275">
        <v>211166</v>
      </c>
      <c r="F351" s="275"/>
      <c r="G351" s="270">
        <v>867353</v>
      </c>
      <c r="H351" s="270"/>
    </row>
    <row r="352" spans="2:15" ht="24.95" customHeight="1" x14ac:dyDescent="0.2">
      <c r="B352" s="224" t="s">
        <v>156</v>
      </c>
      <c r="C352" s="279">
        <v>385997</v>
      </c>
      <c r="D352" s="279"/>
      <c r="E352" s="279">
        <v>51559</v>
      </c>
      <c r="F352" s="279"/>
      <c r="G352" s="270">
        <v>437556</v>
      </c>
      <c r="H352" s="270"/>
    </row>
    <row r="353" spans="2:12" ht="24.95" customHeight="1" x14ac:dyDescent="0.2">
      <c r="B353" s="92" t="s">
        <v>43</v>
      </c>
      <c r="C353" s="323">
        <f>(C352-C351)/C351</f>
        <v>-0.41175762396999638</v>
      </c>
      <c r="D353" s="323"/>
      <c r="E353" s="273">
        <f>(E352-E351)/E351</f>
        <v>-0.75583664036824105</v>
      </c>
      <c r="F353" s="273"/>
      <c r="G353" s="323">
        <f>(G352-G351)/G351</f>
        <v>-0.49552719596288941</v>
      </c>
      <c r="H353" s="323"/>
    </row>
    <row r="354" spans="2:12" s="13" customFormat="1" ht="24.95" customHeight="1" x14ac:dyDescent="0.2">
      <c r="B354" s="34"/>
      <c r="C354" s="35"/>
      <c r="D354" s="35"/>
      <c r="E354" s="35"/>
      <c r="F354" s="35"/>
      <c r="G354" s="35"/>
      <c r="H354" s="35"/>
    </row>
    <row r="355" spans="2:12" s="13" customFormat="1" ht="24.95" customHeight="1" x14ac:dyDescent="0.2">
      <c r="B355" s="34"/>
      <c r="C355" s="35"/>
      <c r="D355" s="35"/>
      <c r="E355" s="35"/>
      <c r="F355" s="35"/>
      <c r="G355" s="35"/>
      <c r="H355" s="35"/>
    </row>
    <row r="356" spans="2:12" s="13" customFormat="1" ht="24.95" customHeight="1" x14ac:dyDescent="0.2">
      <c r="B356" s="34"/>
      <c r="C356" s="35"/>
      <c r="D356" s="35"/>
      <c r="E356" s="35"/>
      <c r="F356" s="35"/>
      <c r="G356" s="35"/>
      <c r="H356" s="35"/>
    </row>
    <row r="357" spans="2:12" s="13" customFormat="1" ht="24.95" customHeight="1" x14ac:dyDescent="0.2">
      <c r="B357" s="34"/>
      <c r="C357" s="35"/>
      <c r="D357" s="35"/>
      <c r="E357" s="35"/>
      <c r="F357" s="35"/>
      <c r="G357" s="35"/>
      <c r="H357" s="35"/>
    </row>
    <row r="358" spans="2:12" s="13" customFormat="1" ht="24.95" customHeight="1" x14ac:dyDescent="0.2">
      <c r="B358" s="34"/>
      <c r="C358" s="35"/>
      <c r="D358" s="35"/>
      <c r="E358" s="35"/>
      <c r="F358" s="35"/>
      <c r="G358" s="35"/>
      <c r="H358" s="35"/>
    </row>
    <row r="359" spans="2:12" s="13" customFormat="1" ht="24.95" customHeight="1" x14ac:dyDescent="0.2">
      <c r="B359" s="34"/>
      <c r="C359" s="35"/>
      <c r="D359" s="35"/>
      <c r="E359" s="35"/>
      <c r="F359" s="35"/>
      <c r="G359" s="35"/>
      <c r="H359" s="35"/>
    </row>
    <row r="360" spans="2:12" s="13" customFormat="1" ht="24.95" customHeight="1" x14ac:dyDescent="0.2">
      <c r="B360" s="34"/>
      <c r="C360" s="35"/>
      <c r="D360" s="35"/>
      <c r="E360" s="35"/>
      <c r="F360" s="35"/>
      <c r="G360" s="35"/>
      <c r="H360" s="35"/>
    </row>
    <row r="361" spans="2:12" s="13" customFormat="1" ht="24.95" customHeight="1" x14ac:dyDescent="0.2">
      <c r="B361" s="34"/>
      <c r="C361" s="35"/>
      <c r="D361" s="35"/>
      <c r="E361" s="35"/>
      <c r="F361" s="35"/>
      <c r="G361" s="35"/>
      <c r="H361" s="35"/>
    </row>
    <row r="362" spans="2:12" ht="24.95" customHeight="1" x14ac:dyDescent="0.2"/>
    <row r="363" spans="2:12" ht="24.95" customHeight="1" x14ac:dyDescent="0.2"/>
    <row r="364" spans="2:12" ht="24.95" customHeight="1" x14ac:dyDescent="0.2">
      <c r="B364" s="276" t="s">
        <v>37</v>
      </c>
      <c r="C364" s="276"/>
      <c r="D364" s="276"/>
      <c r="E364" s="276"/>
      <c r="F364" s="276"/>
      <c r="G364" s="276"/>
      <c r="H364" s="276"/>
      <c r="I364" s="276"/>
      <c r="J364" s="276"/>
      <c r="K364" s="276"/>
      <c r="L364" s="276"/>
    </row>
    <row r="365" spans="2:12" ht="24.95" customHeight="1" x14ac:dyDescent="0.2">
      <c r="B365" s="92" t="s">
        <v>35</v>
      </c>
      <c r="C365" s="93" t="s">
        <v>114</v>
      </c>
      <c r="D365" s="93" t="s">
        <v>5</v>
      </c>
      <c r="E365" s="93" t="s">
        <v>6</v>
      </c>
      <c r="F365" s="93" t="s">
        <v>7</v>
      </c>
      <c r="G365" s="93" t="s">
        <v>8</v>
      </c>
      <c r="H365" s="93" t="s">
        <v>9</v>
      </c>
      <c r="I365" s="93" t="s">
        <v>10</v>
      </c>
      <c r="J365" s="93" t="s">
        <v>11</v>
      </c>
      <c r="K365" s="93" t="s">
        <v>12</v>
      </c>
      <c r="L365" s="93" t="s">
        <v>14</v>
      </c>
    </row>
    <row r="366" spans="2:12" ht="24.95" customHeight="1" x14ac:dyDescent="0.2">
      <c r="B366" s="224" t="s">
        <v>174</v>
      </c>
      <c r="C366" s="248">
        <v>99814</v>
      </c>
      <c r="D366" s="248">
        <v>156184</v>
      </c>
      <c r="E366" s="248">
        <v>165443</v>
      </c>
      <c r="F366" s="248">
        <v>39620</v>
      </c>
      <c r="G366" s="248">
        <v>130909</v>
      </c>
      <c r="H366" s="248">
        <v>83592</v>
      </c>
      <c r="I366" s="248">
        <v>53425</v>
      </c>
      <c r="J366" s="248">
        <v>86698</v>
      </c>
      <c r="K366" s="248">
        <v>51668</v>
      </c>
      <c r="L366" s="245">
        <v>867353</v>
      </c>
    </row>
    <row r="367" spans="2:12" ht="24.95" customHeight="1" x14ac:dyDescent="0.2">
      <c r="B367" s="224" t="s">
        <v>156</v>
      </c>
      <c r="C367" s="248">
        <v>55578</v>
      </c>
      <c r="D367" s="248">
        <v>63070</v>
      </c>
      <c r="E367" s="248">
        <v>72288</v>
      </c>
      <c r="F367" s="248">
        <v>24583</v>
      </c>
      <c r="G367" s="248">
        <v>67092</v>
      </c>
      <c r="H367" s="248">
        <v>50166</v>
      </c>
      <c r="I367" s="248">
        <v>31823</v>
      </c>
      <c r="J367" s="248">
        <v>43721</v>
      </c>
      <c r="K367" s="248">
        <v>29235</v>
      </c>
      <c r="L367" s="245">
        <v>437556</v>
      </c>
    </row>
    <row r="368" spans="2:12" ht="24.95" customHeight="1" x14ac:dyDescent="0.2">
      <c r="B368" s="92" t="s">
        <v>43</v>
      </c>
      <c r="C368" s="86">
        <f t="shared" ref="C368:L368" si="0">(C367-C366)/C366</f>
        <v>-0.44318432284048331</v>
      </c>
      <c r="D368" s="86">
        <f t="shared" si="0"/>
        <v>-0.5961814270347795</v>
      </c>
      <c r="E368" s="86">
        <f t="shared" si="0"/>
        <v>-0.56306401600551248</v>
      </c>
      <c r="F368" s="86">
        <f t="shared" si="0"/>
        <v>-0.37953054013124682</v>
      </c>
      <c r="G368" s="86">
        <f t="shared" si="0"/>
        <v>-0.48749131075785468</v>
      </c>
      <c r="H368" s="86">
        <f t="shared" si="0"/>
        <v>-0.39987080103359174</v>
      </c>
      <c r="I368" s="86">
        <f t="shared" si="0"/>
        <v>-0.4043425362657932</v>
      </c>
      <c r="J368" s="86">
        <f t="shared" si="0"/>
        <v>-0.4957092435811668</v>
      </c>
      <c r="K368" s="86">
        <f t="shared" si="0"/>
        <v>-0.43417589223503911</v>
      </c>
      <c r="L368" s="86">
        <f t="shared" si="0"/>
        <v>-0.49552719596288941</v>
      </c>
    </row>
    <row r="369" spans="2:12" ht="24.95" customHeight="1" x14ac:dyDescent="0.2">
      <c r="B369" s="38"/>
      <c r="C369" s="39"/>
      <c r="D369" s="39"/>
      <c r="E369" s="39"/>
      <c r="F369" s="39"/>
      <c r="G369" s="39"/>
      <c r="H369" s="39"/>
      <c r="I369" s="39"/>
      <c r="J369" s="39"/>
      <c r="K369" s="39"/>
      <c r="L369" s="39"/>
    </row>
    <row r="370" spans="2:12" ht="24.95" customHeight="1" x14ac:dyDescent="0.2">
      <c r="B370" s="38"/>
      <c r="C370" s="39"/>
      <c r="D370" s="39"/>
      <c r="E370" s="39"/>
      <c r="F370" s="39"/>
      <c r="G370" s="39"/>
      <c r="H370" s="39"/>
      <c r="I370" s="39"/>
      <c r="J370" s="39"/>
      <c r="K370" s="39"/>
      <c r="L370" s="39"/>
    </row>
    <row r="371" spans="2:12" ht="24.95" customHeight="1" x14ac:dyDescent="0.2">
      <c r="B371" s="287"/>
      <c r="C371" s="287"/>
      <c r="D371" s="287"/>
      <c r="E371" s="287"/>
      <c r="F371" s="287"/>
      <c r="G371" s="287"/>
      <c r="H371" s="287"/>
      <c r="I371" s="287"/>
      <c r="J371" s="287"/>
      <c r="K371" s="287"/>
      <c r="L371" s="287"/>
    </row>
    <row r="372" spans="2:12" ht="24.95" customHeight="1" x14ac:dyDescent="0.2">
      <c r="B372" s="250"/>
      <c r="C372" s="250"/>
      <c r="D372" s="250"/>
      <c r="E372" s="250"/>
      <c r="F372" s="250"/>
      <c r="G372" s="250"/>
      <c r="H372" s="250"/>
      <c r="I372" s="250"/>
      <c r="J372" s="250"/>
      <c r="K372" s="250"/>
      <c r="L372" s="250"/>
    </row>
    <row r="373" spans="2:12" ht="24.95" customHeight="1" x14ac:dyDescent="0.2">
      <c r="B373" s="38"/>
      <c r="C373" s="39"/>
      <c r="D373" s="39"/>
      <c r="E373" s="39"/>
      <c r="F373" s="39"/>
      <c r="G373" s="39"/>
      <c r="H373" s="39"/>
      <c r="I373" s="39"/>
      <c r="J373" s="39"/>
      <c r="K373" s="39"/>
      <c r="L373" s="39"/>
    </row>
    <row r="374" spans="2:12" ht="24.95" customHeight="1" x14ac:dyDescent="0.2">
      <c r="B374" s="38"/>
      <c r="C374" s="39"/>
      <c r="D374" s="39"/>
      <c r="E374" s="39"/>
      <c r="F374" s="39"/>
      <c r="G374" s="39"/>
      <c r="H374" s="39"/>
      <c r="I374" s="39"/>
      <c r="J374" s="39"/>
      <c r="K374" s="39"/>
      <c r="L374" s="39"/>
    </row>
    <row r="375" spans="2:12" ht="24.95" customHeight="1" x14ac:dyDescent="0.2">
      <c r="B375" s="38"/>
      <c r="C375" s="39"/>
      <c r="D375" s="39"/>
      <c r="E375" s="39"/>
      <c r="F375" s="39"/>
      <c r="G375" s="39"/>
      <c r="H375" s="39"/>
      <c r="I375" s="39"/>
      <c r="J375" s="39"/>
      <c r="K375" s="39"/>
      <c r="L375" s="39"/>
    </row>
    <row r="376" spans="2:12" ht="24.95" customHeight="1" x14ac:dyDescent="0.2">
      <c r="B376" s="38"/>
      <c r="C376" s="39"/>
      <c r="D376" s="39"/>
      <c r="E376" s="39"/>
      <c r="F376" s="39"/>
      <c r="G376" s="39"/>
      <c r="H376" s="39"/>
      <c r="I376" s="39"/>
      <c r="J376" s="39"/>
      <c r="K376" s="39"/>
      <c r="L376" s="39"/>
    </row>
    <row r="377" spans="2:12" ht="24.95" customHeight="1" x14ac:dyDescent="0.2">
      <c r="B377" s="38"/>
      <c r="C377" s="39"/>
      <c r="D377" s="39"/>
      <c r="E377" s="39"/>
      <c r="F377" s="39"/>
      <c r="G377" s="39"/>
      <c r="H377" s="39"/>
      <c r="I377" s="39"/>
      <c r="J377" s="39"/>
      <c r="K377" s="39"/>
      <c r="L377" s="39"/>
    </row>
    <row r="378" spans="2:12" ht="24.95" customHeight="1" x14ac:dyDescent="0.2">
      <c r="B378" s="38"/>
      <c r="C378" s="39"/>
      <c r="D378" s="39"/>
      <c r="E378" s="39"/>
      <c r="F378" s="39"/>
      <c r="G378" s="39"/>
      <c r="H378" s="39"/>
      <c r="I378" s="39"/>
      <c r="J378" s="39"/>
      <c r="K378" s="39"/>
      <c r="L378" s="39"/>
    </row>
    <row r="379" spans="2:12" ht="24.95" customHeight="1" x14ac:dyDescent="0.2">
      <c r="B379" s="38"/>
      <c r="C379" s="39"/>
      <c r="D379" s="39"/>
      <c r="E379" s="39"/>
      <c r="F379" s="39"/>
      <c r="G379" s="39"/>
      <c r="H379" s="39"/>
      <c r="I379" s="39"/>
      <c r="J379" s="39"/>
      <c r="K379" s="39"/>
      <c r="L379" s="39"/>
    </row>
    <row r="380" spans="2:12" ht="24.95" customHeight="1" x14ac:dyDescent="0.2">
      <c r="B380" s="288" t="s">
        <v>15</v>
      </c>
      <c r="C380" s="288"/>
      <c r="D380" s="288"/>
      <c r="E380" s="288"/>
      <c r="F380" s="288"/>
      <c r="G380" s="288"/>
      <c r="H380" s="288"/>
      <c r="I380" s="288"/>
      <c r="J380" s="288"/>
    </row>
    <row r="381" spans="2:12" ht="24.95" customHeight="1" x14ac:dyDescent="0.2">
      <c r="B381" s="94" t="s">
        <v>35</v>
      </c>
      <c r="C381" s="317" t="s">
        <v>40</v>
      </c>
      <c r="D381" s="317"/>
      <c r="E381" s="317" t="s">
        <v>41</v>
      </c>
      <c r="F381" s="317"/>
      <c r="G381" s="317" t="s">
        <v>42</v>
      </c>
      <c r="H381" s="317"/>
      <c r="I381" s="278" t="s">
        <v>89</v>
      </c>
      <c r="J381" s="278"/>
      <c r="L381" s="40"/>
    </row>
    <row r="382" spans="2:12" ht="24.95" customHeight="1" x14ac:dyDescent="0.2">
      <c r="B382" s="224" t="s">
        <v>174</v>
      </c>
      <c r="C382" s="275">
        <v>1217634</v>
      </c>
      <c r="D382" s="275"/>
      <c r="E382" s="275">
        <v>325930</v>
      </c>
      <c r="F382" s="275"/>
      <c r="G382" s="270">
        <v>1543564</v>
      </c>
      <c r="H382" s="270"/>
      <c r="I382" s="271">
        <v>0.29612641220000002</v>
      </c>
      <c r="J382" s="272"/>
    </row>
    <row r="383" spans="2:12" ht="24.95" customHeight="1" x14ac:dyDescent="0.2">
      <c r="B383" s="224" t="s">
        <v>156</v>
      </c>
      <c r="C383" s="279">
        <v>787600</v>
      </c>
      <c r="D383" s="279"/>
      <c r="E383" s="279">
        <v>83179</v>
      </c>
      <c r="F383" s="279"/>
      <c r="G383" s="322">
        <v>870779</v>
      </c>
      <c r="H383" s="322"/>
      <c r="I383" s="280">
        <v>0.23498610780000001</v>
      </c>
      <c r="J383" s="289"/>
    </row>
    <row r="384" spans="2:12" ht="24.95" customHeight="1" x14ac:dyDescent="0.2">
      <c r="B384" s="105" t="s">
        <v>43</v>
      </c>
      <c r="C384" s="319">
        <f>(C383-C382)/C382</f>
        <v>-0.35317180696334038</v>
      </c>
      <c r="D384" s="319"/>
      <c r="E384" s="319">
        <f>(E383-E382)/E382</f>
        <v>-0.74479489460927195</v>
      </c>
      <c r="F384" s="319"/>
      <c r="G384" s="315">
        <f>(G383-G382)/G382</f>
        <v>-0.43586466126445034</v>
      </c>
      <c r="H384" s="315"/>
      <c r="I384" s="315">
        <f>(I383-I382)/I382</f>
        <v>-0.20646690697318354</v>
      </c>
      <c r="J384" s="315"/>
    </row>
    <row r="385" spans="2:13" ht="24.95" customHeight="1" x14ac:dyDescent="0.2">
      <c r="B385" s="38"/>
      <c r="C385" s="39"/>
      <c r="D385" s="39"/>
      <c r="E385" s="39"/>
      <c r="F385" s="39"/>
      <c r="G385" s="41"/>
      <c r="H385" s="41"/>
      <c r="I385" s="41"/>
      <c r="J385" s="41"/>
      <c r="K385" s="13"/>
    </row>
    <row r="386" spans="2:13" ht="24.95" customHeight="1" x14ac:dyDescent="0.2"/>
    <row r="387" spans="2:13" ht="24.95" customHeight="1" x14ac:dyDescent="0.2"/>
    <row r="388" spans="2:13" ht="24.95" customHeight="1" x14ac:dyDescent="0.2">
      <c r="L388" s="42"/>
    </row>
    <row r="389" spans="2:13" ht="24.95" customHeight="1" x14ac:dyDescent="0.2"/>
    <row r="390" spans="2:13" ht="24.95" customHeight="1" x14ac:dyDescent="0.2"/>
    <row r="391" spans="2:13" ht="24.95" customHeight="1" x14ac:dyDescent="0.2">
      <c r="L391" s="27"/>
    </row>
    <row r="392" spans="2:13" ht="24.95" customHeight="1" x14ac:dyDescent="0.2"/>
    <row r="393" spans="2:13" ht="24.95" customHeight="1" x14ac:dyDescent="0.2"/>
    <row r="394" spans="2:13" ht="24.95" customHeight="1" x14ac:dyDescent="0.2">
      <c r="B394" s="288" t="s">
        <v>38</v>
      </c>
      <c r="C394" s="288"/>
      <c r="D394" s="288"/>
      <c r="E394" s="288"/>
      <c r="F394" s="288"/>
      <c r="G394" s="288"/>
      <c r="H394" s="288"/>
      <c r="I394" s="288"/>
      <c r="J394" s="288"/>
      <c r="K394" s="288"/>
      <c r="L394" s="288"/>
    </row>
    <row r="395" spans="2:13" ht="24.95" customHeight="1" x14ac:dyDescent="0.2">
      <c r="B395" s="94" t="s">
        <v>35</v>
      </c>
      <c r="C395" s="111" t="s">
        <v>114</v>
      </c>
      <c r="D395" s="111" t="s">
        <v>5</v>
      </c>
      <c r="E395" s="111" t="s">
        <v>6</v>
      </c>
      <c r="F395" s="111" t="s">
        <v>7</v>
      </c>
      <c r="G395" s="111" t="s">
        <v>8</v>
      </c>
      <c r="H395" s="111" t="s">
        <v>9</v>
      </c>
      <c r="I395" s="111" t="s">
        <v>10</v>
      </c>
      <c r="J395" s="111" t="s">
        <v>11</v>
      </c>
      <c r="K395" s="111" t="s">
        <v>12</v>
      </c>
      <c r="L395" s="111" t="s">
        <v>14</v>
      </c>
    </row>
    <row r="396" spans="2:13" ht="24.95" customHeight="1" x14ac:dyDescent="0.2">
      <c r="B396" s="224" t="s">
        <v>174</v>
      </c>
      <c r="C396" s="248">
        <v>177760</v>
      </c>
      <c r="D396" s="248">
        <v>247900</v>
      </c>
      <c r="E396" s="248">
        <v>295016</v>
      </c>
      <c r="F396" s="248">
        <v>70054</v>
      </c>
      <c r="G396" s="248">
        <v>262778</v>
      </c>
      <c r="H396" s="248">
        <v>137451</v>
      </c>
      <c r="I396" s="248">
        <v>112369</v>
      </c>
      <c r="J396" s="248">
        <v>151240</v>
      </c>
      <c r="K396" s="248">
        <v>88996</v>
      </c>
      <c r="L396" s="245">
        <v>1543564</v>
      </c>
    </row>
    <row r="397" spans="2:13" ht="24.95" customHeight="1" x14ac:dyDescent="0.2">
      <c r="B397" s="224" t="s">
        <v>156</v>
      </c>
      <c r="C397" s="247">
        <v>119973</v>
      </c>
      <c r="D397" s="247">
        <v>113568</v>
      </c>
      <c r="E397" s="247">
        <v>158072</v>
      </c>
      <c r="F397" s="247">
        <v>48404</v>
      </c>
      <c r="G397" s="247">
        <v>119939</v>
      </c>
      <c r="H397" s="247">
        <v>97028</v>
      </c>
      <c r="I397" s="247">
        <v>79669</v>
      </c>
      <c r="J397" s="247">
        <v>77692</v>
      </c>
      <c r="K397" s="247">
        <v>56434</v>
      </c>
      <c r="L397" s="249">
        <v>870779</v>
      </c>
    </row>
    <row r="398" spans="2:13" ht="24.95" customHeight="1" x14ac:dyDescent="0.2">
      <c r="B398" s="105" t="s">
        <v>43</v>
      </c>
      <c r="C398" s="106">
        <f t="shared" ref="C398:L398" si="1">(C397-C396)/C396</f>
        <v>-0.32508438343834384</v>
      </c>
      <c r="D398" s="106">
        <f t="shared" si="1"/>
        <v>-0.54187979023799915</v>
      </c>
      <c r="E398" s="106">
        <f t="shared" si="1"/>
        <v>-0.46419177264961903</v>
      </c>
      <c r="F398" s="106">
        <f t="shared" si="1"/>
        <v>-0.30904730636366234</v>
      </c>
      <c r="G398" s="106">
        <f t="shared" si="1"/>
        <v>-0.54357290184109786</v>
      </c>
      <c r="H398" s="106">
        <f t="shared" si="1"/>
        <v>-0.29409025761907881</v>
      </c>
      <c r="I398" s="106">
        <f t="shared" si="1"/>
        <v>-0.29100552643522681</v>
      </c>
      <c r="J398" s="106">
        <f t="shared" si="1"/>
        <v>-0.48629992065591116</v>
      </c>
      <c r="K398" s="106">
        <f t="shared" si="1"/>
        <v>-0.36588161265674862</v>
      </c>
      <c r="L398" s="106">
        <f t="shared" si="1"/>
        <v>-0.43586466126445034</v>
      </c>
    </row>
    <row r="399" spans="2:13" ht="24.95" customHeight="1" x14ac:dyDescent="0.2">
      <c r="B399" s="38"/>
      <c r="C399" s="39"/>
      <c r="D399" s="39"/>
      <c r="E399" s="39"/>
      <c r="F399" s="39"/>
      <c r="G399" s="39"/>
      <c r="H399" s="39"/>
      <c r="I399" s="39"/>
      <c r="J399" s="39"/>
      <c r="K399" s="39"/>
      <c r="L399" s="39"/>
    </row>
    <row r="400" spans="2:13" ht="24.95" customHeight="1" x14ac:dyDescent="0.2">
      <c r="B400" s="38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13"/>
    </row>
    <row r="401" spans="2:15" ht="24.95" customHeight="1" x14ac:dyDescent="0.2">
      <c r="B401" s="38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13"/>
    </row>
    <row r="402" spans="2:15" ht="24.95" customHeight="1" x14ac:dyDescent="0.2">
      <c r="B402" s="287"/>
      <c r="C402" s="287"/>
      <c r="D402" s="287"/>
      <c r="E402" s="287"/>
      <c r="F402" s="287"/>
      <c r="G402" s="287"/>
      <c r="H402" s="287"/>
      <c r="I402" s="287"/>
      <c r="J402" s="287"/>
      <c r="K402" s="287"/>
      <c r="L402" s="287"/>
      <c r="M402" s="13"/>
    </row>
    <row r="403" spans="2:15" ht="24.95" customHeight="1" x14ac:dyDescent="0.2">
      <c r="B403" s="250"/>
      <c r="C403" s="250"/>
      <c r="D403" s="250"/>
      <c r="E403" s="250"/>
      <c r="F403" s="250"/>
      <c r="G403" s="250"/>
      <c r="H403" s="250"/>
      <c r="I403" s="250"/>
      <c r="J403" s="250"/>
      <c r="K403" s="250"/>
      <c r="L403" s="250"/>
      <c r="M403" s="13"/>
    </row>
    <row r="404" spans="2:15" ht="24.95" customHeight="1" x14ac:dyDescent="0.2"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13"/>
    </row>
    <row r="405" spans="2:15" ht="24.95" customHeight="1" x14ac:dyDescent="0.2">
      <c r="B405" s="38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13"/>
    </row>
    <row r="406" spans="2:15" ht="24.95" customHeight="1" x14ac:dyDescent="0.2">
      <c r="B406" s="38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13"/>
    </row>
    <row r="407" spans="2:15" ht="24.95" customHeight="1" x14ac:dyDescent="0.25">
      <c r="B407" s="38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251">
        <v>3</v>
      </c>
    </row>
    <row r="408" spans="2:15" s="110" customFormat="1" ht="25.5" customHeight="1" x14ac:dyDescent="0.2">
      <c r="B408" s="286" t="s">
        <v>158</v>
      </c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118"/>
      <c r="O408" s="118"/>
    </row>
    <row r="409" spans="2:15" ht="15" customHeight="1" x14ac:dyDescent="0.2">
      <c r="B409" s="28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</row>
    <row r="410" spans="2:15" ht="24.95" customHeight="1" x14ac:dyDescent="0.2">
      <c r="B410" s="310" t="s">
        <v>13</v>
      </c>
      <c r="C410" s="310"/>
      <c r="D410" s="310"/>
      <c r="E410" s="310"/>
      <c r="F410" s="310"/>
      <c r="G410" s="310"/>
      <c r="H410" s="310"/>
      <c r="I410" s="320"/>
      <c r="J410" s="320"/>
      <c r="K410" s="320"/>
      <c r="L410" s="320"/>
      <c r="M410" s="320"/>
      <c r="N410" s="320"/>
    </row>
    <row r="411" spans="2:15" ht="24.95" customHeight="1" x14ac:dyDescent="0.2">
      <c r="B411" s="92" t="s">
        <v>35</v>
      </c>
      <c r="C411" s="311" t="s">
        <v>51</v>
      </c>
      <c r="D411" s="311"/>
      <c r="E411" s="311" t="s">
        <v>50</v>
      </c>
      <c r="F411" s="311"/>
      <c r="G411" s="311" t="s">
        <v>0</v>
      </c>
      <c r="H411" s="311"/>
    </row>
    <row r="412" spans="2:15" ht="24.95" customHeight="1" x14ac:dyDescent="0.2">
      <c r="B412" s="224" t="s">
        <v>175</v>
      </c>
      <c r="C412" s="275">
        <v>3702092</v>
      </c>
      <c r="D412" s="275"/>
      <c r="E412" s="275">
        <v>1082513</v>
      </c>
      <c r="F412" s="275"/>
      <c r="G412" s="270">
        <v>4784605</v>
      </c>
      <c r="H412" s="270"/>
    </row>
    <row r="413" spans="2:15" ht="24.95" customHeight="1" x14ac:dyDescent="0.2">
      <c r="B413" s="224" t="s">
        <v>176</v>
      </c>
      <c r="C413" s="279">
        <v>1486849</v>
      </c>
      <c r="D413" s="279"/>
      <c r="E413" s="279">
        <v>254148</v>
      </c>
      <c r="F413" s="279"/>
      <c r="G413" s="270">
        <v>1740997</v>
      </c>
      <c r="H413" s="270"/>
    </row>
    <row r="414" spans="2:15" ht="24.95" customHeight="1" x14ac:dyDescent="0.2">
      <c r="B414" s="113" t="s">
        <v>43</v>
      </c>
      <c r="C414" s="273">
        <f>(C413-C412)/C412</f>
        <v>-0.5983759992998553</v>
      </c>
      <c r="D414" s="273"/>
      <c r="E414" s="273">
        <f>(E413-E412)/E412</f>
        <v>-0.76522406659319564</v>
      </c>
      <c r="F414" s="273"/>
      <c r="G414" s="273">
        <f>(G413-G412)/G412</f>
        <v>-0.63612523917857378</v>
      </c>
      <c r="H414" s="273"/>
    </row>
    <row r="415" spans="2:15" ht="24.95" customHeight="1" x14ac:dyDescent="0.2">
      <c r="B415" s="34"/>
      <c r="C415" s="35"/>
      <c r="D415" s="35"/>
      <c r="E415" s="35"/>
      <c r="F415" s="35"/>
      <c r="G415" s="35"/>
      <c r="H415" s="35"/>
      <c r="I415" s="13"/>
      <c r="J415" s="13"/>
      <c r="K415" s="13"/>
      <c r="L415" s="13"/>
      <c r="M415" s="13"/>
      <c r="N415" s="13"/>
      <c r="O415" s="13"/>
    </row>
    <row r="416" spans="2:15" ht="24.95" customHeight="1" x14ac:dyDescent="0.2">
      <c r="B416" s="34"/>
      <c r="C416" s="35"/>
      <c r="D416" s="35"/>
      <c r="E416" s="35"/>
      <c r="F416" s="35"/>
      <c r="G416" s="35"/>
      <c r="H416" s="35"/>
      <c r="I416" s="13"/>
      <c r="J416" s="13"/>
      <c r="K416" s="13"/>
      <c r="L416" s="13"/>
      <c r="M416" s="13"/>
      <c r="N416" s="13"/>
      <c r="O416" s="13"/>
    </row>
    <row r="417" spans="2:15" ht="24.95" customHeight="1" x14ac:dyDescent="0.2">
      <c r="B417" s="34"/>
      <c r="C417" s="35"/>
      <c r="D417" s="35"/>
      <c r="E417" s="35"/>
      <c r="F417" s="35"/>
      <c r="G417" s="35"/>
      <c r="H417" s="35"/>
      <c r="I417" s="13"/>
      <c r="J417" s="13"/>
      <c r="K417" s="13"/>
      <c r="L417" s="13"/>
      <c r="M417" s="13"/>
      <c r="N417" s="13"/>
      <c r="O417" s="13"/>
    </row>
    <row r="418" spans="2:15" ht="24.95" customHeight="1" x14ac:dyDescent="0.2">
      <c r="B418" s="34"/>
      <c r="C418" s="35"/>
      <c r="D418" s="35"/>
      <c r="E418" s="35"/>
      <c r="F418" s="35"/>
      <c r="G418" s="35"/>
      <c r="H418" s="35"/>
      <c r="I418" s="13"/>
      <c r="J418" s="13"/>
      <c r="K418" s="13"/>
      <c r="L418" s="13"/>
      <c r="M418" s="13"/>
      <c r="N418" s="13"/>
      <c r="O418" s="13"/>
    </row>
    <row r="419" spans="2:15" ht="24.95" customHeight="1" x14ac:dyDescent="0.2">
      <c r="B419" s="34"/>
      <c r="C419" s="35"/>
      <c r="D419" s="35"/>
      <c r="E419" s="35"/>
      <c r="F419" s="35"/>
      <c r="G419" s="35"/>
      <c r="H419" s="35"/>
      <c r="I419" s="13"/>
      <c r="J419" s="13"/>
      <c r="K419" s="13"/>
      <c r="L419" s="13"/>
      <c r="M419" s="13"/>
      <c r="N419" s="13"/>
      <c r="O419" s="13"/>
    </row>
    <row r="420" spans="2:15" ht="24.95" customHeight="1" x14ac:dyDescent="0.2">
      <c r="B420" s="34"/>
      <c r="C420" s="35"/>
      <c r="D420" s="35"/>
      <c r="E420" s="35"/>
      <c r="F420" s="35"/>
      <c r="G420" s="35"/>
      <c r="H420" s="35"/>
      <c r="I420" s="13"/>
      <c r="J420" s="13"/>
      <c r="K420" s="13"/>
      <c r="L420" s="13"/>
      <c r="M420" s="13"/>
      <c r="N420" s="13"/>
      <c r="O420" s="13"/>
    </row>
    <row r="421" spans="2:15" ht="24.95" customHeight="1" x14ac:dyDescent="0.2">
      <c r="B421" s="34"/>
      <c r="C421" s="35"/>
      <c r="D421" s="35"/>
      <c r="E421" s="35"/>
      <c r="F421" s="35"/>
      <c r="G421" s="35"/>
      <c r="H421" s="35"/>
      <c r="I421" s="13"/>
      <c r="J421" s="13"/>
      <c r="K421" s="13"/>
      <c r="L421" s="13"/>
      <c r="M421" s="13"/>
      <c r="N421" s="13"/>
      <c r="O421" s="13"/>
    </row>
    <row r="422" spans="2:15" ht="24.95" customHeight="1" x14ac:dyDescent="0.2">
      <c r="B422" s="34"/>
      <c r="C422" s="35"/>
      <c r="D422" s="35"/>
      <c r="E422" s="35"/>
      <c r="F422" s="35"/>
      <c r="G422" s="35"/>
      <c r="H422" s="35"/>
      <c r="I422" s="13"/>
      <c r="J422" s="13"/>
      <c r="K422" s="13"/>
      <c r="L422" s="13"/>
      <c r="M422" s="13"/>
      <c r="N422" s="13"/>
      <c r="O422" s="13"/>
    </row>
    <row r="423" spans="2:15" ht="24.95" customHeight="1" x14ac:dyDescent="0.2">
      <c r="B423" s="34"/>
      <c r="C423" s="35"/>
      <c r="D423" s="35"/>
      <c r="E423" s="35"/>
      <c r="F423" s="35"/>
      <c r="G423" s="35"/>
      <c r="H423" s="35"/>
      <c r="I423" s="13"/>
      <c r="J423" s="13"/>
      <c r="K423" s="13"/>
      <c r="L423" s="13"/>
      <c r="M423" s="13"/>
      <c r="N423" s="13"/>
      <c r="O423" s="13"/>
    </row>
    <row r="424" spans="2:15" ht="24.95" customHeight="1" x14ac:dyDescent="0.2"/>
    <row r="425" spans="2:15" ht="24.95" customHeight="1" x14ac:dyDescent="0.2"/>
    <row r="426" spans="2:15" ht="24.95" customHeight="1" x14ac:dyDescent="0.2"/>
    <row r="427" spans="2:15" ht="24.95" customHeight="1" x14ac:dyDescent="0.2"/>
    <row r="428" spans="2:15" ht="24.95" customHeight="1" x14ac:dyDescent="0.2"/>
    <row r="429" spans="2:15" ht="24.95" customHeight="1" x14ac:dyDescent="0.2"/>
    <row r="430" spans="2:15" ht="24.95" customHeight="1" x14ac:dyDescent="0.2"/>
    <row r="431" spans="2:15" ht="24.95" customHeight="1" x14ac:dyDescent="0.2"/>
    <row r="432" spans="2:15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>
      <c r="B435" s="316" t="s">
        <v>37</v>
      </c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</row>
    <row r="436" spans="2:12" ht="24.95" customHeight="1" x14ac:dyDescent="0.2">
      <c r="B436" s="92" t="s">
        <v>35</v>
      </c>
      <c r="C436" s="114" t="s">
        <v>114</v>
      </c>
      <c r="D436" s="114" t="s">
        <v>5</v>
      </c>
      <c r="E436" s="114" t="s">
        <v>6</v>
      </c>
      <c r="F436" s="114" t="s">
        <v>7</v>
      </c>
      <c r="G436" s="114" t="s">
        <v>8</v>
      </c>
      <c r="H436" s="114" t="s">
        <v>9</v>
      </c>
      <c r="I436" s="114" t="s">
        <v>10</v>
      </c>
      <c r="J436" s="114" t="s">
        <v>11</v>
      </c>
      <c r="K436" s="114" t="s">
        <v>12</v>
      </c>
      <c r="L436" s="114" t="s">
        <v>14</v>
      </c>
    </row>
    <row r="437" spans="2:12" ht="24.95" customHeight="1" x14ac:dyDescent="0.2">
      <c r="B437" s="224" t="s">
        <v>175</v>
      </c>
      <c r="C437" s="246">
        <v>517746</v>
      </c>
      <c r="D437" s="246">
        <v>798633</v>
      </c>
      <c r="E437" s="246">
        <v>846376</v>
      </c>
      <c r="F437" s="246">
        <v>232560</v>
      </c>
      <c r="G437" s="246">
        <v>809073</v>
      </c>
      <c r="H437" s="246">
        <v>485423</v>
      </c>
      <c r="I437" s="246">
        <v>259001</v>
      </c>
      <c r="J437" s="246">
        <v>574727</v>
      </c>
      <c r="K437" s="246">
        <v>261066</v>
      </c>
      <c r="L437" s="236">
        <v>4784605</v>
      </c>
    </row>
    <row r="438" spans="2:12" ht="24.95" customHeight="1" x14ac:dyDescent="0.2">
      <c r="B438" s="224" t="s">
        <v>176</v>
      </c>
      <c r="C438" s="248">
        <v>194746</v>
      </c>
      <c r="D438" s="248">
        <v>235788</v>
      </c>
      <c r="E438" s="248">
        <v>284354</v>
      </c>
      <c r="F438" s="248">
        <v>85216</v>
      </c>
      <c r="G438" s="248">
        <v>326623</v>
      </c>
      <c r="H438" s="248">
        <v>193337</v>
      </c>
      <c r="I438" s="248">
        <v>108198</v>
      </c>
      <c r="J438" s="248">
        <v>206690</v>
      </c>
      <c r="K438" s="248">
        <v>106045</v>
      </c>
      <c r="L438" s="245">
        <v>1740997</v>
      </c>
    </row>
    <row r="439" spans="2:12" ht="24.95" customHeight="1" x14ac:dyDescent="0.2">
      <c r="B439" s="113" t="s">
        <v>43</v>
      </c>
      <c r="C439" s="86">
        <f t="shared" ref="C439:L439" si="2">(C438-C437)/C437</f>
        <v>-0.62385803077184565</v>
      </c>
      <c r="D439" s="86">
        <f t="shared" si="2"/>
        <v>-0.7047605095206434</v>
      </c>
      <c r="E439" s="86">
        <f t="shared" si="2"/>
        <v>-0.66403347921018552</v>
      </c>
      <c r="F439" s="86">
        <f t="shared" si="2"/>
        <v>-0.63357413140694874</v>
      </c>
      <c r="G439" s="86">
        <f t="shared" si="2"/>
        <v>-0.59629971584764296</v>
      </c>
      <c r="H439" s="86">
        <f t="shared" si="2"/>
        <v>-0.60171438106558606</v>
      </c>
      <c r="I439" s="86">
        <f t="shared" si="2"/>
        <v>-0.58224871718642013</v>
      </c>
      <c r="J439" s="86">
        <f t="shared" si="2"/>
        <v>-0.6403683835977777</v>
      </c>
      <c r="K439" s="86">
        <f t="shared" si="2"/>
        <v>-0.59380003524013081</v>
      </c>
      <c r="L439" s="86">
        <f t="shared" si="2"/>
        <v>-0.63612523917857378</v>
      </c>
    </row>
    <row r="440" spans="2:12" ht="24.95" customHeight="1" x14ac:dyDescent="0.2">
      <c r="B440" s="38"/>
      <c r="C440" s="39"/>
      <c r="D440" s="39"/>
      <c r="E440" s="39"/>
      <c r="F440" s="39"/>
      <c r="G440" s="39"/>
      <c r="H440" s="39"/>
      <c r="I440" s="39"/>
      <c r="J440" s="39"/>
      <c r="K440" s="39"/>
      <c r="L440" s="39"/>
    </row>
    <row r="441" spans="2:12" ht="24.95" customHeight="1" x14ac:dyDescent="0.2">
      <c r="B441" s="38"/>
      <c r="C441" s="39"/>
      <c r="D441" s="39"/>
      <c r="E441" s="39"/>
      <c r="F441" s="39"/>
      <c r="G441" s="39"/>
      <c r="H441" s="39"/>
      <c r="I441" s="39"/>
      <c r="J441" s="39"/>
      <c r="K441" s="39"/>
      <c r="L441" s="39"/>
    </row>
    <row r="442" spans="2:12" ht="24.95" customHeight="1" x14ac:dyDescent="0.2">
      <c r="B442" s="38"/>
      <c r="C442" s="39"/>
      <c r="D442" s="39"/>
      <c r="E442" s="39"/>
      <c r="F442" s="39"/>
      <c r="G442" s="39"/>
      <c r="H442" s="39"/>
      <c r="I442" s="39"/>
      <c r="J442" s="39"/>
      <c r="K442" s="39"/>
      <c r="L442" s="39"/>
    </row>
    <row r="443" spans="2:12" ht="24.95" customHeight="1" x14ac:dyDescent="0.2">
      <c r="B443" s="287"/>
      <c r="C443" s="287"/>
      <c r="D443" s="287"/>
      <c r="E443" s="287"/>
      <c r="F443" s="287"/>
      <c r="G443" s="287"/>
      <c r="H443" s="287"/>
      <c r="I443" s="287"/>
      <c r="J443" s="287"/>
      <c r="K443" s="287"/>
      <c r="L443" s="287"/>
    </row>
    <row r="444" spans="2:12" ht="24.95" customHeight="1" x14ac:dyDescent="0.2">
      <c r="B444" s="38"/>
      <c r="C444" s="39"/>
      <c r="D444" s="39"/>
      <c r="E444" s="39"/>
      <c r="F444" s="39"/>
      <c r="G444" s="39"/>
      <c r="H444" s="39"/>
      <c r="I444" s="39"/>
      <c r="J444" s="39"/>
      <c r="K444" s="39"/>
      <c r="L444" s="39"/>
    </row>
    <row r="445" spans="2:12" ht="24.95" customHeight="1" x14ac:dyDescent="0.2">
      <c r="B445" s="38"/>
      <c r="C445" s="39"/>
      <c r="D445" s="39"/>
      <c r="E445" s="39"/>
      <c r="F445" s="39"/>
      <c r="G445" s="39"/>
      <c r="H445" s="39"/>
      <c r="I445" s="39"/>
      <c r="J445" s="39"/>
      <c r="K445" s="39"/>
      <c r="L445" s="39"/>
    </row>
    <row r="446" spans="2:12" ht="24.95" customHeight="1" x14ac:dyDescent="0.2">
      <c r="B446" s="38"/>
      <c r="C446" s="39"/>
      <c r="D446" s="39"/>
      <c r="E446" s="39"/>
      <c r="F446" s="39"/>
      <c r="G446" s="39"/>
      <c r="H446" s="39"/>
      <c r="I446" s="39"/>
      <c r="J446" s="39"/>
      <c r="K446" s="39"/>
      <c r="L446" s="39"/>
    </row>
    <row r="447" spans="2:12" ht="24.95" customHeight="1" x14ac:dyDescent="0.2">
      <c r="B447" s="38"/>
      <c r="C447" s="39"/>
      <c r="D447" s="39"/>
      <c r="E447" s="39"/>
      <c r="F447" s="39"/>
      <c r="G447" s="39"/>
      <c r="H447" s="39"/>
      <c r="I447" s="39"/>
      <c r="J447" s="39"/>
      <c r="K447" s="39"/>
      <c r="L447" s="39"/>
    </row>
    <row r="448" spans="2:12" ht="24.95" customHeight="1" x14ac:dyDescent="0.2">
      <c r="B448" s="38"/>
      <c r="C448" s="39"/>
      <c r="D448" s="39"/>
      <c r="E448" s="39"/>
      <c r="F448" s="39"/>
      <c r="G448" s="39"/>
      <c r="H448" s="39"/>
      <c r="I448" s="39"/>
      <c r="J448" s="39"/>
      <c r="K448" s="39"/>
      <c r="L448" s="39"/>
    </row>
    <row r="449" spans="2:12" ht="24.95" customHeight="1" x14ac:dyDescent="0.2">
      <c r="B449" s="38"/>
      <c r="C449" s="39"/>
      <c r="D449" s="39"/>
      <c r="E449" s="39"/>
      <c r="F449" s="39"/>
      <c r="G449" s="39"/>
      <c r="H449" s="39"/>
      <c r="I449" s="39"/>
      <c r="J449" s="39"/>
      <c r="K449" s="39"/>
      <c r="L449" s="39"/>
    </row>
    <row r="450" spans="2:12" ht="24.95" customHeight="1" x14ac:dyDescent="0.2">
      <c r="B450" s="38"/>
      <c r="C450" s="39"/>
      <c r="D450" s="39"/>
      <c r="E450" s="39"/>
      <c r="F450" s="39"/>
      <c r="G450" s="39"/>
      <c r="H450" s="39"/>
      <c r="I450" s="39"/>
      <c r="J450" s="39"/>
      <c r="K450" s="39"/>
      <c r="L450" s="39"/>
    </row>
    <row r="451" spans="2:12" ht="24.95" customHeight="1" x14ac:dyDescent="0.2">
      <c r="B451" s="38"/>
      <c r="C451" s="39"/>
      <c r="D451" s="39"/>
      <c r="E451" s="39"/>
      <c r="F451" s="39"/>
      <c r="G451" s="39"/>
      <c r="H451" s="39"/>
      <c r="I451" s="39"/>
      <c r="J451" s="39"/>
      <c r="K451" s="39"/>
      <c r="L451" s="39"/>
    </row>
    <row r="452" spans="2:12" ht="24.95" customHeight="1" x14ac:dyDescent="0.2">
      <c r="B452" s="38"/>
      <c r="C452" s="39"/>
      <c r="D452" s="39"/>
      <c r="E452" s="39"/>
      <c r="F452" s="39"/>
      <c r="G452" s="39"/>
      <c r="H452" s="39"/>
      <c r="I452" s="39"/>
      <c r="J452" s="39"/>
      <c r="K452" s="39"/>
      <c r="L452" s="39"/>
    </row>
    <row r="453" spans="2:12" ht="24.95" customHeight="1" x14ac:dyDescent="0.2">
      <c r="B453" s="38"/>
      <c r="C453" s="39"/>
      <c r="D453" s="39"/>
      <c r="E453" s="39"/>
      <c r="F453" s="39"/>
      <c r="G453" s="39"/>
      <c r="H453" s="39"/>
      <c r="I453" s="39"/>
      <c r="J453" s="39"/>
      <c r="K453" s="39"/>
      <c r="L453" s="39"/>
    </row>
    <row r="454" spans="2:12" ht="24.95" customHeight="1" x14ac:dyDescent="0.2">
      <c r="B454" s="38"/>
      <c r="C454" s="39"/>
      <c r="D454" s="39"/>
      <c r="E454" s="39"/>
      <c r="F454" s="39"/>
      <c r="G454" s="39"/>
      <c r="H454" s="39"/>
      <c r="I454" s="39"/>
      <c r="J454" s="39"/>
      <c r="K454" s="39"/>
      <c r="L454" s="39"/>
    </row>
    <row r="455" spans="2:12" ht="24.95" customHeight="1" x14ac:dyDescent="0.2">
      <c r="B455" s="38"/>
      <c r="C455" s="39"/>
      <c r="D455" s="39"/>
      <c r="E455" s="39"/>
      <c r="F455" s="39"/>
      <c r="G455" s="39"/>
      <c r="H455" s="39"/>
      <c r="I455" s="39"/>
      <c r="J455" s="39"/>
      <c r="K455" s="39"/>
      <c r="L455" s="39"/>
    </row>
    <row r="456" spans="2:12" ht="24.95" customHeight="1" x14ac:dyDescent="0.2">
      <c r="B456" s="38"/>
      <c r="C456" s="39"/>
      <c r="D456" s="39"/>
      <c r="E456" s="39"/>
      <c r="F456" s="39"/>
      <c r="G456" s="39"/>
      <c r="H456" s="39"/>
      <c r="I456" s="39"/>
      <c r="J456" s="39"/>
      <c r="K456" s="39"/>
      <c r="L456" s="39"/>
    </row>
    <row r="457" spans="2:12" ht="24.95" customHeight="1" x14ac:dyDescent="0.2">
      <c r="B457" s="38"/>
      <c r="C457" s="39"/>
      <c r="D457" s="39"/>
      <c r="E457" s="39"/>
      <c r="F457" s="39"/>
      <c r="G457" s="39"/>
      <c r="H457" s="39"/>
      <c r="I457" s="39"/>
      <c r="J457" s="39"/>
      <c r="K457" s="39"/>
      <c r="L457" s="39"/>
    </row>
    <row r="458" spans="2:12" ht="24.95" customHeight="1" x14ac:dyDescent="0.2">
      <c r="B458" s="38"/>
      <c r="C458" s="39"/>
      <c r="D458" s="39"/>
      <c r="E458" s="39"/>
      <c r="F458" s="39"/>
      <c r="G458" s="39"/>
      <c r="H458" s="39"/>
      <c r="I458" s="39"/>
      <c r="J458" s="39"/>
      <c r="K458" s="39"/>
      <c r="L458" s="39"/>
    </row>
    <row r="459" spans="2:12" ht="24.95" customHeight="1" x14ac:dyDescent="0.2">
      <c r="B459" s="38"/>
      <c r="C459" s="39"/>
      <c r="D459" s="39"/>
      <c r="E459" s="39"/>
      <c r="F459" s="39"/>
      <c r="G459" s="39"/>
      <c r="H459" s="39"/>
      <c r="I459" s="39"/>
      <c r="J459" s="39"/>
      <c r="K459" s="39"/>
      <c r="L459" s="39"/>
    </row>
    <row r="460" spans="2:12" ht="24.95" customHeight="1" x14ac:dyDescent="0.2">
      <c r="B460" s="38"/>
      <c r="C460" s="39"/>
      <c r="D460" s="39"/>
      <c r="E460" s="39"/>
      <c r="F460" s="39"/>
      <c r="G460" s="39"/>
      <c r="H460" s="39"/>
      <c r="I460" s="39"/>
      <c r="J460" s="39"/>
      <c r="K460" s="39"/>
      <c r="L460" s="39"/>
    </row>
    <row r="461" spans="2:12" ht="24.95" customHeight="1" x14ac:dyDescent="0.2">
      <c r="B461" s="38"/>
      <c r="C461" s="39"/>
      <c r="D461" s="39"/>
      <c r="E461" s="39"/>
      <c r="F461" s="39"/>
      <c r="G461" s="39"/>
      <c r="H461" s="39"/>
      <c r="I461" s="39"/>
      <c r="J461" s="39"/>
      <c r="K461" s="39"/>
      <c r="L461" s="39"/>
    </row>
    <row r="462" spans="2:12" ht="24.95" customHeight="1" x14ac:dyDescent="0.2">
      <c r="B462" s="38"/>
      <c r="C462" s="39"/>
      <c r="D462" s="39"/>
      <c r="E462" s="39"/>
      <c r="F462" s="39"/>
      <c r="G462" s="39"/>
      <c r="H462" s="39"/>
      <c r="I462" s="39"/>
      <c r="J462" s="39"/>
      <c r="K462" s="39"/>
      <c r="L462" s="39"/>
    </row>
    <row r="463" spans="2:12" ht="24.95" customHeight="1" x14ac:dyDescent="0.2">
      <c r="B463" s="38"/>
      <c r="C463" s="39"/>
      <c r="D463" s="39"/>
      <c r="E463" s="39"/>
      <c r="F463" s="39"/>
      <c r="G463" s="39"/>
      <c r="H463" s="39"/>
      <c r="I463" s="39"/>
      <c r="J463" s="39"/>
      <c r="K463" s="39"/>
      <c r="L463" s="39"/>
    </row>
    <row r="464" spans="2:12" ht="24.95" customHeight="1" x14ac:dyDescent="0.2">
      <c r="B464" s="38"/>
      <c r="C464" s="39"/>
      <c r="D464" s="39"/>
      <c r="E464" s="39"/>
      <c r="F464" s="39"/>
      <c r="G464" s="39"/>
      <c r="H464" s="39"/>
      <c r="I464" s="39"/>
      <c r="J464" s="39"/>
      <c r="K464" s="39"/>
      <c r="L464" s="39"/>
    </row>
    <row r="465" spans="2:13" ht="24.95" customHeight="1" x14ac:dyDescent="0.2">
      <c r="B465" s="38"/>
      <c r="C465" s="39"/>
      <c r="D465" s="39"/>
      <c r="E465" s="39"/>
      <c r="F465" s="39"/>
      <c r="G465" s="39"/>
      <c r="H465" s="39"/>
      <c r="I465" s="39"/>
      <c r="J465" s="39"/>
      <c r="K465" s="39"/>
      <c r="L465" s="39"/>
    </row>
    <row r="466" spans="2:13" ht="24.95" customHeight="1" x14ac:dyDescent="0.2">
      <c r="B466" s="38"/>
      <c r="C466" s="39"/>
      <c r="D466" s="39"/>
      <c r="E466" s="39"/>
      <c r="F466" s="39"/>
      <c r="G466" s="39"/>
      <c r="H466" s="39"/>
      <c r="I466" s="39"/>
      <c r="J466" s="39"/>
      <c r="K466" s="39"/>
      <c r="L466" s="39"/>
    </row>
    <row r="467" spans="2:13" ht="24.95" customHeight="1" x14ac:dyDescent="0.2">
      <c r="B467" s="38"/>
      <c r="C467" s="39"/>
      <c r="D467" s="39"/>
      <c r="E467" s="39"/>
      <c r="F467" s="39"/>
      <c r="G467" s="39"/>
      <c r="H467" s="39"/>
      <c r="I467" s="39"/>
      <c r="J467" s="39"/>
      <c r="K467" s="39"/>
      <c r="L467" s="39"/>
    </row>
    <row r="468" spans="2:13" ht="24.95" customHeight="1" x14ac:dyDescent="0.25">
      <c r="B468" s="38"/>
      <c r="C468" s="39"/>
      <c r="D468" s="39"/>
      <c r="E468" s="39"/>
      <c r="F468" s="39"/>
      <c r="G468" s="39"/>
      <c r="H468" s="39"/>
      <c r="I468" s="39"/>
      <c r="J468" s="39"/>
      <c r="K468" s="39"/>
      <c r="M468" s="252">
        <v>4</v>
      </c>
    </row>
    <row r="469" spans="2:13" ht="24.95" customHeight="1" x14ac:dyDescent="0.2">
      <c r="B469" s="288" t="s">
        <v>15</v>
      </c>
      <c r="C469" s="288"/>
      <c r="D469" s="288"/>
      <c r="E469" s="288"/>
      <c r="F469" s="288"/>
      <c r="G469" s="288"/>
      <c r="H469" s="288"/>
      <c r="I469" s="288"/>
      <c r="J469" s="288"/>
    </row>
    <row r="470" spans="2:13" ht="24.95" customHeight="1" x14ac:dyDescent="0.2">
      <c r="B470" s="94" t="s">
        <v>35</v>
      </c>
      <c r="C470" s="290" t="s">
        <v>40</v>
      </c>
      <c r="D470" s="290"/>
      <c r="E470" s="290" t="s">
        <v>41</v>
      </c>
      <c r="F470" s="290"/>
      <c r="G470" s="290" t="s">
        <v>42</v>
      </c>
      <c r="H470" s="290"/>
      <c r="I470" s="318" t="s">
        <v>89</v>
      </c>
      <c r="J470" s="318"/>
      <c r="L470" s="40"/>
    </row>
    <row r="471" spans="2:13" ht="24.95" customHeight="1" x14ac:dyDescent="0.2">
      <c r="B471" s="224" t="s">
        <v>175</v>
      </c>
      <c r="C471" s="275">
        <v>6421999</v>
      </c>
      <c r="D471" s="275"/>
      <c r="E471" s="275">
        <v>1629772</v>
      </c>
      <c r="F471" s="275"/>
      <c r="G471" s="270">
        <v>8051771</v>
      </c>
      <c r="H471" s="270"/>
      <c r="I471" s="314">
        <v>0.24968472110337001</v>
      </c>
      <c r="J471" s="314"/>
    </row>
    <row r="472" spans="2:13" ht="24.95" customHeight="1" x14ac:dyDescent="0.2">
      <c r="B472" s="224" t="s">
        <v>176</v>
      </c>
      <c r="C472" s="279">
        <v>2636321</v>
      </c>
      <c r="D472" s="279"/>
      <c r="E472" s="279">
        <v>412206</v>
      </c>
      <c r="F472" s="279"/>
      <c r="G472" s="322">
        <v>3048527</v>
      </c>
      <c r="H472" s="322"/>
      <c r="I472" s="280">
        <v>0.16109102202837999</v>
      </c>
      <c r="J472" s="280"/>
    </row>
    <row r="473" spans="2:13" ht="24.95" customHeight="1" x14ac:dyDescent="0.2">
      <c r="B473" s="105" t="s">
        <v>43</v>
      </c>
      <c r="C473" s="319">
        <f>(C472-C471)/C471</f>
        <v>-0.58948592175115566</v>
      </c>
      <c r="D473" s="319"/>
      <c r="E473" s="319">
        <f>(E472-E471)/E471</f>
        <v>-0.74707750531976247</v>
      </c>
      <c r="F473" s="319"/>
      <c r="G473" s="315">
        <f>(G472-G471)/G471</f>
        <v>-0.62138428924518596</v>
      </c>
      <c r="H473" s="315"/>
      <c r="I473" s="315">
        <f>(I472-I471)/I471</f>
        <v>-0.35482226819282237</v>
      </c>
      <c r="J473" s="315"/>
    </row>
    <row r="474" spans="2:13" ht="24.95" customHeight="1" x14ac:dyDescent="0.2">
      <c r="B474" s="38"/>
      <c r="C474" s="39"/>
      <c r="D474" s="39"/>
      <c r="E474" s="39"/>
      <c r="F474" s="39"/>
      <c r="G474" s="41"/>
      <c r="H474" s="41"/>
      <c r="I474" s="41"/>
      <c r="J474" s="41"/>
      <c r="K474" s="13"/>
    </row>
    <row r="475" spans="2:13" ht="24.95" customHeight="1" x14ac:dyDescent="0.2"/>
    <row r="476" spans="2:13" ht="24.95" customHeight="1" x14ac:dyDescent="0.2"/>
    <row r="477" spans="2:13" ht="24.95" customHeight="1" x14ac:dyDescent="0.2"/>
    <row r="478" spans="2:13" ht="24.95" customHeight="1" x14ac:dyDescent="0.2">
      <c r="L478" s="42"/>
    </row>
    <row r="479" spans="2:13" ht="24.95" customHeight="1" x14ac:dyDescent="0.2"/>
    <row r="480" spans="2:13" ht="24.95" customHeight="1" x14ac:dyDescent="0.2"/>
    <row r="481" spans="2:12" ht="24.95" customHeight="1" x14ac:dyDescent="0.2">
      <c r="L481" s="27"/>
    </row>
    <row r="482" spans="2:12" ht="24.95" customHeight="1" x14ac:dyDescent="0.2"/>
    <row r="483" spans="2:12" ht="24.95" customHeight="1" x14ac:dyDescent="0.2"/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/>
    <row r="488" spans="2:12" ht="24.95" customHeight="1" x14ac:dyDescent="0.2"/>
    <row r="489" spans="2:12" ht="24.95" customHeight="1" x14ac:dyDescent="0.2"/>
    <row r="490" spans="2:12" ht="24.95" customHeight="1" x14ac:dyDescent="0.2"/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>
      <c r="B494" s="288" t="s">
        <v>38</v>
      </c>
      <c r="C494" s="288"/>
      <c r="D494" s="288"/>
      <c r="E494" s="288"/>
      <c r="F494" s="288"/>
      <c r="G494" s="288"/>
      <c r="H494" s="288"/>
      <c r="I494" s="288"/>
      <c r="J494" s="288"/>
      <c r="K494" s="288"/>
      <c r="L494" s="288"/>
    </row>
    <row r="495" spans="2:12" ht="24.95" customHeight="1" x14ac:dyDescent="0.2">
      <c r="B495" s="94" t="s">
        <v>35</v>
      </c>
      <c r="C495" s="111" t="s">
        <v>114</v>
      </c>
      <c r="D495" s="111" t="s">
        <v>5</v>
      </c>
      <c r="E495" s="111" t="s">
        <v>6</v>
      </c>
      <c r="F495" s="111" t="s">
        <v>7</v>
      </c>
      <c r="G495" s="111" t="s">
        <v>8</v>
      </c>
      <c r="H495" s="111" t="s">
        <v>9</v>
      </c>
      <c r="I495" s="111" t="s">
        <v>10</v>
      </c>
      <c r="J495" s="111" t="s">
        <v>11</v>
      </c>
      <c r="K495" s="111" t="s">
        <v>12</v>
      </c>
      <c r="L495" s="111" t="s">
        <v>14</v>
      </c>
    </row>
    <row r="496" spans="2:12" ht="24.95" customHeight="1" x14ac:dyDescent="0.2">
      <c r="B496" s="224" t="s">
        <v>175</v>
      </c>
      <c r="C496" s="248">
        <v>858342</v>
      </c>
      <c r="D496" s="248">
        <v>1225268</v>
      </c>
      <c r="E496" s="248">
        <v>1369538</v>
      </c>
      <c r="F496" s="248">
        <v>401999</v>
      </c>
      <c r="G496" s="248">
        <v>1512166</v>
      </c>
      <c r="H496" s="248">
        <v>777407</v>
      </c>
      <c r="I496" s="248">
        <v>488575</v>
      </c>
      <c r="J496" s="248">
        <v>986335</v>
      </c>
      <c r="K496" s="248">
        <v>432141</v>
      </c>
      <c r="L496" s="245">
        <v>8051771</v>
      </c>
    </row>
    <row r="497" spans="2:13" ht="24.95" customHeight="1" x14ac:dyDescent="0.2">
      <c r="B497" s="224" t="s">
        <v>176</v>
      </c>
      <c r="C497" s="247">
        <v>345938</v>
      </c>
      <c r="D497" s="247">
        <v>390290</v>
      </c>
      <c r="E497" s="247">
        <v>520677</v>
      </c>
      <c r="F497" s="247">
        <v>162273</v>
      </c>
      <c r="G497" s="247">
        <v>546020</v>
      </c>
      <c r="H497" s="247">
        <v>319778</v>
      </c>
      <c r="I497" s="247">
        <v>206306</v>
      </c>
      <c r="J497" s="247">
        <v>373429</v>
      </c>
      <c r="K497" s="247">
        <v>183816</v>
      </c>
      <c r="L497" s="249">
        <v>3048527</v>
      </c>
    </row>
    <row r="498" spans="2:13" ht="24.95" customHeight="1" x14ac:dyDescent="0.2">
      <c r="B498" s="105" t="s">
        <v>43</v>
      </c>
      <c r="C498" s="106">
        <f t="shared" ref="C498:L498" si="3">(C497-C496)/C496</f>
        <v>-0.59696950632731471</v>
      </c>
      <c r="D498" s="106">
        <f t="shared" si="3"/>
        <v>-0.6814656058919355</v>
      </c>
      <c r="E498" s="106">
        <f t="shared" si="3"/>
        <v>-0.61981558744627752</v>
      </c>
      <c r="F498" s="106">
        <f t="shared" si="3"/>
        <v>-0.59633481675327549</v>
      </c>
      <c r="G498" s="106">
        <f t="shared" si="3"/>
        <v>-0.63891530427215004</v>
      </c>
      <c r="H498" s="106">
        <f t="shared" si="3"/>
        <v>-0.58866076585366478</v>
      </c>
      <c r="I498" s="106">
        <f t="shared" si="3"/>
        <v>-0.5777393440106432</v>
      </c>
      <c r="J498" s="106">
        <f t="shared" si="3"/>
        <v>-0.62139739540825378</v>
      </c>
      <c r="K498" s="106">
        <f t="shared" si="3"/>
        <v>-0.57463883315862185</v>
      </c>
      <c r="L498" s="106">
        <f t="shared" si="3"/>
        <v>-0.62138428924518596</v>
      </c>
    </row>
    <row r="499" spans="2:13" ht="24.95" customHeight="1" x14ac:dyDescent="0.2">
      <c r="B499" s="38"/>
      <c r="C499" s="39"/>
      <c r="D499" s="39"/>
      <c r="E499" s="39"/>
      <c r="F499" s="39"/>
      <c r="G499" s="39"/>
      <c r="H499" s="39"/>
      <c r="I499" s="39"/>
      <c r="J499" s="39"/>
      <c r="K499" s="39"/>
      <c r="L499" s="39"/>
    </row>
    <row r="500" spans="2:13" ht="24.95" customHeight="1" x14ac:dyDescent="0.2">
      <c r="B500" s="38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13"/>
    </row>
    <row r="501" spans="2:13" ht="24.95" customHeight="1" x14ac:dyDescent="0.2">
      <c r="B501" s="287"/>
      <c r="C501" s="287"/>
      <c r="D501" s="287"/>
      <c r="E501" s="287"/>
      <c r="F501" s="287"/>
      <c r="G501" s="287"/>
      <c r="H501" s="287"/>
      <c r="I501" s="287"/>
      <c r="J501" s="287"/>
      <c r="K501" s="287"/>
      <c r="L501" s="287"/>
      <c r="M501" s="13"/>
    </row>
    <row r="502" spans="2:13" ht="24.95" customHeight="1" x14ac:dyDescent="0.2"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13"/>
    </row>
    <row r="503" spans="2:13" ht="24.95" customHeight="1" x14ac:dyDescent="0.2">
      <c r="B503" s="38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13"/>
    </row>
    <row r="504" spans="2:13" ht="24.95" customHeight="1" x14ac:dyDescent="0.2">
      <c r="B504" s="38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13"/>
    </row>
    <row r="505" spans="2:13" ht="24.95" customHeight="1" x14ac:dyDescent="0.2">
      <c r="B505" s="38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13"/>
    </row>
    <row r="506" spans="2:13" ht="24.95" customHeight="1" x14ac:dyDescent="0.2">
      <c r="B506" s="38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13"/>
    </row>
    <row r="507" spans="2:13" ht="24.95" customHeight="1" x14ac:dyDescent="0.2">
      <c r="B507" s="38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13"/>
    </row>
    <row r="508" spans="2:13" ht="24.95" customHeight="1" x14ac:dyDescent="0.2">
      <c r="B508" s="38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13"/>
    </row>
    <row r="509" spans="2:13" ht="24.95" customHeight="1" x14ac:dyDescent="0.2">
      <c r="B509" s="38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13"/>
    </row>
    <row r="510" spans="2:13" ht="24.95" customHeight="1" x14ac:dyDescent="0.2">
      <c r="B510" s="38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13"/>
    </row>
    <row r="511" spans="2:13" ht="24.95" customHeight="1" x14ac:dyDescent="0.2">
      <c r="B511" s="38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13"/>
    </row>
    <row r="512" spans="2:13" ht="24.95" customHeight="1" x14ac:dyDescent="0.2">
      <c r="B512" s="38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13"/>
    </row>
    <row r="513" spans="2:13" ht="24.95" customHeight="1" x14ac:dyDescent="0.2">
      <c r="B513" s="38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13"/>
    </row>
    <row r="514" spans="2:13" ht="24.95" customHeight="1" x14ac:dyDescent="0.2">
      <c r="B514" s="38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13"/>
    </row>
    <row r="515" spans="2:13" ht="24.95" customHeight="1" x14ac:dyDescent="0.2">
      <c r="B515" s="38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13"/>
    </row>
    <row r="516" spans="2:13" ht="24.95" customHeight="1" x14ac:dyDescent="0.2">
      <c r="B516" s="38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13"/>
    </row>
    <row r="517" spans="2:13" ht="24.95" customHeight="1" x14ac:dyDescent="0.2">
      <c r="B517" s="38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13"/>
    </row>
    <row r="518" spans="2:13" ht="24.95" customHeight="1" x14ac:dyDescent="0.2">
      <c r="B518" s="38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13"/>
    </row>
    <row r="519" spans="2:13" ht="24.95" customHeight="1" x14ac:dyDescent="0.2">
      <c r="B519" s="38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13"/>
    </row>
    <row r="520" spans="2:13" ht="24.95" customHeight="1" x14ac:dyDescent="0.2">
      <c r="B520" s="38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13"/>
    </row>
    <row r="521" spans="2:13" ht="24.95" customHeight="1" x14ac:dyDescent="0.2">
      <c r="B521" s="38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13"/>
    </row>
    <row r="522" spans="2:13" ht="24.95" customHeight="1" x14ac:dyDescent="0.2">
      <c r="B522" s="38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13"/>
    </row>
    <row r="523" spans="2:13" ht="24.95" customHeight="1" x14ac:dyDescent="0.2">
      <c r="B523" s="38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13"/>
    </row>
    <row r="524" spans="2:13" ht="24.95" customHeight="1" x14ac:dyDescent="0.2">
      <c r="B524" s="38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13"/>
    </row>
    <row r="525" spans="2:13" ht="24.95" customHeight="1" x14ac:dyDescent="0.2">
      <c r="B525" s="38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13"/>
    </row>
    <row r="526" spans="2:13" ht="24.95" customHeight="1" x14ac:dyDescent="0.2">
      <c r="B526" s="38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13"/>
    </row>
    <row r="527" spans="2:13" ht="24.95" customHeight="1" x14ac:dyDescent="0.2">
      <c r="B527" s="38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13"/>
    </row>
    <row r="528" spans="2:13" ht="24.95" customHeight="1" x14ac:dyDescent="0.2">
      <c r="B528" s="38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13"/>
    </row>
    <row r="529" spans="2:15" ht="24.95" customHeight="1" x14ac:dyDescent="0.25"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M529" s="252">
        <v>5</v>
      </c>
      <c r="N529" s="14"/>
    </row>
    <row r="530" spans="2:15" ht="25.5" customHeight="1" x14ac:dyDescent="0.2">
      <c r="B530" s="269" t="s">
        <v>82</v>
      </c>
      <c r="C530" s="269"/>
      <c r="D530" s="269"/>
      <c r="E530" s="269"/>
      <c r="F530" s="269"/>
      <c r="G530" s="269"/>
      <c r="H530" s="269"/>
      <c r="I530" s="269"/>
      <c r="J530" s="269"/>
      <c r="K530" s="269"/>
      <c r="L530" s="269"/>
      <c r="M530" s="269"/>
    </row>
    <row r="531" spans="2:15" ht="15" customHeight="1" x14ac:dyDescent="0.2"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119"/>
    </row>
    <row r="532" spans="2:15" ht="25.5" customHeight="1" x14ac:dyDescent="0.2">
      <c r="B532" s="269" t="s">
        <v>83</v>
      </c>
      <c r="C532" s="269"/>
      <c r="D532" s="269"/>
      <c r="E532" s="269"/>
      <c r="F532" s="269"/>
      <c r="G532" s="269"/>
      <c r="H532" s="269"/>
      <c r="I532" s="269"/>
      <c r="J532" s="269"/>
      <c r="K532" s="269"/>
      <c r="L532" s="269"/>
    </row>
    <row r="533" spans="2:15" ht="15" customHeight="1" x14ac:dyDescent="0.2">
      <c r="B533" s="313"/>
      <c r="C533" s="313"/>
      <c r="D533" s="313"/>
      <c r="E533" s="313"/>
      <c r="F533" s="313"/>
      <c r="G533" s="313"/>
    </row>
    <row r="534" spans="2:15" ht="24.95" customHeight="1" x14ac:dyDescent="0.2">
      <c r="B534" s="284" t="s">
        <v>16</v>
      </c>
      <c r="C534" s="284"/>
      <c r="D534" s="284"/>
      <c r="E534" s="284"/>
      <c r="F534" s="284"/>
      <c r="G534" s="284"/>
      <c r="H534" s="284"/>
      <c r="I534" s="284"/>
      <c r="J534" s="284"/>
    </row>
    <row r="535" spans="2:15" ht="24.95" customHeight="1" x14ac:dyDescent="0.2">
      <c r="B535" s="282" t="s">
        <v>36</v>
      </c>
      <c r="C535" s="312" t="s">
        <v>47</v>
      </c>
      <c r="D535" s="312"/>
      <c r="E535" s="312"/>
      <c r="F535" s="312" t="s">
        <v>48</v>
      </c>
      <c r="G535" s="312"/>
      <c r="H535" s="312"/>
      <c r="I535" s="137" t="s">
        <v>52</v>
      </c>
      <c r="J535" s="139" t="s">
        <v>53</v>
      </c>
      <c r="M535" s="45"/>
    </row>
    <row r="536" spans="2:15" ht="24.95" customHeight="1" x14ac:dyDescent="0.2">
      <c r="B536" s="283"/>
      <c r="C536" s="135" t="s">
        <v>66</v>
      </c>
      <c r="D536" s="135" t="s">
        <v>67</v>
      </c>
      <c r="E536" s="187" t="s">
        <v>72</v>
      </c>
      <c r="F536" s="135" t="s">
        <v>69</v>
      </c>
      <c r="G536" s="135" t="s">
        <v>70</v>
      </c>
      <c r="H536" s="136" t="s">
        <v>71</v>
      </c>
      <c r="I536" s="138" t="s">
        <v>85</v>
      </c>
      <c r="J536" s="140" t="s">
        <v>86</v>
      </c>
      <c r="K536" s="19"/>
      <c r="M536" s="45"/>
    </row>
    <row r="537" spans="2:15" ht="24.95" customHeight="1" x14ac:dyDescent="0.2">
      <c r="B537" s="133" t="s">
        <v>114</v>
      </c>
      <c r="C537" s="248">
        <v>22840</v>
      </c>
      <c r="D537" s="248">
        <v>1411</v>
      </c>
      <c r="E537" s="227">
        <v>24251</v>
      </c>
      <c r="F537" s="248">
        <v>35784</v>
      </c>
      <c r="G537" s="248">
        <v>3974</v>
      </c>
      <c r="H537" s="228">
        <v>39758</v>
      </c>
      <c r="I537" s="225">
        <v>0.30404307790000001</v>
      </c>
      <c r="J537" s="229">
        <v>1.6394375489671</v>
      </c>
      <c r="K537" s="47"/>
      <c r="M537" s="45"/>
    </row>
    <row r="538" spans="2:15" ht="24.95" customHeight="1" x14ac:dyDescent="0.2">
      <c r="B538" s="133" t="s">
        <v>5</v>
      </c>
      <c r="C538" s="248">
        <v>30057</v>
      </c>
      <c r="D538" s="248">
        <v>12232</v>
      </c>
      <c r="E538" s="227">
        <v>42289</v>
      </c>
      <c r="F538" s="248">
        <v>47252</v>
      </c>
      <c r="G538" s="248">
        <v>16986</v>
      </c>
      <c r="H538" s="228">
        <v>64238</v>
      </c>
      <c r="I538" s="225">
        <v>0.2324359033</v>
      </c>
      <c r="J538" s="229">
        <v>1.5190238596325001</v>
      </c>
      <c r="K538" s="47"/>
      <c r="M538" s="45"/>
    </row>
    <row r="539" spans="2:15" ht="24.95" customHeight="1" x14ac:dyDescent="0.2">
      <c r="B539" s="133" t="s">
        <v>22</v>
      </c>
      <c r="C539" s="248">
        <v>45586</v>
      </c>
      <c r="D539" s="248">
        <v>4048</v>
      </c>
      <c r="E539" s="227">
        <v>49634</v>
      </c>
      <c r="F539" s="248">
        <v>79227</v>
      </c>
      <c r="G539" s="248">
        <v>7459</v>
      </c>
      <c r="H539" s="228">
        <v>86686</v>
      </c>
      <c r="I539" s="225">
        <v>0.36107094309999999</v>
      </c>
      <c r="J539" s="229">
        <v>1.746504412298</v>
      </c>
      <c r="K539" s="47"/>
      <c r="M539" s="45"/>
    </row>
    <row r="540" spans="2:15" ht="24.95" customHeight="1" x14ac:dyDescent="0.2">
      <c r="B540" s="133" t="s">
        <v>7</v>
      </c>
      <c r="C540" s="248">
        <v>13211</v>
      </c>
      <c r="D540" s="248">
        <v>2845</v>
      </c>
      <c r="E540" s="227">
        <v>16056</v>
      </c>
      <c r="F540" s="248">
        <v>22707</v>
      </c>
      <c r="G540" s="248">
        <v>4142</v>
      </c>
      <c r="H540" s="228">
        <v>26849</v>
      </c>
      <c r="I540" s="225">
        <v>0.31582592679999999</v>
      </c>
      <c r="J540" s="229">
        <v>1.6722097658196</v>
      </c>
      <c r="K540" s="47"/>
      <c r="L540" s="186"/>
      <c r="M540" s="45"/>
    </row>
    <row r="541" spans="2:15" ht="24.95" customHeight="1" x14ac:dyDescent="0.2">
      <c r="B541" s="133" t="s">
        <v>8</v>
      </c>
      <c r="C541" s="248">
        <v>36508</v>
      </c>
      <c r="D541" s="248">
        <v>9177</v>
      </c>
      <c r="E541" s="227">
        <v>45685</v>
      </c>
      <c r="F541" s="248">
        <v>55114</v>
      </c>
      <c r="G541" s="248">
        <v>13024</v>
      </c>
      <c r="H541" s="228">
        <v>68138</v>
      </c>
      <c r="I541" s="225">
        <v>0.2723031132</v>
      </c>
      <c r="J541" s="229">
        <v>1.4914742256758</v>
      </c>
      <c r="K541" s="47"/>
      <c r="M541" s="45"/>
    </row>
    <row r="542" spans="2:15" ht="24.95" customHeight="1" x14ac:dyDescent="0.2">
      <c r="B542" s="133" t="s">
        <v>9</v>
      </c>
      <c r="C542" s="248">
        <v>26804</v>
      </c>
      <c r="D542" s="248">
        <v>1999</v>
      </c>
      <c r="E542" s="227">
        <v>28803</v>
      </c>
      <c r="F542" s="248">
        <v>37204</v>
      </c>
      <c r="G542" s="248">
        <v>2720</v>
      </c>
      <c r="H542" s="228">
        <v>39924</v>
      </c>
      <c r="I542" s="225">
        <v>0.26428832219999998</v>
      </c>
      <c r="J542" s="229">
        <v>1.3861056139985</v>
      </c>
      <c r="K542" s="47"/>
      <c r="M542" s="45"/>
    </row>
    <row r="543" spans="2:15" ht="24.95" customHeight="1" x14ac:dyDescent="0.2">
      <c r="B543" s="133" t="s">
        <v>10</v>
      </c>
      <c r="C543" s="248">
        <v>15090</v>
      </c>
      <c r="D543" s="248">
        <v>736</v>
      </c>
      <c r="E543" s="227">
        <v>15826</v>
      </c>
      <c r="F543" s="248">
        <v>24195</v>
      </c>
      <c r="G543" s="248">
        <v>987</v>
      </c>
      <c r="H543" s="228">
        <v>25182</v>
      </c>
      <c r="I543" s="225">
        <v>0.31652477690000003</v>
      </c>
      <c r="J543" s="229">
        <v>1.5911790724124999</v>
      </c>
      <c r="K543" s="47"/>
      <c r="M543" s="45"/>
    </row>
    <row r="544" spans="2:15" ht="24.95" customHeight="1" x14ac:dyDescent="0.2">
      <c r="B544" s="133" t="s">
        <v>11</v>
      </c>
      <c r="C544" s="248">
        <v>29152</v>
      </c>
      <c r="D544" s="248">
        <v>5121</v>
      </c>
      <c r="E544" s="227">
        <v>34273</v>
      </c>
      <c r="F544" s="248">
        <v>47208</v>
      </c>
      <c r="G544" s="248">
        <v>7613</v>
      </c>
      <c r="H544" s="228">
        <v>54821</v>
      </c>
      <c r="I544" s="225">
        <v>0.25801910140000001</v>
      </c>
      <c r="J544" s="229">
        <v>1.5995389957109001</v>
      </c>
      <c r="K544" s="47"/>
      <c r="M544" s="48"/>
    </row>
    <row r="545" spans="2:15" ht="24.95" customHeight="1" x14ac:dyDescent="0.2">
      <c r="B545" s="133" t="s">
        <v>12</v>
      </c>
      <c r="C545" s="248">
        <v>15445</v>
      </c>
      <c r="D545" s="248">
        <v>1059</v>
      </c>
      <c r="E545" s="227">
        <v>16504</v>
      </c>
      <c r="F545" s="248">
        <v>27901</v>
      </c>
      <c r="G545" s="248">
        <v>1846</v>
      </c>
      <c r="H545" s="228">
        <v>29747</v>
      </c>
      <c r="I545" s="225">
        <v>0.45623372550000002</v>
      </c>
      <c r="J545" s="229">
        <v>1.8024115365972</v>
      </c>
      <c r="K545" s="47"/>
      <c r="M545" s="48"/>
    </row>
    <row r="546" spans="2:15" ht="24.95" customHeight="1" x14ac:dyDescent="0.2">
      <c r="B546" s="134" t="s">
        <v>14</v>
      </c>
      <c r="C546" s="230">
        <v>234693</v>
      </c>
      <c r="D546" s="230">
        <v>38628</v>
      </c>
      <c r="E546" s="231">
        <v>273321</v>
      </c>
      <c r="F546" s="230">
        <v>376592</v>
      </c>
      <c r="G546" s="230">
        <v>58751</v>
      </c>
      <c r="H546" s="232">
        <v>435343</v>
      </c>
      <c r="I546" s="226">
        <v>0.29203072289999998</v>
      </c>
      <c r="J546" s="233">
        <v>1.5927901624829</v>
      </c>
      <c r="M546" s="48"/>
    </row>
    <row r="547" spans="2:15" ht="24.95" customHeight="1" x14ac:dyDescent="0.2">
      <c r="B547" s="49"/>
      <c r="C547" s="50"/>
      <c r="D547" s="50"/>
      <c r="E547" s="37"/>
      <c r="F547" s="50"/>
      <c r="G547" s="50"/>
      <c r="H547" s="37"/>
      <c r="I547" s="51"/>
      <c r="J547" s="52"/>
      <c r="K547" s="13"/>
      <c r="L547" s="13"/>
      <c r="M547" s="53"/>
      <c r="N547" s="13"/>
      <c r="O547" s="13"/>
    </row>
    <row r="548" spans="2:15" ht="24.95" customHeight="1" x14ac:dyDescent="0.2">
      <c r="B548" s="49"/>
      <c r="C548" s="54"/>
      <c r="D548" s="54"/>
      <c r="E548" s="55"/>
      <c r="F548" s="54"/>
      <c r="G548" s="54"/>
      <c r="H548" s="55"/>
      <c r="I548" s="51"/>
      <c r="J548" s="56"/>
    </row>
    <row r="549" spans="2:15" ht="24.95" customHeight="1" x14ac:dyDescent="0.2">
      <c r="B549" s="13"/>
      <c r="C549" s="13"/>
      <c r="D549" s="13"/>
      <c r="E549" s="13"/>
      <c r="F549" s="13"/>
      <c r="G549" s="13"/>
      <c r="H549" s="13"/>
      <c r="I549" s="13"/>
      <c r="J549" s="13"/>
    </row>
    <row r="550" spans="2:15" ht="24.95" customHeight="1" x14ac:dyDescent="0.2"/>
    <row r="551" spans="2:15" ht="24.95" customHeight="1" x14ac:dyDescent="0.2"/>
    <row r="552" spans="2:15" ht="24.95" customHeight="1" x14ac:dyDescent="0.2"/>
    <row r="553" spans="2:15" ht="24.95" customHeight="1" x14ac:dyDescent="0.2"/>
    <row r="554" spans="2:15" ht="24.95" customHeight="1" x14ac:dyDescent="0.2"/>
    <row r="555" spans="2:15" ht="24.95" customHeight="1" x14ac:dyDescent="0.2"/>
    <row r="556" spans="2:15" ht="24.95" customHeight="1" x14ac:dyDescent="0.2"/>
    <row r="557" spans="2:15" ht="24.95" customHeight="1" x14ac:dyDescent="0.2"/>
    <row r="558" spans="2:15" ht="24.95" customHeight="1" x14ac:dyDescent="0.2"/>
    <row r="559" spans="2:15" ht="24.95" customHeight="1" x14ac:dyDescent="0.2"/>
    <row r="560" spans="2:15" ht="25.5" customHeight="1" x14ac:dyDescent="0.2">
      <c r="B560" s="268" t="s">
        <v>159</v>
      </c>
      <c r="C560" s="268"/>
      <c r="D560" s="268"/>
      <c r="E560" s="268"/>
      <c r="F560" s="268"/>
      <c r="G560" s="268"/>
      <c r="H560" s="268"/>
      <c r="I560" s="268"/>
      <c r="J560" s="268"/>
      <c r="K560" s="268"/>
      <c r="L560" s="268"/>
      <c r="M560" s="268"/>
    </row>
    <row r="561" spans="2:15" ht="15" customHeight="1" x14ac:dyDescent="0.2">
      <c r="B561" s="57"/>
      <c r="C561" s="57"/>
      <c r="D561" s="57"/>
      <c r="E561" s="57"/>
      <c r="F561" s="57"/>
      <c r="G561" s="57"/>
    </row>
    <row r="562" spans="2:15" ht="24.95" customHeight="1" x14ac:dyDescent="0.2">
      <c r="B562" s="276" t="s">
        <v>13</v>
      </c>
      <c r="C562" s="276"/>
      <c r="D562" s="276"/>
      <c r="E562" s="276"/>
      <c r="F562" s="276"/>
      <c r="G562" s="276"/>
      <c r="H562" s="276"/>
      <c r="I562" s="39"/>
      <c r="J562" s="39"/>
      <c r="K562" s="39"/>
      <c r="L562" s="39"/>
      <c r="M562" s="13"/>
      <c r="N562" s="13"/>
      <c r="O562" s="13"/>
    </row>
    <row r="563" spans="2:15" ht="24.95" customHeight="1" x14ac:dyDescent="0.2">
      <c r="B563" s="132" t="s">
        <v>35</v>
      </c>
      <c r="C563" s="277" t="s">
        <v>62</v>
      </c>
      <c r="D563" s="277"/>
      <c r="E563" s="277" t="s">
        <v>110</v>
      </c>
      <c r="F563" s="277"/>
      <c r="G563" s="277" t="s">
        <v>0</v>
      </c>
      <c r="H563" s="277"/>
      <c r="I563" s="39"/>
      <c r="J563" s="39"/>
      <c r="K563" s="39"/>
      <c r="L563" s="39"/>
      <c r="M563" s="13"/>
      <c r="N563" s="13"/>
      <c r="O563" s="13"/>
    </row>
    <row r="564" spans="2:15" ht="24.95" customHeight="1" x14ac:dyDescent="0.2">
      <c r="B564" s="224" t="s">
        <v>174</v>
      </c>
      <c r="C564" s="275">
        <v>441989</v>
      </c>
      <c r="D564" s="275"/>
      <c r="E564" s="275">
        <v>147872</v>
      </c>
      <c r="F564" s="275"/>
      <c r="G564" s="270">
        <v>589861</v>
      </c>
      <c r="H564" s="272"/>
      <c r="I564" s="39"/>
      <c r="J564" s="39"/>
      <c r="K564" s="39"/>
      <c r="L564" s="39"/>
      <c r="M564" s="13"/>
      <c r="N564" s="13"/>
      <c r="O564" s="13"/>
    </row>
    <row r="565" spans="2:15" ht="24.95" customHeight="1" x14ac:dyDescent="0.2">
      <c r="B565" s="224" t="s">
        <v>156</v>
      </c>
      <c r="C565" s="279">
        <v>234693</v>
      </c>
      <c r="D565" s="279"/>
      <c r="E565" s="279">
        <v>38628</v>
      </c>
      <c r="F565" s="279"/>
      <c r="G565" s="270">
        <v>273321</v>
      </c>
      <c r="H565" s="272"/>
      <c r="I565" s="39"/>
      <c r="J565" s="39"/>
      <c r="K565" s="39"/>
      <c r="L565" s="39"/>
      <c r="M565" s="13"/>
      <c r="N565" s="13"/>
      <c r="O565" s="13"/>
    </row>
    <row r="566" spans="2:15" ht="24.95" customHeight="1" x14ac:dyDescent="0.2">
      <c r="B566" s="113" t="s">
        <v>43</v>
      </c>
      <c r="C566" s="273">
        <f>(C565-C564)/C564</f>
        <v>-0.46900714723669595</v>
      </c>
      <c r="D566" s="273"/>
      <c r="E566" s="273">
        <f>(E565-E564)/E564</f>
        <v>-0.73877407487556801</v>
      </c>
      <c r="F566" s="273"/>
      <c r="G566" s="273">
        <f>(G565-G564)/G564</f>
        <v>-0.53663490212100817</v>
      </c>
      <c r="H566" s="273"/>
      <c r="I566" s="39"/>
      <c r="J566" s="39"/>
      <c r="K566" s="39"/>
      <c r="L566" s="39"/>
      <c r="M566" s="13"/>
      <c r="N566" s="13"/>
      <c r="O566" s="13"/>
    </row>
    <row r="567" spans="2:15" ht="24.95" customHeight="1" x14ac:dyDescent="0.2">
      <c r="B567" s="38"/>
      <c r="C567" s="39"/>
      <c r="D567" s="39"/>
      <c r="E567" s="39"/>
      <c r="F567" s="58"/>
      <c r="G567" s="38"/>
      <c r="H567" s="38"/>
      <c r="I567" s="39"/>
      <c r="J567" s="39"/>
      <c r="K567" s="39"/>
      <c r="L567" s="39"/>
      <c r="M567" s="13"/>
      <c r="N567" s="13"/>
      <c r="O567" s="13"/>
    </row>
    <row r="568" spans="2:15" ht="24.95" customHeight="1" x14ac:dyDescent="0.2">
      <c r="B568" s="38"/>
      <c r="C568" s="39"/>
      <c r="D568" s="39"/>
      <c r="E568" s="39"/>
      <c r="F568" s="58"/>
      <c r="G568" s="38"/>
      <c r="H568" s="38"/>
      <c r="I568" s="39"/>
      <c r="J568" s="39"/>
      <c r="K568" s="39"/>
      <c r="L568" s="39"/>
      <c r="M568" s="13"/>
      <c r="N568" s="13"/>
      <c r="O568" s="13"/>
    </row>
    <row r="569" spans="2:15" ht="24.95" customHeight="1" x14ac:dyDescent="0.2">
      <c r="B569" s="38"/>
      <c r="C569" s="39"/>
      <c r="D569" s="39"/>
      <c r="E569" s="39"/>
      <c r="F569" s="58"/>
      <c r="G569" s="38"/>
      <c r="H569" s="38"/>
      <c r="I569" s="39"/>
      <c r="J569" s="39"/>
      <c r="K569" s="39"/>
      <c r="L569" s="39"/>
      <c r="M569" s="13"/>
      <c r="N569" s="13"/>
      <c r="O569" s="13"/>
    </row>
    <row r="570" spans="2:15" ht="24.95" customHeight="1" x14ac:dyDescent="0.2">
      <c r="B570" s="38"/>
      <c r="C570" s="39"/>
      <c r="D570" s="39"/>
      <c r="E570" s="39"/>
      <c r="F570" s="58"/>
      <c r="G570" s="38"/>
      <c r="H570" s="38"/>
      <c r="I570" s="39"/>
      <c r="J570" s="39"/>
      <c r="K570" s="39"/>
      <c r="L570" s="39"/>
      <c r="M570" s="13"/>
      <c r="N570" s="13"/>
      <c r="O570" s="13"/>
    </row>
    <row r="571" spans="2:15" ht="24.95" customHeight="1" x14ac:dyDescent="0.2">
      <c r="B571" s="38"/>
      <c r="C571" s="39"/>
      <c r="D571" s="39"/>
      <c r="E571" s="39"/>
      <c r="F571" s="58"/>
      <c r="G571" s="38"/>
      <c r="H571" s="38"/>
      <c r="I571" s="39"/>
      <c r="J571" s="39"/>
      <c r="K571" s="39"/>
      <c r="L571" s="39"/>
      <c r="M571" s="13"/>
      <c r="N571" s="13"/>
      <c r="O571" s="13"/>
    </row>
    <row r="572" spans="2:15" ht="24.95" customHeight="1" x14ac:dyDescent="0.2">
      <c r="B572" s="38"/>
      <c r="C572" s="39"/>
      <c r="D572" s="39"/>
      <c r="E572" s="39"/>
      <c r="F572" s="58"/>
      <c r="G572" s="38"/>
      <c r="H572" s="38"/>
      <c r="I572" s="39"/>
      <c r="J572" s="39"/>
      <c r="K572" s="39"/>
      <c r="L572" s="39"/>
      <c r="M572" s="13"/>
      <c r="N572" s="13"/>
      <c r="O572" s="13"/>
    </row>
    <row r="573" spans="2:15" ht="24.95" customHeight="1" x14ac:dyDescent="0.2">
      <c r="B573" s="38"/>
      <c r="C573" s="39"/>
      <c r="D573" s="39"/>
      <c r="E573" s="39"/>
      <c r="F573" s="58"/>
      <c r="G573" s="38"/>
      <c r="H573" s="38"/>
      <c r="I573" s="39"/>
      <c r="J573" s="39"/>
      <c r="K573" s="39"/>
      <c r="L573" s="39"/>
      <c r="M573" s="13"/>
      <c r="N573" s="13"/>
      <c r="O573" s="13"/>
    </row>
    <row r="574" spans="2:15" ht="24.95" customHeight="1" x14ac:dyDescent="0.2">
      <c r="B574" s="287"/>
      <c r="C574" s="287"/>
      <c r="D574" s="287"/>
      <c r="E574" s="287"/>
      <c r="F574" s="287"/>
      <c r="G574" s="287"/>
      <c r="H574" s="287"/>
      <c r="I574" s="287"/>
      <c r="J574" s="287"/>
      <c r="K574" s="287"/>
      <c r="L574" s="287"/>
      <c r="M574" s="59"/>
      <c r="N574" s="59"/>
      <c r="O574" s="59"/>
    </row>
    <row r="575" spans="2:15" ht="24.95" customHeight="1" x14ac:dyDescent="0.2"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</row>
    <row r="576" spans="2:15" ht="24.95" customHeight="1" x14ac:dyDescent="0.2"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</row>
    <row r="577" spans="2:15" ht="24.95" customHeight="1" x14ac:dyDescent="0.2"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59"/>
      <c r="N577" s="59"/>
      <c r="O577" s="59"/>
    </row>
    <row r="578" spans="2:15" ht="24.95" customHeight="1" x14ac:dyDescent="0.2">
      <c r="B578" s="288" t="s">
        <v>15</v>
      </c>
      <c r="C578" s="288"/>
      <c r="D578" s="288"/>
      <c r="E578" s="288"/>
      <c r="F578" s="288"/>
      <c r="G578" s="288"/>
      <c r="H578" s="288"/>
      <c r="I578" s="288"/>
      <c r="J578" s="288"/>
    </row>
    <row r="579" spans="2:15" ht="24.95" customHeight="1" x14ac:dyDescent="0.2">
      <c r="B579" s="141" t="s">
        <v>35</v>
      </c>
      <c r="C579" s="278" t="s">
        <v>40</v>
      </c>
      <c r="D579" s="278"/>
      <c r="E579" s="278" t="s">
        <v>41</v>
      </c>
      <c r="F579" s="278"/>
      <c r="G579" s="278" t="s">
        <v>42</v>
      </c>
      <c r="H579" s="278"/>
      <c r="I579" s="278" t="s">
        <v>89</v>
      </c>
      <c r="J579" s="278"/>
      <c r="L579" s="40"/>
    </row>
    <row r="580" spans="2:15" ht="24.95" customHeight="1" x14ac:dyDescent="0.2">
      <c r="B580" s="224" t="s">
        <v>174</v>
      </c>
      <c r="C580" s="275">
        <v>702725</v>
      </c>
      <c r="D580" s="275"/>
      <c r="E580" s="275">
        <v>212184</v>
      </c>
      <c r="F580" s="275"/>
      <c r="G580" s="270">
        <v>914909</v>
      </c>
      <c r="H580" s="270"/>
      <c r="I580" s="314">
        <v>0.44219159390000001</v>
      </c>
      <c r="J580" s="314"/>
    </row>
    <row r="581" spans="2:15" ht="24.95" customHeight="1" x14ac:dyDescent="0.2">
      <c r="B581" s="224" t="s">
        <v>156</v>
      </c>
      <c r="C581" s="279">
        <v>376592</v>
      </c>
      <c r="D581" s="279"/>
      <c r="E581" s="279">
        <v>58751</v>
      </c>
      <c r="F581" s="279"/>
      <c r="G581" s="270">
        <v>435343</v>
      </c>
      <c r="H581" s="270"/>
      <c r="I581" s="280">
        <v>0.29203072289999998</v>
      </c>
      <c r="J581" s="280"/>
    </row>
    <row r="582" spans="2:15" ht="24.95" customHeight="1" x14ac:dyDescent="0.2">
      <c r="B582" s="105" t="s">
        <v>43</v>
      </c>
      <c r="C582" s="274">
        <f>(C581-C580)/C580</f>
        <v>-0.46409761997936605</v>
      </c>
      <c r="D582" s="274"/>
      <c r="E582" s="274">
        <f>(E581-E580)/E580</f>
        <v>-0.72311295856426494</v>
      </c>
      <c r="F582" s="274"/>
      <c r="G582" s="274">
        <f>(G581-G580)/G580</f>
        <v>-0.52416797736168297</v>
      </c>
      <c r="H582" s="274"/>
      <c r="I582" s="274">
        <f>(I581-I580)/I580</f>
        <v>-0.33958327808908634</v>
      </c>
      <c r="J582" s="274"/>
    </row>
    <row r="583" spans="2:15" ht="24.95" customHeight="1" x14ac:dyDescent="0.2">
      <c r="B583" s="38"/>
      <c r="C583" s="39"/>
      <c r="D583" s="39"/>
      <c r="E583" s="39"/>
      <c r="F583" s="39"/>
      <c r="G583" s="41"/>
      <c r="H583" s="41"/>
      <c r="I583" s="41"/>
      <c r="J583" s="41"/>
      <c r="K583" s="13"/>
    </row>
    <row r="584" spans="2:15" ht="24.95" customHeight="1" x14ac:dyDescent="0.2"/>
    <row r="585" spans="2:15" ht="24.95" customHeight="1" x14ac:dyDescent="0.2"/>
    <row r="586" spans="2:15" ht="24.95" customHeight="1" x14ac:dyDescent="0.2"/>
    <row r="587" spans="2:15" ht="24.95" customHeight="1" x14ac:dyDescent="0.2">
      <c r="L587" s="42"/>
    </row>
    <row r="588" spans="2:15" ht="24.95" customHeight="1" x14ac:dyDescent="0.2"/>
    <row r="589" spans="2:15" ht="24.95" customHeight="1" x14ac:dyDescent="0.2"/>
    <row r="590" spans="2:15" ht="24.95" customHeight="1" x14ac:dyDescent="0.2">
      <c r="L590" s="27"/>
    </row>
    <row r="591" spans="2:15" ht="24.95" customHeight="1" x14ac:dyDescent="0.25">
      <c r="M591" s="251">
        <v>6</v>
      </c>
    </row>
    <row r="592" spans="2:15" s="125" customFormat="1" ht="25.5" customHeight="1" x14ac:dyDescent="0.2">
      <c r="B592" s="267" t="s">
        <v>160</v>
      </c>
      <c r="C592" s="267"/>
      <c r="D592" s="267"/>
      <c r="E592" s="267"/>
      <c r="F592" s="267"/>
      <c r="G592" s="267"/>
      <c r="H592" s="267"/>
      <c r="I592" s="267"/>
      <c r="J592" s="267"/>
      <c r="K592" s="267"/>
      <c r="L592" s="267"/>
      <c r="M592" s="267"/>
    </row>
    <row r="593" spans="2:15" ht="15" customHeight="1" x14ac:dyDescent="0.2">
      <c r="B593" s="28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</row>
    <row r="594" spans="2:15" ht="24.95" customHeight="1" x14ac:dyDescent="0.2">
      <c r="B594" s="310" t="s">
        <v>13</v>
      </c>
      <c r="C594" s="310"/>
      <c r="D594" s="310"/>
      <c r="E594" s="310"/>
      <c r="F594" s="310"/>
      <c r="G594" s="310"/>
      <c r="H594" s="310"/>
      <c r="I594" s="320"/>
      <c r="J594" s="320"/>
      <c r="K594" s="320"/>
      <c r="L594" s="320"/>
      <c r="M594" s="320"/>
      <c r="N594" s="320"/>
    </row>
    <row r="595" spans="2:15" ht="24.95" customHeight="1" x14ac:dyDescent="0.2">
      <c r="B595" s="92" t="s">
        <v>35</v>
      </c>
      <c r="C595" s="311" t="s">
        <v>51</v>
      </c>
      <c r="D595" s="311"/>
      <c r="E595" s="311" t="s">
        <v>50</v>
      </c>
      <c r="F595" s="311"/>
      <c r="G595" s="311" t="s">
        <v>0</v>
      </c>
      <c r="H595" s="311"/>
    </row>
    <row r="596" spans="2:15" ht="24.95" customHeight="1" x14ac:dyDescent="0.2">
      <c r="B596" s="224" t="s">
        <v>175</v>
      </c>
      <c r="C596" s="275">
        <v>2638288</v>
      </c>
      <c r="D596" s="275"/>
      <c r="E596" s="275">
        <v>806062</v>
      </c>
      <c r="F596" s="275"/>
      <c r="G596" s="270">
        <v>3444350</v>
      </c>
      <c r="H596" s="270"/>
    </row>
    <row r="597" spans="2:15" ht="24.95" customHeight="1" x14ac:dyDescent="0.2">
      <c r="B597" s="224" t="s">
        <v>176</v>
      </c>
      <c r="C597" s="279">
        <v>1047535</v>
      </c>
      <c r="D597" s="279"/>
      <c r="E597" s="279">
        <v>198981</v>
      </c>
      <c r="F597" s="279"/>
      <c r="G597" s="270">
        <v>1246516</v>
      </c>
      <c r="H597" s="270"/>
    </row>
    <row r="598" spans="2:15" ht="24.95" customHeight="1" x14ac:dyDescent="0.2">
      <c r="B598" s="113" t="s">
        <v>43</v>
      </c>
      <c r="C598" s="273">
        <f>(C597-C596)/C596</f>
        <v>-0.60294895780900337</v>
      </c>
      <c r="D598" s="273"/>
      <c r="E598" s="273">
        <f>(E597-E596)/E596</f>
        <v>-0.75314429907376856</v>
      </c>
      <c r="F598" s="273"/>
      <c r="G598" s="273">
        <f>(G597-G596)/G596</f>
        <v>-0.63809833495434554</v>
      </c>
      <c r="H598" s="273"/>
    </row>
    <row r="599" spans="2:15" ht="24.95" customHeight="1" x14ac:dyDescent="0.2">
      <c r="B599" s="34"/>
      <c r="C599" s="35"/>
      <c r="D599" s="35"/>
      <c r="E599" s="35"/>
      <c r="F599" s="35"/>
      <c r="G599" s="35"/>
      <c r="H599" s="35"/>
      <c r="I599" s="13"/>
      <c r="J599" s="13"/>
      <c r="K599" s="13"/>
      <c r="L599" s="13"/>
      <c r="M599" s="13"/>
      <c r="N599" s="13"/>
      <c r="O599" s="13"/>
    </row>
    <row r="600" spans="2:15" ht="24.95" customHeight="1" x14ac:dyDescent="0.2">
      <c r="B600" s="34"/>
      <c r="C600" s="35"/>
      <c r="D600" s="35"/>
      <c r="E600" s="35"/>
      <c r="F600" s="35"/>
      <c r="G600" s="35"/>
      <c r="H600" s="35"/>
      <c r="I600" s="13"/>
      <c r="J600" s="13"/>
      <c r="K600" s="13"/>
      <c r="L600" s="13"/>
      <c r="M600" s="13"/>
      <c r="N600" s="13"/>
      <c r="O600" s="13"/>
    </row>
    <row r="601" spans="2:15" ht="24.95" customHeight="1" x14ac:dyDescent="0.2">
      <c r="B601" s="34"/>
      <c r="C601" s="35"/>
      <c r="D601" s="35"/>
      <c r="E601" s="35"/>
      <c r="F601" s="35"/>
      <c r="G601" s="35"/>
      <c r="H601" s="35"/>
      <c r="I601" s="13"/>
      <c r="J601" s="13"/>
      <c r="K601" s="13"/>
      <c r="L601" s="13"/>
      <c r="M601" s="13"/>
      <c r="N601" s="13"/>
      <c r="O601" s="13"/>
    </row>
    <row r="602" spans="2:15" ht="24.95" customHeight="1" x14ac:dyDescent="0.2">
      <c r="B602" s="34"/>
      <c r="C602" s="35"/>
      <c r="D602" s="35"/>
      <c r="E602" s="35"/>
      <c r="F602" s="35"/>
      <c r="G602" s="35"/>
      <c r="H602" s="35"/>
      <c r="I602" s="13"/>
      <c r="J602" s="13"/>
      <c r="K602" s="13"/>
      <c r="L602" s="13"/>
      <c r="M602" s="13"/>
      <c r="N602" s="13"/>
      <c r="O602" s="13"/>
    </row>
    <row r="603" spans="2:15" ht="24.95" customHeight="1" x14ac:dyDescent="0.2">
      <c r="B603" s="34"/>
      <c r="C603" s="35"/>
      <c r="D603" s="35"/>
      <c r="E603" s="35"/>
      <c r="F603" s="35"/>
      <c r="G603" s="35"/>
      <c r="H603" s="35"/>
      <c r="I603" s="13"/>
      <c r="J603" s="13"/>
      <c r="K603" s="13"/>
      <c r="L603" s="13"/>
      <c r="M603" s="13"/>
      <c r="N603" s="13"/>
      <c r="O603" s="13"/>
    </row>
    <row r="604" spans="2:15" ht="24.95" customHeight="1" x14ac:dyDescent="0.2">
      <c r="B604" s="34"/>
      <c r="C604" s="35"/>
      <c r="D604" s="35"/>
      <c r="E604" s="35"/>
      <c r="F604" s="35"/>
      <c r="G604" s="35"/>
      <c r="H604" s="35"/>
      <c r="I604" s="13"/>
      <c r="J604" s="13"/>
      <c r="K604" s="13"/>
      <c r="L604" s="13"/>
      <c r="M604" s="13"/>
      <c r="N604" s="13"/>
      <c r="O604" s="13"/>
    </row>
    <row r="605" spans="2:15" ht="24.95" customHeight="1" x14ac:dyDescent="0.2">
      <c r="B605" s="34"/>
      <c r="C605" s="35"/>
      <c r="D605" s="35"/>
      <c r="E605" s="35"/>
      <c r="F605" s="35"/>
      <c r="G605" s="35"/>
      <c r="H605" s="35"/>
      <c r="I605" s="13"/>
      <c r="J605" s="13"/>
      <c r="K605" s="13"/>
      <c r="L605" s="13"/>
      <c r="M605" s="13"/>
      <c r="N605" s="13"/>
      <c r="O605" s="13"/>
    </row>
    <row r="606" spans="2:15" ht="24.95" customHeight="1" x14ac:dyDescent="0.2">
      <c r="B606" s="34"/>
      <c r="C606" s="35"/>
      <c r="D606" s="35"/>
      <c r="E606" s="35"/>
      <c r="F606" s="35"/>
      <c r="G606" s="35"/>
      <c r="H606" s="35"/>
      <c r="I606" s="13"/>
      <c r="J606" s="13"/>
      <c r="K606" s="13"/>
      <c r="L606" s="13"/>
      <c r="M606" s="13"/>
      <c r="N606" s="13"/>
      <c r="O606" s="13"/>
    </row>
    <row r="607" spans="2:15" ht="24.95" customHeight="1" x14ac:dyDescent="0.2">
      <c r="B607" s="34"/>
      <c r="C607" s="35"/>
      <c r="D607" s="35"/>
      <c r="E607" s="35"/>
      <c r="F607" s="35"/>
      <c r="G607" s="35"/>
      <c r="H607" s="35"/>
      <c r="I607" s="13"/>
      <c r="J607" s="13"/>
      <c r="K607" s="13"/>
      <c r="L607" s="13"/>
      <c r="M607" s="13"/>
      <c r="N607" s="13"/>
      <c r="O607" s="13"/>
    </row>
    <row r="608" spans="2:15" ht="24.95" customHeight="1" x14ac:dyDescent="0.2"/>
    <row r="609" spans="2:12" ht="24.95" customHeight="1" x14ac:dyDescent="0.2"/>
    <row r="610" spans="2:12" ht="24.95" customHeight="1" x14ac:dyDescent="0.2"/>
    <row r="611" spans="2:12" ht="24.95" customHeight="1" x14ac:dyDescent="0.2"/>
    <row r="612" spans="2:12" ht="24.95" customHeight="1" x14ac:dyDescent="0.2"/>
    <row r="613" spans="2:12" ht="24.95" customHeight="1" x14ac:dyDescent="0.2"/>
    <row r="614" spans="2:12" ht="24.95" customHeight="1" x14ac:dyDescent="0.2"/>
    <row r="615" spans="2:12" ht="24.95" customHeight="1" x14ac:dyDescent="0.2"/>
    <row r="616" spans="2:12" ht="24.95" customHeight="1" x14ac:dyDescent="0.2"/>
    <row r="617" spans="2:12" ht="24.95" customHeight="1" x14ac:dyDescent="0.2"/>
    <row r="618" spans="2:12" ht="24.95" customHeight="1" x14ac:dyDescent="0.2"/>
    <row r="619" spans="2:12" ht="24.95" customHeight="1" x14ac:dyDescent="0.2"/>
    <row r="620" spans="2:12" ht="24.95" customHeight="1" x14ac:dyDescent="0.2">
      <c r="B620" s="288" t="s">
        <v>15</v>
      </c>
      <c r="C620" s="288"/>
      <c r="D620" s="288"/>
      <c r="E620" s="288"/>
      <c r="F620" s="288"/>
      <c r="G620" s="288"/>
      <c r="H620" s="288"/>
      <c r="I620" s="288"/>
      <c r="J620" s="288"/>
    </row>
    <row r="621" spans="2:12" ht="24.95" customHeight="1" x14ac:dyDescent="0.2">
      <c r="B621" s="141" t="s">
        <v>35</v>
      </c>
      <c r="C621" s="278" t="s">
        <v>40</v>
      </c>
      <c r="D621" s="278"/>
      <c r="E621" s="278" t="s">
        <v>41</v>
      </c>
      <c r="F621" s="278"/>
      <c r="G621" s="278" t="s">
        <v>42</v>
      </c>
      <c r="H621" s="278"/>
      <c r="I621" s="278" t="s">
        <v>89</v>
      </c>
      <c r="J621" s="278"/>
      <c r="L621" s="40"/>
    </row>
    <row r="622" spans="2:12" ht="24.95" customHeight="1" x14ac:dyDescent="0.2">
      <c r="B622" s="224" t="s">
        <v>175</v>
      </c>
      <c r="C622" s="275">
        <v>4242167</v>
      </c>
      <c r="D622" s="275"/>
      <c r="E622" s="275">
        <v>1158769</v>
      </c>
      <c r="F622" s="275"/>
      <c r="G622" s="270">
        <v>5400936</v>
      </c>
      <c r="H622" s="270"/>
      <c r="I622" s="314">
        <v>0.38212432227137999</v>
      </c>
      <c r="J622" s="314"/>
    </row>
    <row r="623" spans="2:12" ht="24.95" customHeight="1" x14ac:dyDescent="0.2">
      <c r="B623" s="224" t="s">
        <v>176</v>
      </c>
      <c r="C623" s="279">
        <v>1682382</v>
      </c>
      <c r="D623" s="279"/>
      <c r="E623" s="279">
        <v>310032</v>
      </c>
      <c r="F623" s="279"/>
      <c r="G623" s="270">
        <v>1992414</v>
      </c>
      <c r="H623" s="270"/>
      <c r="I623" s="280">
        <v>0.24121767481441</v>
      </c>
      <c r="J623" s="280"/>
    </row>
    <row r="624" spans="2:12" ht="24.95" customHeight="1" x14ac:dyDescent="0.2">
      <c r="B624" s="105" t="s">
        <v>43</v>
      </c>
      <c r="C624" s="274">
        <f>(C623-C622)/C622</f>
        <v>-0.60341448132522835</v>
      </c>
      <c r="D624" s="274"/>
      <c r="E624" s="274">
        <f>(E623-E622)/E622</f>
        <v>-0.73244710550592917</v>
      </c>
      <c r="F624" s="274"/>
      <c r="G624" s="274">
        <f>(G623-G622)/G622</f>
        <v>-0.63109838739063007</v>
      </c>
      <c r="H624" s="274"/>
      <c r="I624" s="274">
        <f>(I623-I622)/I622</f>
        <v>-0.36874556065787356</v>
      </c>
      <c r="J624" s="274"/>
    </row>
    <row r="625" spans="2:12" ht="24.95" customHeight="1" x14ac:dyDescent="0.2">
      <c r="B625" s="38"/>
      <c r="C625" s="39"/>
      <c r="D625" s="39"/>
      <c r="E625" s="39"/>
      <c r="F625" s="39"/>
      <c r="G625" s="41"/>
      <c r="H625" s="41"/>
      <c r="I625" s="41"/>
      <c r="J625" s="41"/>
      <c r="K625" s="13"/>
    </row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>
      <c r="L629" s="42"/>
    </row>
    <row r="630" spans="2:12" ht="24.95" customHeight="1" x14ac:dyDescent="0.2"/>
    <row r="631" spans="2:12" ht="24.95" customHeight="1" x14ac:dyDescent="0.2"/>
    <row r="632" spans="2:12" ht="24.95" customHeight="1" x14ac:dyDescent="0.2">
      <c r="L632" s="27"/>
    </row>
    <row r="633" spans="2:12" ht="24.95" customHeight="1" x14ac:dyDescent="0.2"/>
    <row r="634" spans="2:12" ht="24.95" customHeight="1" x14ac:dyDescent="0.2"/>
    <row r="635" spans="2:12" ht="24.95" customHeight="1" x14ac:dyDescent="0.2"/>
    <row r="636" spans="2:12" ht="24.95" customHeight="1" x14ac:dyDescent="0.2"/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/>
    <row r="641" spans="2:15" ht="24.95" customHeight="1" x14ac:dyDescent="0.2"/>
    <row r="642" spans="2:15" ht="24.95" customHeight="1" x14ac:dyDescent="0.2">
      <c r="O642" s="32"/>
    </row>
    <row r="643" spans="2:15" ht="24.95" customHeight="1" x14ac:dyDescent="0.2">
      <c r="O643" s="32"/>
    </row>
    <row r="644" spans="2:15" ht="24.95" customHeight="1" x14ac:dyDescent="0.2">
      <c r="O644" s="32"/>
    </row>
    <row r="645" spans="2:15" ht="24.95" customHeight="1" x14ac:dyDescent="0.2"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</row>
    <row r="646" spans="2:15" ht="24.95" customHeight="1" x14ac:dyDescent="0.2"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</row>
    <row r="647" spans="2:15" ht="24.95" customHeight="1" x14ac:dyDescent="0.2"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</row>
    <row r="648" spans="2:15" ht="24.95" customHeight="1" x14ac:dyDescent="0.2"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</row>
    <row r="649" spans="2:15" ht="24.95" customHeight="1" x14ac:dyDescent="0.2"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</row>
    <row r="650" spans="2:15" ht="24.95" customHeight="1" x14ac:dyDescent="0.2"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</row>
    <row r="651" spans="2:15" ht="24.95" customHeight="1" x14ac:dyDescent="0.2"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</row>
    <row r="652" spans="2:15" ht="24.95" customHeight="1" x14ac:dyDescent="0.25"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M652" s="252">
        <v>7</v>
      </c>
      <c r="N652" s="120"/>
      <c r="O652" s="13"/>
    </row>
    <row r="653" spans="2:15" ht="25.5" customHeight="1" x14ac:dyDescent="0.2">
      <c r="B653" s="269" t="s">
        <v>119</v>
      </c>
      <c r="C653" s="269"/>
      <c r="D653" s="269"/>
      <c r="E653" s="269"/>
      <c r="F653" s="269"/>
      <c r="G653" s="269"/>
      <c r="H653" s="269"/>
      <c r="I653" s="269"/>
      <c r="J653" s="269"/>
      <c r="K653" s="269"/>
      <c r="L653" s="269"/>
      <c r="M653" s="269"/>
    </row>
    <row r="654" spans="2:15" ht="15" customHeight="1" x14ac:dyDescent="0.2"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119"/>
    </row>
    <row r="655" spans="2:15" ht="25.5" customHeight="1" x14ac:dyDescent="0.2">
      <c r="B655" s="269" t="s">
        <v>77</v>
      </c>
      <c r="C655" s="269"/>
      <c r="D655" s="269"/>
      <c r="E655" s="269"/>
      <c r="F655" s="269"/>
      <c r="G655" s="269"/>
      <c r="H655" s="269"/>
      <c r="I655" s="269"/>
      <c r="J655" s="269"/>
      <c r="K655" s="269"/>
      <c r="L655" s="269"/>
      <c r="M655" s="269"/>
    </row>
    <row r="656" spans="2:15" ht="15" customHeight="1" x14ac:dyDescent="0.2">
      <c r="B656" s="313"/>
      <c r="C656" s="313"/>
      <c r="D656" s="313"/>
      <c r="E656" s="313"/>
      <c r="F656" s="313"/>
      <c r="G656" s="313"/>
      <c r="M656" s="13"/>
      <c r="N656" s="13"/>
      <c r="O656" s="13"/>
    </row>
    <row r="657" spans="2:15" ht="24.95" customHeight="1" x14ac:dyDescent="0.2">
      <c r="B657" s="284" t="s">
        <v>17</v>
      </c>
      <c r="C657" s="284"/>
      <c r="D657" s="284"/>
      <c r="E657" s="284"/>
      <c r="F657" s="284"/>
      <c r="G657" s="284"/>
      <c r="H657" s="284"/>
      <c r="I657" s="284"/>
      <c r="J657" s="284"/>
    </row>
    <row r="658" spans="2:15" ht="24.95" customHeight="1" x14ac:dyDescent="0.2">
      <c r="B658" s="282" t="s">
        <v>36</v>
      </c>
      <c r="C658" s="312" t="s">
        <v>47</v>
      </c>
      <c r="D658" s="312"/>
      <c r="E658" s="312"/>
      <c r="F658" s="312" t="s">
        <v>48</v>
      </c>
      <c r="G658" s="312"/>
      <c r="H658" s="312"/>
      <c r="I658" s="137" t="s">
        <v>52</v>
      </c>
      <c r="J658" s="139" t="s">
        <v>53</v>
      </c>
      <c r="M658" s="45"/>
    </row>
    <row r="659" spans="2:15" ht="24.95" customHeight="1" x14ac:dyDescent="0.2">
      <c r="B659" s="283"/>
      <c r="C659" s="135" t="s">
        <v>66</v>
      </c>
      <c r="D659" s="135" t="s">
        <v>67</v>
      </c>
      <c r="E659" s="187" t="s">
        <v>72</v>
      </c>
      <c r="F659" s="135" t="s">
        <v>69</v>
      </c>
      <c r="G659" s="135" t="s">
        <v>70</v>
      </c>
      <c r="H659" s="136" t="s">
        <v>71</v>
      </c>
      <c r="I659" s="138" t="s">
        <v>85</v>
      </c>
      <c r="J659" s="140" t="s">
        <v>86</v>
      </c>
      <c r="K659" s="19"/>
      <c r="M659" s="45"/>
    </row>
    <row r="660" spans="2:15" ht="24.95" customHeight="1" x14ac:dyDescent="0.2">
      <c r="B660" s="133" t="s">
        <v>114</v>
      </c>
      <c r="C660" s="248">
        <v>77</v>
      </c>
      <c r="D660" s="248">
        <v>0</v>
      </c>
      <c r="E660" s="227">
        <v>77</v>
      </c>
      <c r="F660" s="248">
        <v>308</v>
      </c>
      <c r="G660" s="248">
        <v>0</v>
      </c>
      <c r="H660" s="228">
        <v>308</v>
      </c>
      <c r="I660" s="225">
        <v>0.12888134309999999</v>
      </c>
      <c r="J660" s="229">
        <v>4</v>
      </c>
      <c r="K660" s="47"/>
      <c r="M660" s="45"/>
    </row>
    <row r="661" spans="2:15" ht="24.95" customHeight="1" x14ac:dyDescent="0.2">
      <c r="B661" s="133" t="s">
        <v>5</v>
      </c>
      <c r="C661" s="248">
        <v>1009</v>
      </c>
      <c r="D661" s="248">
        <v>352</v>
      </c>
      <c r="E661" s="227">
        <v>1361</v>
      </c>
      <c r="F661" s="248">
        <v>1997</v>
      </c>
      <c r="G661" s="248">
        <v>352</v>
      </c>
      <c r="H661" s="228">
        <v>2349</v>
      </c>
      <c r="I661" s="225">
        <v>0.14561399559999999</v>
      </c>
      <c r="J661" s="229">
        <v>1.7259368111683</v>
      </c>
      <c r="K661" s="47"/>
      <c r="M661" s="45"/>
    </row>
    <row r="662" spans="2:15" ht="24.95" customHeight="1" x14ac:dyDescent="0.2">
      <c r="B662" s="133" t="s">
        <v>22</v>
      </c>
      <c r="C662" s="248">
        <v>3310</v>
      </c>
      <c r="D662" s="248">
        <v>303</v>
      </c>
      <c r="E662" s="227">
        <v>3613</v>
      </c>
      <c r="F662" s="248">
        <v>5024</v>
      </c>
      <c r="G662" s="248">
        <v>354</v>
      </c>
      <c r="H662" s="228">
        <v>5378</v>
      </c>
      <c r="I662" s="225">
        <v>0.244201003</v>
      </c>
      <c r="J662" s="229">
        <v>1.4885137005258999</v>
      </c>
      <c r="K662" s="47"/>
      <c r="M662" s="45"/>
    </row>
    <row r="663" spans="2:15" ht="24.95" customHeight="1" x14ac:dyDescent="0.2">
      <c r="B663" s="133" t="s">
        <v>7</v>
      </c>
      <c r="C663" s="248">
        <v>125</v>
      </c>
      <c r="D663" s="248">
        <v>38</v>
      </c>
      <c r="E663" s="227">
        <v>163</v>
      </c>
      <c r="F663" s="248">
        <v>472</v>
      </c>
      <c r="G663" s="248">
        <v>74</v>
      </c>
      <c r="H663" s="228">
        <v>546</v>
      </c>
      <c r="I663" s="225">
        <v>0.18646138809999999</v>
      </c>
      <c r="J663" s="229">
        <v>3.3496932515336999</v>
      </c>
      <c r="K663" s="47"/>
      <c r="M663" s="45"/>
    </row>
    <row r="664" spans="2:15" ht="24.95" customHeight="1" x14ac:dyDescent="0.2">
      <c r="B664" s="133" t="s">
        <v>8</v>
      </c>
      <c r="C664" s="248">
        <v>708</v>
      </c>
      <c r="D664" s="248">
        <v>254</v>
      </c>
      <c r="E664" s="227">
        <v>962</v>
      </c>
      <c r="F664" s="248">
        <v>1147</v>
      </c>
      <c r="G664" s="248">
        <v>449</v>
      </c>
      <c r="H664" s="228">
        <v>1596</v>
      </c>
      <c r="I664" s="225">
        <v>0.1903736171</v>
      </c>
      <c r="J664" s="229">
        <v>1.6590436590437001</v>
      </c>
      <c r="K664" s="47"/>
      <c r="M664" s="45"/>
    </row>
    <row r="665" spans="2:15" ht="24.95" customHeight="1" x14ac:dyDescent="0.2">
      <c r="B665" s="133" t="s">
        <v>9</v>
      </c>
      <c r="C665" s="248">
        <v>562</v>
      </c>
      <c r="D665" s="248">
        <v>44</v>
      </c>
      <c r="E665" s="227">
        <v>606</v>
      </c>
      <c r="F665" s="248">
        <v>1361</v>
      </c>
      <c r="G665" s="248">
        <v>90</v>
      </c>
      <c r="H665" s="228">
        <v>1451</v>
      </c>
      <c r="I665" s="225">
        <v>0.20566994159999999</v>
      </c>
      <c r="J665" s="229">
        <v>2.3943894389439002</v>
      </c>
      <c r="K665" s="47"/>
      <c r="M665" s="45"/>
    </row>
    <row r="666" spans="2:15" ht="24.95" customHeight="1" x14ac:dyDescent="0.2">
      <c r="B666" s="133" t="s">
        <v>10</v>
      </c>
      <c r="C666" s="248">
        <v>25</v>
      </c>
      <c r="D666" s="248">
        <v>4</v>
      </c>
      <c r="E666" s="227">
        <v>29</v>
      </c>
      <c r="F666" s="248">
        <v>74</v>
      </c>
      <c r="G666" s="248">
        <v>11</v>
      </c>
      <c r="H666" s="228">
        <v>85</v>
      </c>
      <c r="I666" s="225">
        <v>3.6426679099999998E-2</v>
      </c>
      <c r="J666" s="229">
        <v>2.9310344827586001</v>
      </c>
      <c r="K666" s="47"/>
      <c r="M666" s="45"/>
    </row>
    <row r="667" spans="2:15" ht="24.95" customHeight="1" x14ac:dyDescent="0.2">
      <c r="B667" s="133" t="s">
        <v>11</v>
      </c>
      <c r="C667" s="248">
        <v>262</v>
      </c>
      <c r="D667" s="248">
        <v>110</v>
      </c>
      <c r="E667" s="227">
        <v>372</v>
      </c>
      <c r="F667" s="248">
        <v>1009</v>
      </c>
      <c r="G667" s="248">
        <v>294</v>
      </c>
      <c r="H667" s="228">
        <v>1303</v>
      </c>
      <c r="I667" s="225">
        <v>0.1897910471</v>
      </c>
      <c r="J667" s="229">
        <v>3.5026881720429999</v>
      </c>
      <c r="K667" s="47"/>
      <c r="M667" s="48"/>
    </row>
    <row r="668" spans="2:15" ht="24.95" customHeight="1" x14ac:dyDescent="0.2">
      <c r="B668" s="133" t="s">
        <v>12</v>
      </c>
      <c r="C668" s="248">
        <v>406</v>
      </c>
      <c r="D668" s="248">
        <v>14</v>
      </c>
      <c r="E668" s="227">
        <v>420</v>
      </c>
      <c r="F668" s="248">
        <v>978</v>
      </c>
      <c r="G668" s="248">
        <v>14</v>
      </c>
      <c r="H668" s="228">
        <v>992</v>
      </c>
      <c r="I668" s="225">
        <v>0.46569646570000001</v>
      </c>
      <c r="J668" s="229">
        <v>2.3619047619048001</v>
      </c>
      <c r="K668" s="47"/>
      <c r="M668" s="48"/>
    </row>
    <row r="669" spans="2:15" ht="24.95" customHeight="1" x14ac:dyDescent="0.2">
      <c r="B669" s="134" t="s">
        <v>14</v>
      </c>
      <c r="C669" s="230">
        <v>6484</v>
      </c>
      <c r="D669" s="230">
        <v>1119</v>
      </c>
      <c r="E669" s="231">
        <v>7603</v>
      </c>
      <c r="F669" s="230">
        <v>12370</v>
      </c>
      <c r="G669" s="230">
        <v>1638</v>
      </c>
      <c r="H669" s="232">
        <v>14008</v>
      </c>
      <c r="I669" s="226">
        <v>0.19943024570000001</v>
      </c>
      <c r="J669" s="233">
        <v>1.8424306194922999</v>
      </c>
      <c r="M669" s="48"/>
    </row>
    <row r="670" spans="2:15" ht="24.95" customHeight="1" x14ac:dyDescent="0.2">
      <c r="B670" s="217"/>
      <c r="C670" s="50"/>
      <c r="D670" s="50"/>
      <c r="E670" s="37"/>
      <c r="F670" s="50"/>
      <c r="G670" s="50"/>
      <c r="H670" s="37"/>
      <c r="I670" s="51"/>
      <c r="J670" s="52"/>
      <c r="K670" s="13"/>
      <c r="L670" s="13"/>
      <c r="M670" s="53"/>
      <c r="N670" s="13"/>
      <c r="O670" s="13"/>
    </row>
    <row r="671" spans="2:15" ht="24.95" customHeight="1" x14ac:dyDescent="0.2">
      <c r="B671" s="49"/>
      <c r="C671" s="54"/>
      <c r="D671" s="54"/>
      <c r="E671" s="55"/>
      <c r="F671" s="54"/>
      <c r="G671" s="54"/>
      <c r="H671" s="55"/>
      <c r="I671" s="51"/>
      <c r="J671" s="56"/>
      <c r="L671" s="13">
        <v>0</v>
      </c>
    </row>
    <row r="672" spans="2:15" ht="24.95" customHeight="1" x14ac:dyDescent="0.2">
      <c r="B672" s="13"/>
      <c r="C672" s="13"/>
      <c r="D672" s="13"/>
      <c r="E672" s="13"/>
      <c r="F672" s="13"/>
      <c r="G672" s="13"/>
      <c r="H672" s="13"/>
      <c r="I672" s="13"/>
      <c r="J672" s="13"/>
    </row>
    <row r="673" spans="2:14" ht="24.95" customHeight="1" x14ac:dyDescent="0.2"/>
    <row r="674" spans="2:14" ht="24.95" customHeight="1" x14ac:dyDescent="0.2"/>
    <row r="675" spans="2:14" ht="24.95" customHeight="1" x14ac:dyDescent="0.2"/>
    <row r="676" spans="2:14" ht="24.95" customHeight="1" x14ac:dyDescent="0.2"/>
    <row r="677" spans="2:14" ht="24.95" customHeight="1" x14ac:dyDescent="0.2"/>
    <row r="678" spans="2:14" ht="24.95" customHeight="1" x14ac:dyDescent="0.2"/>
    <row r="679" spans="2:14" ht="24.95" customHeight="1" x14ac:dyDescent="0.2"/>
    <row r="680" spans="2:14" ht="24.95" customHeight="1" x14ac:dyDescent="0.2"/>
    <row r="681" spans="2:14" ht="24.95" customHeight="1" x14ac:dyDescent="0.2"/>
    <row r="682" spans="2:14" ht="24.95" customHeight="1" x14ac:dyDescent="0.2"/>
    <row r="683" spans="2:14" ht="25.5" customHeight="1" x14ac:dyDescent="0.2">
      <c r="B683" s="268" t="s">
        <v>161</v>
      </c>
      <c r="C683" s="268"/>
      <c r="D683" s="268"/>
      <c r="E683" s="268"/>
      <c r="F683" s="268"/>
      <c r="G683" s="268"/>
      <c r="H683" s="268"/>
      <c r="I683" s="268"/>
      <c r="J683" s="268"/>
      <c r="K683" s="268"/>
      <c r="L683" s="268"/>
      <c r="M683" s="268"/>
    </row>
    <row r="684" spans="2:14" ht="15" customHeight="1" x14ac:dyDescent="0.2">
      <c r="B684" s="57"/>
      <c r="C684" s="57"/>
      <c r="D684" s="57"/>
      <c r="E684" s="57"/>
      <c r="F684" s="57"/>
      <c r="G684" s="57"/>
    </row>
    <row r="685" spans="2:14" ht="24.95" customHeight="1" x14ac:dyDescent="0.2">
      <c r="B685" s="310" t="s">
        <v>13</v>
      </c>
      <c r="C685" s="310"/>
      <c r="D685" s="310"/>
      <c r="E685" s="310"/>
      <c r="F685" s="310"/>
      <c r="G685" s="310"/>
      <c r="H685" s="310"/>
      <c r="I685" s="320"/>
      <c r="J685" s="320"/>
      <c r="K685" s="320"/>
      <c r="L685" s="320"/>
      <c r="M685" s="320"/>
      <c r="N685" s="320"/>
    </row>
    <row r="686" spans="2:14" ht="24.95" customHeight="1" x14ac:dyDescent="0.2">
      <c r="B686" s="92" t="s">
        <v>35</v>
      </c>
      <c r="C686" s="311" t="s">
        <v>62</v>
      </c>
      <c r="D686" s="311"/>
      <c r="E686" s="311" t="s">
        <v>110</v>
      </c>
      <c r="F686" s="311"/>
      <c r="G686" s="311" t="s">
        <v>0</v>
      </c>
      <c r="H686" s="311"/>
    </row>
    <row r="687" spans="2:14" ht="24.95" customHeight="1" x14ac:dyDescent="0.2">
      <c r="B687" s="224" t="s">
        <v>174</v>
      </c>
      <c r="C687" s="275">
        <v>13302</v>
      </c>
      <c r="D687" s="275"/>
      <c r="E687" s="275">
        <v>7119</v>
      </c>
      <c r="F687" s="275"/>
      <c r="G687" s="270">
        <v>20421</v>
      </c>
      <c r="H687" s="270"/>
    </row>
    <row r="688" spans="2:14" ht="24.95" customHeight="1" x14ac:dyDescent="0.2">
      <c r="B688" s="224" t="s">
        <v>156</v>
      </c>
      <c r="C688" s="279">
        <v>6484</v>
      </c>
      <c r="D688" s="279"/>
      <c r="E688" s="279">
        <v>1119</v>
      </c>
      <c r="F688" s="279"/>
      <c r="G688" s="270">
        <v>7603</v>
      </c>
      <c r="H688" s="270"/>
    </row>
    <row r="689" spans="2:15" ht="24.95" customHeight="1" x14ac:dyDescent="0.2">
      <c r="B689" s="113" t="s">
        <v>43</v>
      </c>
      <c r="C689" s="273">
        <f>(C688-C687)/C687</f>
        <v>-0.51255450308224326</v>
      </c>
      <c r="D689" s="273"/>
      <c r="E689" s="273">
        <f>(E688-E687)/E687</f>
        <v>-0.84281500210703753</v>
      </c>
      <c r="F689" s="273"/>
      <c r="G689" s="273">
        <f>(G688-G687)/G687</f>
        <v>-0.62768718476078544</v>
      </c>
      <c r="H689" s="273"/>
    </row>
    <row r="690" spans="2:15" ht="24.95" customHeight="1" x14ac:dyDescent="0.2">
      <c r="B690" s="38"/>
      <c r="C690" s="39"/>
      <c r="D690" s="39"/>
      <c r="E690" s="39"/>
      <c r="F690" s="58"/>
      <c r="G690" s="38"/>
      <c r="H690" s="38"/>
      <c r="I690" s="39"/>
      <c r="J690" s="39"/>
      <c r="K690" s="39"/>
      <c r="L690" s="39"/>
      <c r="M690" s="13"/>
      <c r="N690" s="13"/>
      <c r="O690" s="13"/>
    </row>
    <row r="691" spans="2:15" ht="24.95" customHeight="1" x14ac:dyDescent="0.2">
      <c r="B691" s="38"/>
      <c r="C691" s="39"/>
      <c r="D691" s="39"/>
      <c r="E691" s="39"/>
      <c r="F691" s="58"/>
      <c r="G691" s="38"/>
      <c r="H691" s="38"/>
      <c r="I691" s="39"/>
      <c r="J691" s="39"/>
      <c r="K691" s="39"/>
      <c r="L691" s="39"/>
      <c r="M691" s="13"/>
      <c r="N691" s="13"/>
      <c r="O691" s="13"/>
    </row>
    <row r="692" spans="2:15" ht="24.95" customHeight="1" x14ac:dyDescent="0.2">
      <c r="B692" s="38"/>
      <c r="C692" s="39"/>
      <c r="D692" s="39"/>
      <c r="E692" s="39"/>
      <c r="F692" s="58"/>
      <c r="G692" s="38"/>
      <c r="H692" s="38"/>
      <c r="I692" s="39"/>
      <c r="J692" s="39"/>
      <c r="K692" s="39"/>
      <c r="L692" s="39"/>
      <c r="M692" s="13"/>
      <c r="N692" s="13"/>
      <c r="O692" s="13"/>
    </row>
    <row r="693" spans="2:15" ht="24.95" customHeight="1" x14ac:dyDescent="0.2">
      <c r="B693" s="38"/>
      <c r="C693" s="39"/>
      <c r="D693" s="39"/>
      <c r="E693" s="39"/>
      <c r="F693" s="58"/>
      <c r="G693" s="38"/>
      <c r="H693" s="38"/>
      <c r="I693" s="39"/>
      <c r="J693" s="39"/>
      <c r="K693" s="39"/>
      <c r="L693" s="39"/>
      <c r="M693" s="13"/>
      <c r="N693" s="13"/>
      <c r="O693" s="13"/>
    </row>
    <row r="694" spans="2:15" ht="24.95" customHeight="1" x14ac:dyDescent="0.2">
      <c r="B694" s="38"/>
      <c r="C694" s="39"/>
      <c r="D694" s="39"/>
      <c r="E694" s="39"/>
      <c r="F694" s="58"/>
      <c r="G694" s="38"/>
      <c r="H694" s="38"/>
      <c r="I694" s="39"/>
      <c r="J694" s="39"/>
      <c r="K694" s="39"/>
      <c r="L694" s="39"/>
      <c r="M694" s="13"/>
      <c r="N694" s="13"/>
      <c r="O694" s="13"/>
    </row>
    <row r="695" spans="2:15" ht="24.95" customHeight="1" x14ac:dyDescent="0.2">
      <c r="B695" s="38"/>
      <c r="C695" s="39"/>
      <c r="D695" s="39"/>
      <c r="E695" s="39"/>
      <c r="F695" s="58"/>
      <c r="G695" s="38"/>
      <c r="H695" s="38"/>
      <c r="I695" s="39"/>
      <c r="J695" s="39"/>
      <c r="K695" s="39"/>
      <c r="L695" s="39"/>
      <c r="M695" s="13"/>
      <c r="N695" s="13"/>
      <c r="O695" s="13"/>
    </row>
    <row r="696" spans="2:15" ht="24.95" customHeight="1" x14ac:dyDescent="0.2">
      <c r="B696" s="38"/>
      <c r="C696" s="39"/>
      <c r="D696" s="39"/>
      <c r="E696" s="39"/>
      <c r="F696" s="58"/>
      <c r="G696" s="38"/>
      <c r="H696" s="38"/>
      <c r="I696" s="39"/>
      <c r="J696" s="39"/>
      <c r="K696" s="39"/>
      <c r="L696" s="39"/>
      <c r="M696" s="13"/>
      <c r="N696" s="13"/>
      <c r="O696" s="13"/>
    </row>
    <row r="697" spans="2:15" ht="24.95" customHeight="1" x14ac:dyDescent="0.2">
      <c r="B697" s="287"/>
      <c r="C697" s="287"/>
      <c r="D697" s="287"/>
      <c r="E697" s="287"/>
      <c r="F697" s="287"/>
      <c r="G697" s="287"/>
      <c r="H697" s="287"/>
      <c r="I697" s="287"/>
      <c r="J697" s="287"/>
      <c r="K697" s="287"/>
      <c r="L697" s="287"/>
      <c r="M697" s="59"/>
      <c r="N697" s="59"/>
      <c r="O697" s="59"/>
    </row>
    <row r="698" spans="2:15" ht="24.95" customHeight="1" x14ac:dyDescent="0.2"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</row>
    <row r="699" spans="2:15" ht="24.95" customHeight="1" x14ac:dyDescent="0.2"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</row>
    <row r="700" spans="2:15" ht="24.95" customHeight="1" x14ac:dyDescent="0.2"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59"/>
      <c r="N700" s="59"/>
      <c r="O700" s="59"/>
    </row>
    <row r="701" spans="2:15" ht="24.95" customHeight="1" x14ac:dyDescent="0.2">
      <c r="B701" s="288" t="s">
        <v>15</v>
      </c>
      <c r="C701" s="288"/>
      <c r="D701" s="288"/>
      <c r="E701" s="288"/>
      <c r="F701" s="288"/>
      <c r="G701" s="288"/>
      <c r="H701" s="288"/>
      <c r="I701" s="288"/>
      <c r="J701" s="288"/>
    </row>
    <row r="702" spans="2:15" ht="24.95" customHeight="1" x14ac:dyDescent="0.2">
      <c r="B702" s="141" t="s">
        <v>35</v>
      </c>
      <c r="C702" s="278" t="s">
        <v>40</v>
      </c>
      <c r="D702" s="278"/>
      <c r="E702" s="278" t="s">
        <v>41</v>
      </c>
      <c r="F702" s="278"/>
      <c r="G702" s="278" t="s">
        <v>42</v>
      </c>
      <c r="H702" s="278"/>
      <c r="I702" s="278" t="s">
        <v>89</v>
      </c>
      <c r="J702" s="278"/>
      <c r="L702" s="40"/>
    </row>
    <row r="703" spans="2:15" ht="24.95" customHeight="1" x14ac:dyDescent="0.2">
      <c r="B703" s="224" t="s">
        <v>174</v>
      </c>
      <c r="C703" s="275">
        <v>28768</v>
      </c>
      <c r="D703" s="275"/>
      <c r="E703" s="275">
        <v>8290</v>
      </c>
      <c r="F703" s="275"/>
      <c r="G703" s="270">
        <v>37058</v>
      </c>
      <c r="H703" s="270"/>
      <c r="I703" s="314">
        <v>0.24091482359999999</v>
      </c>
      <c r="J703" s="314"/>
    </row>
    <row r="704" spans="2:15" ht="24.95" customHeight="1" x14ac:dyDescent="0.2">
      <c r="B704" s="224" t="s">
        <v>156</v>
      </c>
      <c r="C704" s="279">
        <v>12370</v>
      </c>
      <c r="D704" s="279"/>
      <c r="E704" s="279">
        <v>1638</v>
      </c>
      <c r="F704" s="279"/>
      <c r="G704" s="270">
        <v>14008</v>
      </c>
      <c r="H704" s="270"/>
      <c r="I704" s="280">
        <v>0.19943024570000001</v>
      </c>
      <c r="J704" s="280"/>
    </row>
    <row r="705" spans="2:14" ht="24.95" customHeight="1" x14ac:dyDescent="0.2">
      <c r="B705" s="105" t="s">
        <v>43</v>
      </c>
      <c r="C705" s="274">
        <f>(C704-C703)/C703</f>
        <v>-0.57000834260289213</v>
      </c>
      <c r="D705" s="274"/>
      <c r="E705" s="274">
        <f>(E704-E703)/E703</f>
        <v>-0.80241254523522321</v>
      </c>
      <c r="F705" s="274"/>
      <c r="G705" s="274">
        <f>(G704-G703)/G703</f>
        <v>-0.621997949160775</v>
      </c>
      <c r="H705" s="274"/>
      <c r="I705" s="274">
        <f>(I704-I703)/I703</f>
        <v>-0.17219603708935072</v>
      </c>
      <c r="J705" s="274"/>
    </row>
    <row r="706" spans="2:14" ht="24.95" customHeight="1" x14ac:dyDescent="0.2">
      <c r="B706" s="38"/>
      <c r="C706" s="39"/>
      <c r="D706" s="39"/>
      <c r="E706" s="39"/>
      <c r="F706" s="39"/>
      <c r="G706" s="41"/>
      <c r="H706" s="41"/>
      <c r="I706" s="41"/>
      <c r="J706" s="41"/>
      <c r="K706" s="13"/>
    </row>
    <row r="707" spans="2:14" ht="24.95" customHeight="1" x14ac:dyDescent="0.2"/>
    <row r="708" spans="2:14" ht="24.95" customHeight="1" x14ac:dyDescent="0.2"/>
    <row r="709" spans="2:14" ht="24.95" customHeight="1" x14ac:dyDescent="0.2"/>
    <row r="710" spans="2:14" ht="24.95" customHeight="1" x14ac:dyDescent="0.2">
      <c r="L710" s="42"/>
    </row>
    <row r="711" spans="2:14" ht="24.95" customHeight="1" x14ac:dyDescent="0.2"/>
    <row r="712" spans="2:14" ht="24.95" customHeight="1" x14ac:dyDescent="0.2"/>
    <row r="713" spans="2:14" ht="24.95" customHeight="1" x14ac:dyDescent="0.2">
      <c r="L713" s="27"/>
    </row>
    <row r="714" spans="2:14" ht="24.95" customHeight="1" x14ac:dyDescent="0.25">
      <c r="M714" s="251">
        <v>8</v>
      </c>
    </row>
    <row r="715" spans="2:14" s="125" customFormat="1" ht="25.5" customHeight="1" x14ac:dyDescent="0.2">
      <c r="B715" s="267" t="s">
        <v>162</v>
      </c>
      <c r="C715" s="267"/>
      <c r="D715" s="267"/>
      <c r="E715" s="267"/>
      <c r="F715" s="267"/>
      <c r="G715" s="267"/>
      <c r="H715" s="267"/>
      <c r="I715" s="267"/>
      <c r="J715" s="267"/>
      <c r="K715" s="267"/>
      <c r="L715" s="267"/>
      <c r="M715" s="267"/>
    </row>
    <row r="716" spans="2:14" ht="15" customHeight="1" x14ac:dyDescent="0.2">
      <c r="B716" s="28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</row>
    <row r="717" spans="2:14" ht="24.95" customHeight="1" x14ac:dyDescent="0.2">
      <c r="B717" s="310" t="s">
        <v>13</v>
      </c>
      <c r="C717" s="310"/>
      <c r="D717" s="310"/>
      <c r="E717" s="310"/>
      <c r="F717" s="310"/>
      <c r="G717" s="310"/>
      <c r="H717" s="310"/>
      <c r="I717" s="320"/>
      <c r="J717" s="320"/>
      <c r="K717" s="320"/>
      <c r="L717" s="320"/>
      <c r="M717" s="320"/>
      <c r="N717" s="320"/>
    </row>
    <row r="718" spans="2:14" ht="24.95" customHeight="1" x14ac:dyDescent="0.2">
      <c r="B718" s="92" t="s">
        <v>35</v>
      </c>
      <c r="C718" s="311" t="s">
        <v>51</v>
      </c>
      <c r="D718" s="311"/>
      <c r="E718" s="311" t="s">
        <v>50</v>
      </c>
      <c r="F718" s="311"/>
      <c r="G718" s="311" t="s">
        <v>0</v>
      </c>
      <c r="H718" s="311"/>
    </row>
    <row r="719" spans="2:14" ht="24.95" customHeight="1" x14ac:dyDescent="0.2">
      <c r="B719" s="224" t="s">
        <v>175</v>
      </c>
      <c r="C719" s="275">
        <v>79380</v>
      </c>
      <c r="D719" s="275"/>
      <c r="E719" s="275">
        <v>35418</v>
      </c>
      <c r="F719" s="275"/>
      <c r="G719" s="270">
        <v>114798</v>
      </c>
      <c r="H719" s="270"/>
    </row>
    <row r="720" spans="2:14" ht="24.95" customHeight="1" x14ac:dyDescent="0.2">
      <c r="B720" s="224" t="s">
        <v>176</v>
      </c>
      <c r="C720" s="279">
        <v>30027</v>
      </c>
      <c r="D720" s="279"/>
      <c r="E720" s="279">
        <v>5320</v>
      </c>
      <c r="F720" s="279"/>
      <c r="G720" s="270">
        <v>35347</v>
      </c>
      <c r="H720" s="270"/>
    </row>
    <row r="721" spans="2:15" ht="24.95" customHeight="1" x14ac:dyDescent="0.2">
      <c r="B721" s="113" t="s">
        <v>43</v>
      </c>
      <c r="C721" s="273">
        <f>(C720-C719)/C719</f>
        <v>-0.6217309145880574</v>
      </c>
      <c r="D721" s="273"/>
      <c r="E721" s="273">
        <f>(E720-E719)/E719</f>
        <v>-0.84979389011237227</v>
      </c>
      <c r="F721" s="273"/>
      <c r="G721" s="273">
        <f>(G720-G719)/G719</f>
        <v>-0.69209393891879645</v>
      </c>
      <c r="H721" s="273"/>
    </row>
    <row r="722" spans="2:15" ht="24.95" customHeight="1" x14ac:dyDescent="0.2">
      <c r="B722" s="34"/>
      <c r="C722" s="35"/>
      <c r="D722" s="35"/>
      <c r="E722" s="35"/>
      <c r="F722" s="35"/>
      <c r="G722" s="35"/>
      <c r="H722" s="35"/>
      <c r="I722" s="13"/>
      <c r="J722" s="13"/>
      <c r="K722" s="13"/>
      <c r="L722" s="13"/>
      <c r="M722" s="13"/>
      <c r="N722" s="13"/>
      <c r="O722" s="13"/>
    </row>
    <row r="723" spans="2:15" ht="24.95" customHeight="1" x14ac:dyDescent="0.2">
      <c r="B723" s="34"/>
      <c r="C723" s="35"/>
      <c r="D723" s="35"/>
      <c r="E723" s="35"/>
      <c r="F723" s="35"/>
      <c r="G723" s="35"/>
      <c r="H723" s="35"/>
      <c r="I723" s="13"/>
      <c r="J723" s="13"/>
      <c r="K723" s="13"/>
      <c r="L723" s="13"/>
      <c r="M723" s="13"/>
      <c r="N723" s="13"/>
      <c r="O723" s="13"/>
    </row>
    <row r="724" spans="2:15" ht="24.95" customHeight="1" x14ac:dyDescent="0.2">
      <c r="B724" s="34"/>
      <c r="C724" s="35"/>
      <c r="D724" s="35"/>
      <c r="E724" s="35"/>
      <c r="F724" s="35"/>
      <c r="G724" s="35"/>
      <c r="H724" s="35"/>
      <c r="I724" s="13"/>
      <c r="J724" s="13"/>
      <c r="K724" s="13"/>
      <c r="L724" s="13"/>
      <c r="M724" s="13"/>
      <c r="N724" s="13"/>
      <c r="O724" s="13"/>
    </row>
    <row r="725" spans="2:15" ht="24.95" customHeight="1" x14ac:dyDescent="0.2">
      <c r="B725" s="34"/>
      <c r="C725" s="35"/>
      <c r="D725" s="35"/>
      <c r="E725" s="35"/>
      <c r="F725" s="35"/>
      <c r="G725" s="35"/>
      <c r="H725" s="35"/>
      <c r="I725" s="13"/>
      <c r="J725" s="13"/>
      <c r="K725" s="13"/>
      <c r="L725" s="13"/>
      <c r="M725" s="13"/>
      <c r="N725" s="13"/>
      <c r="O725" s="13"/>
    </row>
    <row r="726" spans="2:15" ht="24.95" customHeight="1" x14ac:dyDescent="0.2">
      <c r="B726" s="34"/>
      <c r="C726" s="35"/>
      <c r="D726" s="35"/>
      <c r="E726" s="35"/>
      <c r="F726" s="35"/>
      <c r="G726" s="35"/>
      <c r="H726" s="35"/>
      <c r="I726" s="13"/>
      <c r="J726" s="13"/>
      <c r="K726" s="13"/>
      <c r="L726" s="13"/>
      <c r="M726" s="13"/>
      <c r="N726" s="13"/>
      <c r="O726" s="13"/>
    </row>
    <row r="727" spans="2:15" ht="24.95" customHeight="1" x14ac:dyDescent="0.2">
      <c r="B727" s="34"/>
      <c r="C727" s="35"/>
      <c r="D727" s="35"/>
      <c r="E727" s="35"/>
      <c r="F727" s="35"/>
      <c r="G727" s="35"/>
      <c r="H727" s="35"/>
      <c r="I727" s="13"/>
      <c r="J727" s="13"/>
      <c r="K727" s="13"/>
      <c r="L727" s="13"/>
      <c r="M727" s="13"/>
      <c r="N727" s="13"/>
      <c r="O727" s="13"/>
    </row>
    <row r="728" spans="2:15" ht="24.95" customHeight="1" x14ac:dyDescent="0.2">
      <c r="B728" s="34"/>
      <c r="C728" s="35"/>
      <c r="D728" s="35"/>
      <c r="E728" s="35"/>
      <c r="F728" s="35"/>
      <c r="G728" s="35"/>
      <c r="H728" s="35"/>
      <c r="I728" s="13"/>
      <c r="J728" s="13"/>
      <c r="K728" s="13"/>
      <c r="L728" s="13"/>
      <c r="M728" s="13"/>
      <c r="N728" s="13"/>
      <c r="O728" s="13"/>
    </row>
    <row r="729" spans="2:15" ht="24.95" customHeight="1" x14ac:dyDescent="0.2">
      <c r="B729" s="34"/>
      <c r="C729" s="35"/>
      <c r="D729" s="35"/>
      <c r="E729" s="35"/>
      <c r="F729" s="35"/>
      <c r="G729" s="35"/>
      <c r="H729" s="35"/>
      <c r="I729" s="13"/>
      <c r="J729" s="13"/>
      <c r="K729" s="13"/>
      <c r="L729" s="13"/>
      <c r="M729" s="13"/>
      <c r="N729" s="13"/>
      <c r="O729" s="13"/>
    </row>
    <row r="730" spans="2:15" ht="24.95" customHeight="1" x14ac:dyDescent="0.2">
      <c r="B730" s="34"/>
      <c r="C730" s="35"/>
      <c r="D730" s="35"/>
      <c r="E730" s="35"/>
      <c r="F730" s="35"/>
      <c r="G730" s="35"/>
      <c r="H730" s="35"/>
      <c r="I730" s="13"/>
      <c r="J730" s="13"/>
      <c r="K730" s="13"/>
      <c r="L730" s="13"/>
      <c r="M730" s="13"/>
      <c r="N730" s="13"/>
      <c r="O730" s="13"/>
    </row>
    <row r="731" spans="2:15" ht="24.95" customHeight="1" x14ac:dyDescent="0.2"/>
    <row r="732" spans="2:15" ht="24.95" customHeight="1" x14ac:dyDescent="0.2"/>
    <row r="733" spans="2:15" ht="24.95" customHeight="1" x14ac:dyDescent="0.2"/>
    <row r="734" spans="2:15" ht="24.95" customHeight="1" x14ac:dyDescent="0.2"/>
    <row r="735" spans="2:15" ht="24.95" customHeight="1" x14ac:dyDescent="0.2"/>
    <row r="736" spans="2:15" ht="24.95" customHeight="1" x14ac:dyDescent="0.2"/>
    <row r="737" spans="2:12" ht="24.95" customHeight="1" x14ac:dyDescent="0.2"/>
    <row r="738" spans="2:12" ht="24.95" customHeight="1" x14ac:dyDescent="0.2"/>
    <row r="739" spans="2:12" ht="24.95" customHeight="1" x14ac:dyDescent="0.2"/>
    <row r="740" spans="2:12" ht="24.95" customHeight="1" x14ac:dyDescent="0.2"/>
    <row r="741" spans="2:12" ht="24.95" customHeight="1" x14ac:dyDescent="0.2"/>
    <row r="742" spans="2:12" ht="24.95" customHeight="1" x14ac:dyDescent="0.2"/>
    <row r="743" spans="2:12" ht="24.95" customHeight="1" x14ac:dyDescent="0.2">
      <c r="B743" s="288" t="s">
        <v>15</v>
      </c>
      <c r="C743" s="288"/>
      <c r="D743" s="288"/>
      <c r="E743" s="288"/>
      <c r="F743" s="288"/>
      <c r="G743" s="288"/>
      <c r="H743" s="288"/>
      <c r="I743" s="288"/>
      <c r="J743" s="288"/>
    </row>
    <row r="744" spans="2:12" ht="24.95" customHeight="1" x14ac:dyDescent="0.2">
      <c r="B744" s="141" t="s">
        <v>35</v>
      </c>
      <c r="C744" s="278" t="s">
        <v>40</v>
      </c>
      <c r="D744" s="278"/>
      <c r="E744" s="278" t="s">
        <v>41</v>
      </c>
      <c r="F744" s="278"/>
      <c r="G744" s="278" t="s">
        <v>42</v>
      </c>
      <c r="H744" s="278"/>
      <c r="I744" s="278" t="s">
        <v>89</v>
      </c>
      <c r="J744" s="278"/>
      <c r="L744" s="40"/>
    </row>
    <row r="745" spans="2:12" ht="24.95" customHeight="1" x14ac:dyDescent="0.2">
      <c r="B745" s="224" t="s">
        <v>175</v>
      </c>
      <c r="C745" s="275">
        <v>184978</v>
      </c>
      <c r="D745" s="275"/>
      <c r="E745" s="275">
        <v>52703</v>
      </c>
      <c r="F745" s="275"/>
      <c r="G745" s="270">
        <v>237681</v>
      </c>
      <c r="H745" s="270"/>
      <c r="I745" s="314">
        <v>0.22687884445768</v>
      </c>
      <c r="J745" s="314"/>
    </row>
    <row r="746" spans="2:12" ht="24.95" customHeight="1" x14ac:dyDescent="0.2">
      <c r="B746" s="224" t="s">
        <v>176</v>
      </c>
      <c r="C746" s="279">
        <v>68735</v>
      </c>
      <c r="D746" s="279"/>
      <c r="E746" s="279">
        <v>14639</v>
      </c>
      <c r="F746" s="279"/>
      <c r="G746" s="270">
        <v>83374</v>
      </c>
      <c r="H746" s="270"/>
      <c r="I746" s="280">
        <v>0.14841103648118001</v>
      </c>
      <c r="J746" s="280"/>
    </row>
    <row r="747" spans="2:12" ht="24.95" customHeight="1" x14ac:dyDescent="0.2">
      <c r="B747" s="105" t="s">
        <v>43</v>
      </c>
      <c r="C747" s="274">
        <f>(C746-C745)/C745</f>
        <v>-0.62841527100520067</v>
      </c>
      <c r="D747" s="274"/>
      <c r="E747" s="274">
        <f>(E746-E745)/E745</f>
        <v>-0.72223592584862339</v>
      </c>
      <c r="F747" s="274"/>
      <c r="G747" s="274">
        <f>(G746-G745)/G745</f>
        <v>-0.64921891106146479</v>
      </c>
      <c r="H747" s="274"/>
      <c r="I747" s="274">
        <f>(I746-I745)/I745</f>
        <v>-0.34585775577297906</v>
      </c>
      <c r="J747" s="274"/>
    </row>
    <row r="748" spans="2:12" ht="24.95" customHeight="1" x14ac:dyDescent="0.2">
      <c r="B748" s="38"/>
      <c r="C748" s="39"/>
      <c r="D748" s="39"/>
      <c r="E748" s="39"/>
      <c r="F748" s="39"/>
      <c r="G748" s="41"/>
      <c r="H748" s="41"/>
      <c r="I748" s="41"/>
      <c r="J748" s="41"/>
      <c r="K748" s="13"/>
    </row>
    <row r="749" spans="2:12" ht="24.95" customHeight="1" x14ac:dyDescent="0.2"/>
    <row r="750" spans="2:12" ht="24.95" customHeight="1" x14ac:dyDescent="0.2"/>
    <row r="751" spans="2:12" ht="24.95" customHeight="1" x14ac:dyDescent="0.2"/>
    <row r="752" spans="2:12" ht="24.95" customHeight="1" x14ac:dyDescent="0.2">
      <c r="L752" s="42"/>
    </row>
    <row r="753" spans="2:15" ht="24.95" customHeight="1" x14ac:dyDescent="0.2"/>
    <row r="754" spans="2:15" ht="24.95" customHeight="1" x14ac:dyDescent="0.2"/>
    <row r="755" spans="2:15" ht="24.95" customHeight="1" x14ac:dyDescent="0.2">
      <c r="L755" s="27"/>
    </row>
    <row r="756" spans="2:15" ht="24.95" customHeight="1" x14ac:dyDescent="0.2"/>
    <row r="757" spans="2:15" ht="24.95" customHeight="1" x14ac:dyDescent="0.2"/>
    <row r="758" spans="2:15" ht="24.95" customHeight="1" x14ac:dyDescent="0.2"/>
    <row r="759" spans="2:15" ht="24.95" customHeight="1" x14ac:dyDescent="0.2"/>
    <row r="760" spans="2:15" ht="24.95" customHeight="1" x14ac:dyDescent="0.2"/>
    <row r="761" spans="2:15" ht="24.95" customHeight="1" x14ac:dyDescent="0.2"/>
    <row r="762" spans="2:15" ht="24.95" customHeight="1" x14ac:dyDescent="0.2"/>
    <row r="763" spans="2:15" ht="24.95" customHeight="1" x14ac:dyDescent="0.2"/>
    <row r="764" spans="2:15" ht="24.95" customHeight="1" x14ac:dyDescent="0.2"/>
    <row r="765" spans="2:15" ht="24.95" customHeight="1" x14ac:dyDescent="0.2">
      <c r="O765" s="32"/>
    </row>
    <row r="766" spans="2:15" ht="24.95" customHeight="1" x14ac:dyDescent="0.2">
      <c r="O766" s="32"/>
    </row>
    <row r="767" spans="2:15" ht="24.95" customHeight="1" x14ac:dyDescent="0.2">
      <c r="O767" s="32"/>
    </row>
    <row r="768" spans="2:15" ht="24.95" customHeight="1" x14ac:dyDescent="0.2"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</row>
    <row r="769" spans="2:15" ht="24.95" customHeight="1" x14ac:dyDescent="0.2"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</row>
    <row r="770" spans="2:15" ht="24.95" customHeight="1" x14ac:dyDescent="0.2"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</row>
    <row r="771" spans="2:15" ht="24.95" customHeight="1" x14ac:dyDescent="0.2"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</row>
    <row r="772" spans="2:15" ht="24.95" customHeight="1" x14ac:dyDescent="0.2"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</row>
    <row r="773" spans="2:15" ht="24.95" customHeight="1" x14ac:dyDescent="0.2"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</row>
    <row r="774" spans="2:15" ht="24.95" customHeight="1" x14ac:dyDescent="0.2"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</row>
    <row r="775" spans="2:15" ht="24.95" customHeight="1" x14ac:dyDescent="0.25"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M775" s="252">
        <v>9</v>
      </c>
      <c r="N775" s="59"/>
    </row>
    <row r="776" spans="2:15" ht="25.5" customHeight="1" x14ac:dyDescent="0.2">
      <c r="B776" s="269" t="s">
        <v>120</v>
      </c>
      <c r="C776" s="269"/>
      <c r="D776" s="269"/>
      <c r="E776" s="269"/>
      <c r="F776" s="269"/>
      <c r="G776" s="269"/>
      <c r="H776" s="269"/>
      <c r="I776" s="269"/>
      <c r="J776" s="269"/>
      <c r="K776" s="269"/>
      <c r="L776" s="269"/>
      <c r="M776" s="269"/>
    </row>
    <row r="777" spans="2:15" ht="15" customHeight="1" x14ac:dyDescent="0.2">
      <c r="M777" s="13"/>
      <c r="N777" s="13"/>
      <c r="O777" s="13"/>
    </row>
    <row r="778" spans="2:15" ht="25.5" customHeight="1" x14ac:dyDescent="0.2">
      <c r="B778" s="269" t="s">
        <v>79</v>
      </c>
      <c r="C778" s="269"/>
      <c r="D778" s="269"/>
      <c r="E778" s="269"/>
      <c r="F778" s="269"/>
      <c r="G778" s="269"/>
      <c r="H778" s="269"/>
      <c r="I778" s="269"/>
      <c r="J778" s="269"/>
      <c r="K778" s="269"/>
      <c r="L778" s="269"/>
      <c r="M778" s="269"/>
    </row>
    <row r="779" spans="2:15" ht="15" customHeight="1" x14ac:dyDescent="0.2">
      <c r="B779" s="57"/>
      <c r="C779" s="57"/>
      <c r="D779" s="57"/>
      <c r="E779" s="57"/>
      <c r="F779" s="57"/>
      <c r="G779" s="57"/>
      <c r="M779" s="13"/>
      <c r="N779" s="13"/>
      <c r="O779" s="13"/>
    </row>
    <row r="780" spans="2:15" ht="24.95" customHeight="1" x14ac:dyDescent="0.2">
      <c r="B780" s="284" t="s">
        <v>20</v>
      </c>
      <c r="C780" s="284"/>
      <c r="D780" s="284"/>
      <c r="E780" s="284"/>
      <c r="F780" s="284"/>
      <c r="G780" s="284"/>
      <c r="H780" s="284"/>
      <c r="I780" s="284"/>
      <c r="J780" s="284"/>
    </row>
    <row r="781" spans="2:15" ht="24.95" customHeight="1" x14ac:dyDescent="0.2">
      <c r="B781" s="282" t="s">
        <v>36</v>
      </c>
      <c r="C781" s="312" t="s">
        <v>47</v>
      </c>
      <c r="D781" s="312"/>
      <c r="E781" s="312"/>
      <c r="F781" s="312" t="s">
        <v>48</v>
      </c>
      <c r="G781" s="312"/>
      <c r="H781" s="312"/>
      <c r="I781" s="137" t="s">
        <v>52</v>
      </c>
      <c r="J781" s="139" t="s">
        <v>53</v>
      </c>
      <c r="M781" s="45"/>
    </row>
    <row r="782" spans="2:15" ht="24.95" customHeight="1" x14ac:dyDescent="0.2">
      <c r="B782" s="283"/>
      <c r="C782" s="135" t="s">
        <v>66</v>
      </c>
      <c r="D782" s="135" t="s">
        <v>67</v>
      </c>
      <c r="E782" s="187" t="s">
        <v>72</v>
      </c>
      <c r="F782" s="135" t="s">
        <v>69</v>
      </c>
      <c r="G782" s="135" t="s">
        <v>70</v>
      </c>
      <c r="H782" s="136" t="s">
        <v>71</v>
      </c>
      <c r="I782" s="138" t="s">
        <v>85</v>
      </c>
      <c r="J782" s="140" t="s">
        <v>86</v>
      </c>
      <c r="K782" s="19"/>
      <c r="M782" s="45"/>
    </row>
    <row r="783" spans="2:15" ht="24.95" customHeight="1" x14ac:dyDescent="0.2">
      <c r="B783" s="133" t="s">
        <v>114</v>
      </c>
      <c r="C783" s="248">
        <v>10881</v>
      </c>
      <c r="D783" s="248">
        <v>1137</v>
      </c>
      <c r="E783" s="227">
        <v>12018</v>
      </c>
      <c r="F783" s="248">
        <v>33644</v>
      </c>
      <c r="G783" s="248">
        <v>2279</v>
      </c>
      <c r="H783" s="228">
        <v>35923</v>
      </c>
      <c r="I783" s="225">
        <v>0.20507531400000001</v>
      </c>
      <c r="J783" s="229">
        <v>2.9890996838075998</v>
      </c>
      <c r="K783" s="47"/>
      <c r="M783" s="45"/>
    </row>
    <row r="784" spans="2:15" ht="24.95" customHeight="1" x14ac:dyDescent="0.2">
      <c r="B784" s="133" t="s">
        <v>5</v>
      </c>
      <c r="C784" s="248">
        <v>6149</v>
      </c>
      <c r="D784" s="248">
        <v>960</v>
      </c>
      <c r="E784" s="227">
        <v>7109</v>
      </c>
      <c r="F784" s="248">
        <v>17437</v>
      </c>
      <c r="G784" s="248">
        <v>1347</v>
      </c>
      <c r="H784" s="228">
        <v>18784</v>
      </c>
      <c r="I784" s="225">
        <v>0.25601493460000002</v>
      </c>
      <c r="J784" s="229">
        <v>2.6422844281895999</v>
      </c>
      <c r="K784" s="47"/>
      <c r="M784" s="45"/>
    </row>
    <row r="785" spans="2:13" ht="24.95" customHeight="1" x14ac:dyDescent="0.2">
      <c r="B785" s="133" t="s">
        <v>22</v>
      </c>
      <c r="C785" s="248">
        <v>9177</v>
      </c>
      <c r="D785" s="248">
        <v>406</v>
      </c>
      <c r="E785" s="227">
        <v>9583</v>
      </c>
      <c r="F785" s="248">
        <v>26215</v>
      </c>
      <c r="G785" s="248">
        <v>1031</v>
      </c>
      <c r="H785" s="228">
        <v>27246</v>
      </c>
      <c r="I785" s="225">
        <v>0.29382794550000002</v>
      </c>
      <c r="J785" s="229">
        <v>2.8431597620787001</v>
      </c>
      <c r="K785" s="47"/>
      <c r="M785" s="45"/>
    </row>
    <row r="786" spans="2:13" ht="24.95" customHeight="1" x14ac:dyDescent="0.2">
      <c r="B786" s="133" t="s">
        <v>7</v>
      </c>
      <c r="C786" s="248">
        <v>5316</v>
      </c>
      <c r="D786" s="248">
        <v>419</v>
      </c>
      <c r="E786" s="227">
        <v>5735</v>
      </c>
      <c r="F786" s="248">
        <v>14224</v>
      </c>
      <c r="G786" s="248">
        <v>1134</v>
      </c>
      <c r="H786" s="228">
        <v>15358</v>
      </c>
      <c r="I786" s="225">
        <v>0.24725080229999999</v>
      </c>
      <c r="J786" s="229">
        <v>2.6779424585876002</v>
      </c>
      <c r="K786" s="47"/>
      <c r="M786" s="45"/>
    </row>
    <row r="787" spans="2:13" ht="24.95" customHeight="1" x14ac:dyDescent="0.2">
      <c r="B787" s="133" t="s">
        <v>8</v>
      </c>
      <c r="C787" s="248">
        <v>10259</v>
      </c>
      <c r="D787" s="248">
        <v>400</v>
      </c>
      <c r="E787" s="227">
        <v>10659</v>
      </c>
      <c r="F787" s="248">
        <v>29676</v>
      </c>
      <c r="G787" s="248">
        <v>1380</v>
      </c>
      <c r="H787" s="228">
        <v>31056</v>
      </c>
      <c r="I787" s="225">
        <v>0.2600634611</v>
      </c>
      <c r="J787" s="229">
        <v>2.9135941457922998</v>
      </c>
      <c r="K787" s="47"/>
      <c r="M787" s="45"/>
    </row>
    <row r="788" spans="2:13" ht="24.95" customHeight="1" x14ac:dyDescent="0.2">
      <c r="B788" s="133" t="s">
        <v>9</v>
      </c>
      <c r="C788" s="248">
        <v>10041</v>
      </c>
      <c r="D788" s="248">
        <v>169</v>
      </c>
      <c r="E788" s="227">
        <v>10210</v>
      </c>
      <c r="F788" s="248">
        <v>25379</v>
      </c>
      <c r="G788" s="248">
        <v>269</v>
      </c>
      <c r="H788" s="228">
        <v>25648</v>
      </c>
      <c r="I788" s="225">
        <v>0.25071923759999998</v>
      </c>
      <c r="J788" s="229">
        <v>2.5120470127325998</v>
      </c>
      <c r="K788" s="47"/>
      <c r="M788" s="45"/>
    </row>
    <row r="789" spans="2:13" ht="24.95" customHeight="1" x14ac:dyDescent="0.2">
      <c r="B789" s="133" t="s">
        <v>10</v>
      </c>
      <c r="C789" s="248">
        <v>6984</v>
      </c>
      <c r="D789" s="248">
        <v>92</v>
      </c>
      <c r="E789" s="227">
        <v>7076</v>
      </c>
      <c r="F789" s="248">
        <v>20299</v>
      </c>
      <c r="G789" s="248">
        <v>111</v>
      </c>
      <c r="H789" s="228">
        <v>20410</v>
      </c>
      <c r="I789" s="225">
        <v>0.2355964156</v>
      </c>
      <c r="J789" s="229">
        <v>2.884397964952</v>
      </c>
      <c r="K789" s="47"/>
      <c r="M789" s="45"/>
    </row>
    <row r="790" spans="2:13" ht="24.95" customHeight="1" x14ac:dyDescent="0.2">
      <c r="B790" s="133" t="s">
        <v>11</v>
      </c>
      <c r="C790" s="248">
        <v>3180</v>
      </c>
      <c r="D790" s="248">
        <v>348</v>
      </c>
      <c r="E790" s="227">
        <v>3528</v>
      </c>
      <c r="F790" s="248">
        <v>8820</v>
      </c>
      <c r="G790" s="248">
        <v>415</v>
      </c>
      <c r="H790" s="228">
        <v>9235</v>
      </c>
      <c r="I790" s="225">
        <v>0.17540304079999999</v>
      </c>
      <c r="J790" s="229">
        <v>2.6176303854874998</v>
      </c>
      <c r="K790" s="47"/>
      <c r="M790" s="48"/>
    </row>
    <row r="791" spans="2:13" ht="24.95" customHeight="1" x14ac:dyDescent="0.2">
      <c r="B791" s="133" t="s">
        <v>12</v>
      </c>
      <c r="C791" s="248">
        <v>7540</v>
      </c>
      <c r="D791" s="248">
        <v>115</v>
      </c>
      <c r="E791" s="227">
        <v>7655</v>
      </c>
      <c r="F791" s="248">
        <v>15942</v>
      </c>
      <c r="G791" s="248">
        <v>153</v>
      </c>
      <c r="H791" s="228">
        <v>16095</v>
      </c>
      <c r="I791" s="225">
        <v>0.27600244169999999</v>
      </c>
      <c r="J791" s="229">
        <v>2.1025473546701998</v>
      </c>
      <c r="K791" s="47"/>
      <c r="M791" s="48"/>
    </row>
    <row r="792" spans="2:13" ht="24.95" customHeight="1" x14ac:dyDescent="0.2">
      <c r="B792" s="134" t="s">
        <v>14</v>
      </c>
      <c r="C792" s="230">
        <v>69527</v>
      </c>
      <c r="D792" s="230">
        <v>4046</v>
      </c>
      <c r="E792" s="231">
        <v>73573</v>
      </c>
      <c r="F792" s="230">
        <v>191636</v>
      </c>
      <c r="G792" s="230">
        <v>8119</v>
      </c>
      <c r="H792" s="232">
        <v>199755</v>
      </c>
      <c r="I792" s="226">
        <v>0.242805927</v>
      </c>
      <c r="J792" s="233">
        <v>2.7150585133132998</v>
      </c>
      <c r="M792" s="48"/>
    </row>
    <row r="793" spans="2:13" ht="24.95" customHeight="1" x14ac:dyDescent="0.2">
      <c r="B793" s="217"/>
      <c r="C793" s="54"/>
      <c r="D793" s="54"/>
      <c r="E793" s="55"/>
      <c r="F793" s="54"/>
      <c r="G793" s="54"/>
      <c r="H793" s="55"/>
      <c r="I793" s="51"/>
      <c r="J793" s="52"/>
      <c r="K793" s="13"/>
      <c r="M793" s="60"/>
    </row>
    <row r="794" spans="2:13" ht="24.95" customHeight="1" x14ac:dyDescent="0.2">
      <c r="B794" s="49"/>
      <c r="C794" s="61"/>
      <c r="D794" s="61"/>
      <c r="E794" s="62"/>
      <c r="F794" s="61"/>
      <c r="G794" s="61"/>
      <c r="H794" s="62"/>
      <c r="I794" s="63"/>
      <c r="J794" s="64"/>
    </row>
    <row r="795" spans="2:13" ht="24.95" customHeight="1" x14ac:dyDescent="0.2"/>
    <row r="796" spans="2:13" ht="24.95" customHeight="1" x14ac:dyDescent="0.2"/>
    <row r="797" spans="2:13" ht="24.95" customHeight="1" x14ac:dyDescent="0.2"/>
    <row r="798" spans="2:13" ht="24.95" customHeight="1" x14ac:dyDescent="0.2"/>
    <row r="799" spans="2:13" ht="24.95" customHeight="1" x14ac:dyDescent="0.2"/>
    <row r="800" spans="2:13" ht="24.95" customHeight="1" x14ac:dyDescent="0.2"/>
    <row r="801" spans="2:16" ht="24.95" customHeight="1" x14ac:dyDescent="0.2">
      <c r="B801" s="65"/>
      <c r="C801" s="65"/>
      <c r="D801" s="65"/>
      <c r="E801" s="65"/>
      <c r="G801" s="65"/>
      <c r="H801" s="65"/>
      <c r="I801" s="65"/>
      <c r="J801" s="65"/>
    </row>
    <row r="802" spans="2:16" ht="24.95" customHeight="1" x14ac:dyDescent="0.2">
      <c r="B802" s="65"/>
      <c r="C802" s="65"/>
      <c r="D802" s="65"/>
      <c r="E802" s="65"/>
      <c r="G802" s="65"/>
      <c r="H802" s="65"/>
      <c r="I802" s="65"/>
      <c r="J802" s="65"/>
    </row>
    <row r="803" spans="2:16" ht="24.95" customHeight="1" x14ac:dyDescent="0.2">
      <c r="B803" s="65"/>
      <c r="C803" s="65"/>
      <c r="D803" s="65"/>
      <c r="E803" s="65"/>
      <c r="F803" s="65"/>
      <c r="G803" s="65"/>
      <c r="H803" s="65"/>
      <c r="I803" s="65"/>
      <c r="J803" s="65"/>
      <c r="K803" s="65"/>
    </row>
    <row r="804" spans="2:16" ht="24.95" customHeight="1" x14ac:dyDescent="0.2">
      <c r="B804" s="65"/>
      <c r="C804" s="65"/>
      <c r="D804" s="65"/>
      <c r="E804" s="65"/>
      <c r="F804" s="65"/>
      <c r="G804" s="65"/>
      <c r="H804" s="65"/>
      <c r="I804" s="65"/>
      <c r="J804" s="65"/>
      <c r="K804" s="65"/>
    </row>
    <row r="805" spans="2:16" ht="24.95" customHeight="1" x14ac:dyDescent="0.2">
      <c r="B805" s="65"/>
      <c r="C805" s="65"/>
      <c r="D805" s="65"/>
      <c r="E805" s="65"/>
      <c r="F805" s="65"/>
      <c r="G805" s="65"/>
      <c r="H805" s="65"/>
      <c r="I805" s="65"/>
      <c r="J805" s="65"/>
      <c r="K805" s="65"/>
    </row>
    <row r="806" spans="2:16" ht="25.5" customHeight="1" x14ac:dyDescent="0.2">
      <c r="B806" s="268" t="s">
        <v>163</v>
      </c>
      <c r="C806" s="268"/>
      <c r="D806" s="268"/>
      <c r="E806" s="268"/>
      <c r="F806" s="268"/>
      <c r="G806" s="268"/>
      <c r="H806" s="268"/>
      <c r="I806" s="268"/>
      <c r="J806" s="268"/>
      <c r="K806" s="268"/>
      <c r="L806" s="268"/>
      <c r="M806" s="268"/>
    </row>
    <row r="807" spans="2:16" ht="15" customHeight="1" x14ac:dyDescent="0.2">
      <c r="B807" s="57"/>
      <c r="C807" s="57"/>
      <c r="D807" s="57"/>
      <c r="E807" s="57"/>
      <c r="F807" s="57"/>
      <c r="G807" s="57"/>
    </row>
    <row r="808" spans="2:16" ht="24.95" customHeight="1" x14ac:dyDescent="0.2">
      <c r="B808" s="276" t="s">
        <v>13</v>
      </c>
      <c r="C808" s="276"/>
      <c r="D808" s="276"/>
      <c r="E808" s="276"/>
      <c r="F808" s="276"/>
      <c r="G808" s="276"/>
      <c r="H808" s="276"/>
      <c r="I808" s="39"/>
      <c r="J808" s="39"/>
      <c r="K808" s="39"/>
      <c r="L808" s="39"/>
      <c r="M808" s="13"/>
      <c r="N808" s="13"/>
      <c r="O808" s="13"/>
    </row>
    <row r="809" spans="2:16" ht="24.95" customHeight="1" x14ac:dyDescent="0.2">
      <c r="B809" s="132" t="s">
        <v>35</v>
      </c>
      <c r="C809" s="277" t="s">
        <v>62</v>
      </c>
      <c r="D809" s="277"/>
      <c r="E809" s="277" t="s">
        <v>110</v>
      </c>
      <c r="F809" s="277"/>
      <c r="G809" s="277" t="s">
        <v>0</v>
      </c>
      <c r="H809" s="277"/>
      <c r="I809" s="39"/>
      <c r="J809" s="39"/>
      <c r="K809" s="39"/>
      <c r="L809" s="39"/>
      <c r="M809" s="13"/>
      <c r="N809" s="13"/>
      <c r="O809" s="13"/>
    </row>
    <row r="810" spans="2:16" ht="24.95" customHeight="1" x14ac:dyDescent="0.2">
      <c r="B810" s="224" t="s">
        <v>174</v>
      </c>
      <c r="C810" s="275">
        <v>95130</v>
      </c>
      <c r="D810" s="275"/>
      <c r="E810" s="275">
        <v>17340</v>
      </c>
      <c r="F810" s="275"/>
      <c r="G810" s="270">
        <v>112470</v>
      </c>
      <c r="H810" s="272"/>
      <c r="I810" s="39"/>
      <c r="J810" s="39"/>
      <c r="K810" s="39"/>
      <c r="L810" s="39"/>
      <c r="M810" s="13"/>
      <c r="N810" s="13"/>
      <c r="O810" s="13"/>
    </row>
    <row r="811" spans="2:16" ht="24.95" customHeight="1" x14ac:dyDescent="0.2">
      <c r="B811" s="224" t="s">
        <v>156</v>
      </c>
      <c r="C811" s="279">
        <v>69527</v>
      </c>
      <c r="D811" s="279"/>
      <c r="E811" s="279">
        <v>4046</v>
      </c>
      <c r="F811" s="279"/>
      <c r="G811" s="270">
        <v>73573</v>
      </c>
      <c r="H811" s="272"/>
      <c r="I811" s="39"/>
      <c r="J811" s="39"/>
      <c r="K811" s="39"/>
      <c r="L811" s="39"/>
      <c r="M811" s="13"/>
      <c r="N811" s="13"/>
      <c r="O811" s="13"/>
    </row>
    <row r="812" spans="2:16" ht="24.95" customHeight="1" x14ac:dyDescent="0.2">
      <c r="B812" s="113" t="s">
        <v>43</v>
      </c>
      <c r="C812" s="273">
        <f>(C811-C810)/C810</f>
        <v>-0.26913697046147378</v>
      </c>
      <c r="D812" s="273"/>
      <c r="E812" s="273">
        <f>(E811-E810)/E810</f>
        <v>-0.76666666666666672</v>
      </c>
      <c r="F812" s="273"/>
      <c r="G812" s="273">
        <f>(G811-G810)/G810</f>
        <v>-0.34584333600071132</v>
      </c>
      <c r="H812" s="273"/>
      <c r="I812" s="39"/>
      <c r="J812" s="39"/>
      <c r="K812" s="39"/>
      <c r="L812" s="39"/>
      <c r="M812" s="13"/>
      <c r="N812" s="13"/>
      <c r="O812" s="13"/>
    </row>
    <row r="813" spans="2:16" ht="24.95" customHeight="1" x14ac:dyDescent="0.2">
      <c r="B813" s="38"/>
      <c r="C813" s="39"/>
      <c r="D813" s="39"/>
      <c r="E813" s="39"/>
      <c r="F813" s="58"/>
      <c r="G813" s="38"/>
      <c r="H813" s="38"/>
      <c r="I813" s="39"/>
      <c r="J813" s="39"/>
      <c r="K813" s="39"/>
      <c r="L813" s="39"/>
      <c r="M813" s="13"/>
      <c r="N813" s="13"/>
      <c r="O813" s="13"/>
      <c r="P813" s="13"/>
    </row>
    <row r="814" spans="2:16" ht="24.95" customHeight="1" x14ac:dyDescent="0.2">
      <c r="B814" s="38"/>
      <c r="C814" s="39"/>
      <c r="D814" s="39"/>
      <c r="E814" s="39"/>
      <c r="F814" s="58"/>
      <c r="G814" s="38"/>
      <c r="H814" s="38"/>
      <c r="I814" s="39"/>
      <c r="J814" s="39"/>
      <c r="K814" s="39"/>
      <c r="L814" s="39"/>
      <c r="M814" s="13"/>
      <c r="N814" s="13"/>
      <c r="O814" s="13"/>
      <c r="P814" s="13"/>
    </row>
    <row r="815" spans="2:16" ht="24.95" customHeight="1" x14ac:dyDescent="0.2">
      <c r="B815" s="38"/>
      <c r="C815" s="39"/>
      <c r="D815" s="39"/>
      <c r="E815" s="39"/>
      <c r="F815" s="58"/>
      <c r="G815" s="38"/>
      <c r="H815" s="38"/>
      <c r="I815" s="39"/>
      <c r="J815" s="39"/>
      <c r="K815" s="39"/>
      <c r="L815" s="39"/>
      <c r="M815" s="13"/>
      <c r="N815" s="13"/>
      <c r="O815" s="13"/>
      <c r="P815" s="13"/>
    </row>
    <row r="816" spans="2:16" ht="24.95" customHeight="1" x14ac:dyDescent="0.2">
      <c r="B816" s="38"/>
      <c r="C816" s="39"/>
      <c r="D816" s="39"/>
      <c r="E816" s="39"/>
      <c r="F816" s="58"/>
      <c r="G816" s="38"/>
      <c r="H816" s="38"/>
      <c r="I816" s="39"/>
      <c r="J816" s="39"/>
      <c r="K816" s="39"/>
      <c r="L816" s="39"/>
      <c r="M816" s="13"/>
      <c r="N816" s="13"/>
      <c r="O816" s="13"/>
      <c r="P816" s="13"/>
    </row>
    <row r="817" spans="2:16" ht="24.95" customHeight="1" x14ac:dyDescent="0.2">
      <c r="B817" s="38"/>
      <c r="C817" s="39"/>
      <c r="D817" s="39"/>
      <c r="E817" s="39"/>
      <c r="F817" s="58"/>
      <c r="G817" s="38"/>
      <c r="H817" s="38"/>
      <c r="I817" s="39"/>
      <c r="J817" s="39"/>
      <c r="K817" s="39"/>
      <c r="L817" s="39"/>
      <c r="M817" s="13"/>
      <c r="N817" s="13"/>
      <c r="O817" s="13"/>
      <c r="P817" s="13"/>
    </row>
    <row r="818" spans="2:16" ht="24.95" customHeight="1" x14ac:dyDescent="0.2">
      <c r="B818" s="38"/>
      <c r="C818" s="39"/>
      <c r="D818" s="39"/>
      <c r="E818" s="39"/>
      <c r="F818" s="58"/>
      <c r="G818" s="38"/>
      <c r="H818" s="38"/>
      <c r="I818" s="39"/>
      <c r="J818" s="39"/>
      <c r="K818" s="39"/>
      <c r="L818" s="39"/>
      <c r="M818" s="13"/>
      <c r="N818" s="13"/>
      <c r="O818" s="13"/>
      <c r="P818" s="13"/>
    </row>
    <row r="819" spans="2:16" ht="24.95" customHeight="1" x14ac:dyDescent="0.2">
      <c r="B819" s="38"/>
      <c r="C819" s="39"/>
      <c r="D819" s="39"/>
      <c r="E819" s="39"/>
      <c r="F819" s="58"/>
      <c r="G819" s="38"/>
      <c r="H819" s="38"/>
      <c r="I819" s="39"/>
      <c r="J819" s="39"/>
      <c r="K819" s="39"/>
      <c r="L819" s="39"/>
      <c r="M819" s="13"/>
      <c r="N819" s="13"/>
      <c r="O819" s="13"/>
      <c r="P819" s="13"/>
    </row>
    <row r="820" spans="2:16" ht="24.95" customHeight="1" x14ac:dyDescent="0.2">
      <c r="B820" s="150"/>
      <c r="C820" s="150"/>
      <c r="D820" s="150"/>
      <c r="E820" s="150"/>
      <c r="F820" s="150"/>
      <c r="G820" s="150"/>
      <c r="H820" s="150"/>
      <c r="I820" s="150"/>
      <c r="J820" s="150"/>
      <c r="K820" s="150"/>
      <c r="L820" s="150"/>
      <c r="M820" s="59"/>
      <c r="N820" s="59"/>
      <c r="O820" s="59"/>
      <c r="P820" s="59"/>
    </row>
    <row r="821" spans="2:16" ht="24.95" customHeight="1" x14ac:dyDescent="0.2"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</row>
    <row r="822" spans="2:16" ht="24.95" customHeight="1" x14ac:dyDescent="0.2"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</row>
    <row r="823" spans="2:16" ht="24.95" customHeight="1" x14ac:dyDescent="0.2"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59"/>
      <c r="N823" s="59"/>
      <c r="O823" s="59"/>
      <c r="P823" s="59"/>
    </row>
    <row r="824" spans="2:16" ht="24.95" customHeight="1" x14ac:dyDescent="0.2">
      <c r="B824" s="288" t="s">
        <v>15</v>
      </c>
      <c r="C824" s="288"/>
      <c r="D824" s="288"/>
      <c r="E824" s="288"/>
      <c r="F824" s="288"/>
      <c r="G824" s="288"/>
      <c r="H824" s="288"/>
      <c r="I824" s="288"/>
      <c r="J824" s="288"/>
    </row>
    <row r="825" spans="2:16" ht="24.95" customHeight="1" x14ac:dyDescent="0.2">
      <c r="B825" s="141" t="s">
        <v>35</v>
      </c>
      <c r="C825" s="278" t="s">
        <v>112</v>
      </c>
      <c r="D825" s="278"/>
      <c r="E825" s="278" t="s">
        <v>111</v>
      </c>
      <c r="F825" s="278"/>
      <c r="G825" s="278" t="s">
        <v>42</v>
      </c>
      <c r="H825" s="278"/>
      <c r="I825" s="278" t="s">
        <v>18</v>
      </c>
      <c r="J825" s="278"/>
      <c r="L825" s="40"/>
    </row>
    <row r="826" spans="2:16" ht="24.95" customHeight="1" x14ac:dyDescent="0.2">
      <c r="B826" s="224" t="s">
        <v>174</v>
      </c>
      <c r="C826" s="275">
        <v>198042</v>
      </c>
      <c r="D826" s="275"/>
      <c r="E826" s="275">
        <v>33427</v>
      </c>
      <c r="F826" s="275"/>
      <c r="G826" s="270">
        <v>231469</v>
      </c>
      <c r="H826" s="270"/>
      <c r="I826" s="314">
        <v>0.20570103679999999</v>
      </c>
      <c r="J826" s="314"/>
    </row>
    <row r="827" spans="2:16" ht="24.95" customHeight="1" x14ac:dyDescent="0.2">
      <c r="B827" s="224" t="s">
        <v>156</v>
      </c>
      <c r="C827" s="279">
        <v>191636</v>
      </c>
      <c r="D827" s="279"/>
      <c r="E827" s="279">
        <v>8119</v>
      </c>
      <c r="F827" s="279"/>
      <c r="G827" s="270">
        <v>199755</v>
      </c>
      <c r="H827" s="270"/>
      <c r="I827" s="280">
        <v>0.242805927</v>
      </c>
      <c r="J827" s="280"/>
    </row>
    <row r="828" spans="2:16" ht="24.95" customHeight="1" x14ac:dyDescent="0.2">
      <c r="B828" s="105" t="s">
        <v>43</v>
      </c>
      <c r="C828" s="274">
        <f>(C827-C826)/C826</f>
        <v>-3.2346673937851567E-2</v>
      </c>
      <c r="D828" s="274"/>
      <c r="E828" s="274">
        <f>(E827-E826)/E826</f>
        <v>-0.75711251383612055</v>
      </c>
      <c r="F828" s="274"/>
      <c r="G828" s="274">
        <f>(G827-G826)/G826</f>
        <v>-0.13701186767990531</v>
      </c>
      <c r="H828" s="274"/>
      <c r="I828" s="274">
        <f>(I827-I826)/I826</f>
        <v>0.18038261146965701</v>
      </c>
      <c r="J828" s="274"/>
    </row>
    <row r="829" spans="2:16" ht="24.95" customHeight="1" x14ac:dyDescent="0.2">
      <c r="M829" s="59"/>
      <c r="N829" s="59"/>
      <c r="O829" s="59"/>
      <c r="P829" s="59"/>
    </row>
    <row r="830" spans="2:16" ht="24.95" customHeight="1" x14ac:dyDescent="0.2">
      <c r="M830" s="59"/>
      <c r="N830" s="59"/>
      <c r="O830" s="59"/>
      <c r="P830" s="59"/>
    </row>
    <row r="831" spans="2:16" ht="24.95" customHeight="1" x14ac:dyDescent="0.2">
      <c r="M831" s="59"/>
      <c r="N831" s="59"/>
      <c r="O831" s="59"/>
      <c r="P831" s="59"/>
    </row>
    <row r="832" spans="2:16" ht="24.95" customHeight="1" x14ac:dyDescent="0.2"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</row>
    <row r="833" spans="2:16" ht="24.95" customHeight="1" x14ac:dyDescent="0.2"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</row>
    <row r="834" spans="2:16" ht="24.95" customHeight="1" x14ac:dyDescent="0.2"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</row>
    <row r="835" spans="2:16" ht="24.95" customHeight="1" x14ac:dyDescent="0.2"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</row>
    <row r="836" spans="2:16" ht="24.95" customHeight="1" x14ac:dyDescent="0.2"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</row>
    <row r="837" spans="2:16" ht="24.95" customHeight="1" x14ac:dyDescent="0.25"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251">
        <v>10</v>
      </c>
      <c r="N837" s="59"/>
      <c r="O837" s="59"/>
    </row>
    <row r="838" spans="2:16" ht="25.5" customHeight="1" x14ac:dyDescent="0.2">
      <c r="B838" s="267" t="s">
        <v>164</v>
      </c>
      <c r="C838" s="267"/>
      <c r="D838" s="267"/>
      <c r="E838" s="267"/>
      <c r="F838" s="267"/>
      <c r="G838" s="267"/>
      <c r="H838" s="267"/>
      <c r="I838" s="267"/>
      <c r="J838" s="267"/>
      <c r="K838" s="267"/>
      <c r="L838" s="267"/>
      <c r="M838" s="267"/>
    </row>
    <row r="839" spans="2:16" ht="15" customHeight="1" x14ac:dyDescent="0.2">
      <c r="P839" s="59"/>
    </row>
    <row r="840" spans="2:16" ht="24.95" customHeight="1" x14ac:dyDescent="0.2">
      <c r="B840" s="276" t="s">
        <v>13</v>
      </c>
      <c r="C840" s="276"/>
      <c r="D840" s="276"/>
      <c r="E840" s="276"/>
      <c r="F840" s="276"/>
      <c r="G840" s="276"/>
      <c r="H840" s="276"/>
      <c r="I840" s="39"/>
      <c r="J840" s="39"/>
      <c r="K840" s="39"/>
      <c r="L840" s="39"/>
      <c r="M840" s="13"/>
      <c r="N840" s="13"/>
      <c r="O840" s="13"/>
    </row>
    <row r="841" spans="2:16" ht="24.95" customHeight="1" x14ac:dyDescent="0.2">
      <c r="B841" s="132" t="s">
        <v>35</v>
      </c>
      <c r="C841" s="277" t="s">
        <v>62</v>
      </c>
      <c r="D841" s="277"/>
      <c r="E841" s="277" t="s">
        <v>110</v>
      </c>
      <c r="F841" s="277"/>
      <c r="G841" s="277" t="s">
        <v>0</v>
      </c>
      <c r="H841" s="277"/>
      <c r="I841" s="39"/>
      <c r="J841" s="39"/>
      <c r="K841" s="39"/>
      <c r="L841" s="39"/>
      <c r="M841" s="13"/>
      <c r="N841" s="13"/>
      <c r="O841" s="13"/>
    </row>
    <row r="842" spans="2:16" ht="24.95" customHeight="1" x14ac:dyDescent="0.2">
      <c r="B842" s="224" t="s">
        <v>175</v>
      </c>
      <c r="C842" s="275">
        <v>537523</v>
      </c>
      <c r="D842" s="275"/>
      <c r="E842" s="275">
        <v>53478</v>
      </c>
      <c r="F842" s="275"/>
      <c r="G842" s="270">
        <v>591001</v>
      </c>
      <c r="H842" s="272"/>
      <c r="I842" s="39"/>
      <c r="J842" s="39"/>
      <c r="K842" s="39"/>
      <c r="L842" s="39"/>
      <c r="M842" s="13"/>
      <c r="N842" s="13"/>
      <c r="O842" s="13"/>
    </row>
    <row r="843" spans="2:16" ht="24.95" customHeight="1" x14ac:dyDescent="0.2">
      <c r="B843" s="224" t="s">
        <v>176</v>
      </c>
      <c r="C843" s="279">
        <v>212679</v>
      </c>
      <c r="D843" s="279"/>
      <c r="E843" s="279">
        <v>12383</v>
      </c>
      <c r="F843" s="279"/>
      <c r="G843" s="270">
        <v>225062</v>
      </c>
      <c r="H843" s="272"/>
      <c r="I843" s="39"/>
      <c r="J843" s="39"/>
      <c r="K843" s="39"/>
      <c r="L843" s="39"/>
      <c r="M843" s="13"/>
      <c r="N843" s="13"/>
      <c r="O843" s="13"/>
    </row>
    <row r="844" spans="2:16" ht="24.95" customHeight="1" x14ac:dyDescent="0.2">
      <c r="B844" s="113" t="s">
        <v>43</v>
      </c>
      <c r="C844" s="273">
        <f>(C843-C842)/C842</f>
        <v>-0.60433507031327027</v>
      </c>
      <c r="D844" s="273"/>
      <c r="E844" s="273">
        <f>(E843-E842)/E842</f>
        <v>-0.76844683795205504</v>
      </c>
      <c r="F844" s="273"/>
      <c r="G844" s="273">
        <f>(G843-G842)/G842</f>
        <v>-0.61918507752101948</v>
      </c>
      <c r="H844" s="273"/>
      <c r="I844" s="39"/>
      <c r="J844" s="39"/>
      <c r="K844" s="39"/>
      <c r="L844" s="39"/>
      <c r="M844" s="13"/>
      <c r="N844" s="13"/>
      <c r="O844" s="13"/>
    </row>
    <row r="845" spans="2:16" ht="24.95" customHeight="1" x14ac:dyDescent="0.2">
      <c r="B845" s="38"/>
      <c r="C845" s="39"/>
      <c r="D845" s="39"/>
      <c r="E845" s="39"/>
      <c r="F845" s="58"/>
      <c r="G845" s="38"/>
      <c r="H845" s="38"/>
      <c r="I845" s="39"/>
      <c r="J845" s="39"/>
      <c r="K845" s="39"/>
      <c r="L845" s="39"/>
      <c r="M845" s="13"/>
      <c r="N845" s="13"/>
      <c r="O845" s="13"/>
      <c r="P845" s="59"/>
    </row>
    <row r="846" spans="2:16" ht="24.95" customHeight="1" x14ac:dyDescent="0.2">
      <c r="B846" s="38"/>
      <c r="C846" s="39"/>
      <c r="D846" s="39"/>
      <c r="E846" s="39"/>
      <c r="F846" s="58"/>
      <c r="G846" s="38"/>
      <c r="H846" s="38"/>
      <c r="I846" s="39"/>
      <c r="J846" s="39"/>
      <c r="K846" s="39"/>
      <c r="L846" s="39"/>
      <c r="M846" s="13"/>
      <c r="N846" s="13"/>
      <c r="O846" s="13"/>
      <c r="P846" s="59"/>
    </row>
    <row r="847" spans="2:16" ht="24.95" customHeight="1" x14ac:dyDescent="0.2">
      <c r="B847" s="38"/>
      <c r="C847" s="39"/>
      <c r="D847" s="39"/>
      <c r="E847" s="39"/>
      <c r="F847" s="58"/>
      <c r="G847" s="38"/>
      <c r="H847" s="38"/>
      <c r="I847" s="39"/>
      <c r="J847" s="39"/>
      <c r="K847" s="39"/>
      <c r="L847" s="39"/>
      <c r="M847" s="13"/>
      <c r="N847" s="13"/>
      <c r="O847" s="13"/>
      <c r="P847" s="59"/>
    </row>
    <row r="848" spans="2:16" ht="24.95" customHeight="1" x14ac:dyDescent="0.2">
      <c r="B848" s="38"/>
      <c r="C848" s="39"/>
      <c r="D848" s="39"/>
      <c r="E848" s="39"/>
      <c r="F848" s="58"/>
      <c r="G848" s="38"/>
      <c r="H848" s="38"/>
      <c r="I848" s="39"/>
      <c r="J848" s="39"/>
      <c r="K848" s="39"/>
      <c r="L848" s="39"/>
      <c r="M848" s="13"/>
      <c r="N848" s="13"/>
      <c r="O848" s="13"/>
      <c r="P848" s="59"/>
    </row>
    <row r="849" spans="2:16" ht="24.95" customHeight="1" x14ac:dyDescent="0.2">
      <c r="B849" s="38"/>
      <c r="C849" s="39"/>
      <c r="D849" s="39"/>
      <c r="E849" s="39"/>
      <c r="F849" s="58"/>
      <c r="G849" s="38"/>
      <c r="H849" s="38"/>
      <c r="I849" s="39"/>
      <c r="J849" s="39"/>
      <c r="K849" s="39"/>
      <c r="L849" s="39"/>
      <c r="M849" s="13"/>
      <c r="N849" s="13"/>
      <c r="O849" s="13"/>
      <c r="P849" s="59"/>
    </row>
    <row r="850" spans="2:16" ht="24.95" customHeight="1" x14ac:dyDescent="0.2">
      <c r="B850" s="38"/>
      <c r="C850" s="39"/>
      <c r="D850" s="39"/>
      <c r="E850" s="39"/>
      <c r="F850" s="58"/>
      <c r="G850" s="38"/>
      <c r="H850" s="38"/>
      <c r="I850" s="39"/>
      <c r="J850" s="39"/>
      <c r="K850" s="39"/>
      <c r="L850" s="39"/>
      <c r="M850" s="13"/>
      <c r="N850" s="13"/>
      <c r="O850" s="13"/>
      <c r="P850" s="59"/>
    </row>
    <row r="851" spans="2:16" ht="24.95" customHeight="1" x14ac:dyDescent="0.2">
      <c r="B851" s="38"/>
      <c r="C851" s="39"/>
      <c r="D851" s="39"/>
      <c r="E851" s="39"/>
      <c r="F851" s="58"/>
      <c r="G851" s="38"/>
      <c r="H851" s="38"/>
      <c r="I851" s="39"/>
      <c r="J851" s="39"/>
      <c r="K851" s="39"/>
      <c r="L851" s="39"/>
      <c r="M851" s="13"/>
      <c r="N851" s="13"/>
      <c r="O851" s="13"/>
      <c r="P851" s="59"/>
    </row>
    <row r="852" spans="2:16" ht="24.95" customHeight="1" x14ac:dyDescent="0.2">
      <c r="B852" s="150"/>
      <c r="C852" s="150"/>
      <c r="D852" s="150"/>
      <c r="E852" s="150"/>
      <c r="F852" s="150"/>
      <c r="G852" s="150"/>
      <c r="H852" s="150"/>
      <c r="I852" s="150"/>
      <c r="J852" s="150"/>
      <c r="K852" s="150"/>
      <c r="L852" s="150"/>
      <c r="M852" s="59"/>
      <c r="N852" s="59"/>
      <c r="O852" s="59"/>
      <c r="P852" s="59"/>
    </row>
    <row r="853" spans="2:16" ht="24.95" customHeight="1" x14ac:dyDescent="0.2"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</row>
    <row r="854" spans="2:16" ht="24.95" customHeight="1" x14ac:dyDescent="0.2"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</row>
    <row r="855" spans="2:16" ht="24.95" customHeight="1" x14ac:dyDescent="0.2"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</row>
    <row r="856" spans="2:16" ht="24.95" customHeight="1" x14ac:dyDescent="0.2"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</row>
    <row r="857" spans="2:16" ht="24.95" customHeight="1" x14ac:dyDescent="0.2"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</row>
    <row r="858" spans="2:16" ht="24.95" customHeight="1" x14ac:dyDescent="0.2"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</row>
    <row r="859" spans="2:16" ht="24.95" customHeight="1" x14ac:dyDescent="0.2"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</row>
    <row r="860" spans="2:16" ht="24.95" customHeight="1" x14ac:dyDescent="0.2"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</row>
    <row r="861" spans="2:16" ht="24.95" customHeight="1" x14ac:dyDescent="0.2"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</row>
    <row r="862" spans="2:16" ht="24.95" customHeight="1" x14ac:dyDescent="0.2"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</row>
    <row r="863" spans="2:16" ht="24.95" customHeight="1" x14ac:dyDescent="0.2"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</row>
    <row r="864" spans="2:16" ht="24.95" customHeight="1" x14ac:dyDescent="0.2"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</row>
    <row r="865" spans="2:16" ht="24.95" customHeight="1" x14ac:dyDescent="0.2"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</row>
    <row r="866" spans="2:16" ht="24.95" customHeight="1" x14ac:dyDescent="0.2">
      <c r="B866" s="288" t="s">
        <v>15</v>
      </c>
      <c r="C866" s="288"/>
      <c r="D866" s="288"/>
      <c r="E866" s="288"/>
      <c r="F866" s="288"/>
      <c r="G866" s="288"/>
      <c r="H866" s="288"/>
      <c r="I866" s="288"/>
      <c r="J866" s="288"/>
    </row>
    <row r="867" spans="2:16" ht="24.95" customHeight="1" x14ac:dyDescent="0.2">
      <c r="B867" s="141" t="s">
        <v>35</v>
      </c>
      <c r="C867" s="278" t="s">
        <v>40</v>
      </c>
      <c r="D867" s="278"/>
      <c r="E867" s="278" t="s">
        <v>41</v>
      </c>
      <c r="F867" s="278"/>
      <c r="G867" s="278" t="s">
        <v>42</v>
      </c>
      <c r="H867" s="278"/>
      <c r="I867" s="278" t="s">
        <v>89</v>
      </c>
      <c r="J867" s="278"/>
      <c r="L867" s="40"/>
    </row>
    <row r="868" spans="2:16" ht="24.95" customHeight="1" x14ac:dyDescent="0.2">
      <c r="B868" s="224" t="s">
        <v>175</v>
      </c>
      <c r="C868" s="275">
        <v>1016435</v>
      </c>
      <c r="D868" s="275"/>
      <c r="E868" s="275">
        <v>89253</v>
      </c>
      <c r="F868" s="275"/>
      <c r="G868" s="270">
        <v>1105688</v>
      </c>
      <c r="H868" s="270"/>
      <c r="I868" s="314">
        <v>0.14458056926945001</v>
      </c>
      <c r="J868" s="314"/>
    </row>
    <row r="869" spans="2:16" ht="24.95" customHeight="1" x14ac:dyDescent="0.2">
      <c r="B869" s="224" t="s">
        <v>176</v>
      </c>
      <c r="C869" s="279">
        <v>438671</v>
      </c>
      <c r="D869" s="279"/>
      <c r="E869" s="279">
        <v>21469</v>
      </c>
      <c r="F869" s="279"/>
      <c r="G869" s="270">
        <v>460140</v>
      </c>
      <c r="H869" s="270"/>
      <c r="I869" s="280">
        <v>9.6402318957743996E-2</v>
      </c>
      <c r="J869" s="280"/>
    </row>
    <row r="870" spans="2:16" ht="24.95" customHeight="1" x14ac:dyDescent="0.2">
      <c r="B870" s="105" t="s">
        <v>43</v>
      </c>
      <c r="C870" s="274">
        <f>(C869-C868)/C868</f>
        <v>-0.56842198468175531</v>
      </c>
      <c r="D870" s="274"/>
      <c r="E870" s="274">
        <f>(E869-E868)/E868</f>
        <v>-0.75945906580170974</v>
      </c>
      <c r="F870" s="274"/>
      <c r="G870" s="274">
        <f>(G869-G868)/G868</f>
        <v>-0.58384282003603183</v>
      </c>
      <c r="H870" s="274"/>
      <c r="I870" s="274">
        <f>(I869-I868)/I868</f>
        <v>-0.33322769826640958</v>
      </c>
      <c r="J870" s="274"/>
    </row>
    <row r="871" spans="2:16" ht="24.95" customHeight="1" x14ac:dyDescent="0.2">
      <c r="B871" s="38"/>
      <c r="C871" s="39"/>
      <c r="D871" s="39"/>
      <c r="E871" s="39"/>
      <c r="F871" s="58"/>
      <c r="G871" s="38"/>
      <c r="H871" s="38"/>
      <c r="I871" s="39"/>
      <c r="J871" s="39"/>
      <c r="K871" s="39"/>
      <c r="L871" s="39"/>
      <c r="M871" s="13"/>
      <c r="N871" s="13"/>
      <c r="O871" s="13"/>
      <c r="P871" s="59"/>
    </row>
    <row r="872" spans="2:16" ht="24.95" customHeight="1" x14ac:dyDescent="0.2">
      <c r="B872" s="38"/>
      <c r="C872" s="39"/>
      <c r="D872" s="39"/>
      <c r="E872" s="39"/>
      <c r="F872" s="58"/>
      <c r="G872" s="38"/>
      <c r="H872" s="38"/>
      <c r="I872" s="39"/>
      <c r="J872" s="39"/>
      <c r="K872" s="39"/>
      <c r="L872" s="39"/>
      <c r="M872" s="13"/>
      <c r="N872" s="13"/>
      <c r="O872" s="13"/>
      <c r="P872" s="59"/>
    </row>
    <row r="873" spans="2:16" ht="24.95" customHeight="1" x14ac:dyDescent="0.2">
      <c r="B873" s="38"/>
      <c r="C873" s="39"/>
      <c r="D873" s="39"/>
      <c r="E873" s="39"/>
      <c r="F873" s="58"/>
      <c r="G873" s="38"/>
      <c r="H873" s="38"/>
      <c r="I873" s="39"/>
      <c r="J873" s="39"/>
      <c r="K873" s="39"/>
      <c r="L873" s="39"/>
      <c r="M873" s="13"/>
      <c r="N873" s="13"/>
      <c r="O873" s="13"/>
      <c r="P873" s="59"/>
    </row>
    <row r="874" spans="2:16" ht="24.95" customHeight="1" x14ac:dyDescent="0.2">
      <c r="B874" s="38"/>
      <c r="C874" s="39"/>
      <c r="D874" s="39"/>
      <c r="E874" s="39"/>
      <c r="F874" s="58"/>
      <c r="G874" s="38"/>
      <c r="H874" s="38"/>
      <c r="I874" s="39"/>
      <c r="J874" s="39"/>
      <c r="K874" s="39"/>
      <c r="L874" s="39"/>
      <c r="M874" s="13"/>
      <c r="N874" s="13"/>
      <c r="O874" s="13"/>
      <c r="P874" s="59"/>
    </row>
    <row r="875" spans="2:16" ht="24.95" customHeight="1" x14ac:dyDescent="0.2">
      <c r="B875" s="38"/>
      <c r="C875" s="39"/>
      <c r="D875" s="39"/>
      <c r="E875" s="39"/>
      <c r="F875" s="58"/>
      <c r="G875" s="38"/>
      <c r="H875" s="38"/>
      <c r="I875" s="39"/>
      <c r="J875" s="39"/>
      <c r="K875" s="39"/>
      <c r="L875" s="39"/>
      <c r="M875" s="13"/>
      <c r="N875" s="13"/>
      <c r="O875" s="13"/>
      <c r="P875" s="59"/>
    </row>
    <row r="876" spans="2:16" ht="24.95" customHeight="1" x14ac:dyDescent="0.2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13"/>
      <c r="N876" s="13"/>
      <c r="O876" s="13"/>
      <c r="P876" s="59"/>
    </row>
    <row r="877" spans="2:16" ht="24.95" customHeight="1" x14ac:dyDescent="0.2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13"/>
      <c r="N877" s="13"/>
      <c r="O877" s="13"/>
      <c r="P877" s="59"/>
    </row>
    <row r="878" spans="2:16" ht="24.95" customHeight="1" x14ac:dyDescent="0.2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59"/>
      <c r="N878" s="59"/>
      <c r="O878" s="59"/>
      <c r="P878" s="59"/>
    </row>
    <row r="879" spans="2:16" ht="24.95" customHeight="1" x14ac:dyDescent="0.2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59"/>
      <c r="N879" s="59"/>
      <c r="O879" s="59"/>
      <c r="P879" s="59"/>
    </row>
    <row r="880" spans="2:16" ht="24.95" customHeight="1" x14ac:dyDescent="0.2"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</row>
    <row r="881" spans="2:16" ht="24.95" customHeight="1" x14ac:dyDescent="0.2"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</row>
    <row r="882" spans="2:16" ht="24.95" customHeight="1" x14ac:dyDescent="0.2"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</row>
    <row r="883" spans="2:16" ht="24.95" customHeight="1" x14ac:dyDescent="0.2"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</row>
    <row r="884" spans="2:16" ht="24.95" customHeight="1" x14ac:dyDescent="0.2"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</row>
    <row r="885" spans="2:16" ht="24.95" customHeight="1" x14ac:dyDescent="0.2"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</row>
    <row r="886" spans="2:16" ht="24.95" customHeight="1" x14ac:dyDescent="0.2"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</row>
    <row r="887" spans="2:16" ht="24.95" customHeight="1" x14ac:dyDescent="0.2"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</row>
    <row r="888" spans="2:16" ht="24.95" customHeight="1" x14ac:dyDescent="0.2"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</row>
    <row r="889" spans="2:16" ht="24.95" customHeight="1" x14ac:dyDescent="0.2"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P889" s="59"/>
    </row>
    <row r="890" spans="2:16" ht="24.95" customHeight="1" x14ac:dyDescent="0.2"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22"/>
      <c r="P890" s="59"/>
    </row>
    <row r="891" spans="2:16" s="59" customFormat="1" ht="24.95" customHeight="1" x14ac:dyDescent="0.2">
      <c r="B891" s="328" t="s">
        <v>178</v>
      </c>
      <c r="C891" s="329"/>
      <c r="D891" s="329"/>
      <c r="E891" s="329"/>
      <c r="F891" s="329"/>
      <c r="G891" s="329"/>
      <c r="H891" s="329"/>
      <c r="I891" s="329"/>
      <c r="J891" s="329"/>
      <c r="K891" s="329"/>
      <c r="L891" s="329"/>
      <c r="M891" s="329"/>
    </row>
    <row r="892" spans="2:16" s="59" customFormat="1" ht="24.95" customHeight="1" x14ac:dyDescent="0.2">
      <c r="B892" s="328" t="s">
        <v>177</v>
      </c>
      <c r="C892" s="330"/>
      <c r="D892" s="330"/>
      <c r="E892" s="330"/>
      <c r="F892" s="330"/>
      <c r="G892" s="330"/>
      <c r="H892" s="330"/>
      <c r="I892" s="330"/>
      <c r="J892" s="330"/>
      <c r="K892" s="330"/>
      <c r="L892" s="330"/>
      <c r="M892" s="330"/>
    </row>
    <row r="893" spans="2:16" s="59" customFormat="1" ht="24.95" customHeight="1" x14ac:dyDescent="0.2"/>
    <row r="894" spans="2:16" s="59" customFormat="1" ht="24.95" customHeight="1" x14ac:dyDescent="0.2"/>
    <row r="895" spans="2:16" s="59" customFormat="1" ht="24.95" customHeight="1" x14ac:dyDescent="0.2"/>
    <row r="896" spans="2:16" s="59" customFormat="1" ht="24.95" customHeight="1" x14ac:dyDescent="0.2"/>
    <row r="897" spans="2:13" s="59" customFormat="1" ht="24.95" customHeight="1" x14ac:dyDescent="0.2"/>
    <row r="898" spans="2:13" s="59" customFormat="1" ht="24.95" customHeight="1" x14ac:dyDescent="0.25">
      <c r="M898" s="251">
        <v>11</v>
      </c>
    </row>
    <row r="899" spans="2:13" ht="25.5" customHeight="1" x14ac:dyDescent="0.2">
      <c r="B899" s="269" t="s">
        <v>121</v>
      </c>
      <c r="C899" s="269"/>
      <c r="D899" s="269"/>
      <c r="E899" s="269"/>
      <c r="F899" s="269"/>
      <c r="G899" s="269"/>
      <c r="H899" s="269"/>
      <c r="I899" s="269"/>
      <c r="J899" s="269"/>
      <c r="K899" s="269"/>
      <c r="L899" s="269"/>
      <c r="M899" s="269"/>
    </row>
    <row r="900" spans="2:13" ht="15" customHeight="1" x14ac:dyDescent="0.2"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</row>
    <row r="901" spans="2:13" ht="25.5" customHeight="1" x14ac:dyDescent="0.2">
      <c r="B901" s="269" t="s">
        <v>92</v>
      </c>
      <c r="C901" s="269"/>
      <c r="D901" s="269"/>
      <c r="E901" s="269"/>
      <c r="F901" s="269"/>
      <c r="G901" s="269"/>
      <c r="H901" s="269"/>
      <c r="I901" s="269"/>
      <c r="J901" s="269"/>
      <c r="K901" s="269"/>
      <c r="L901" s="269"/>
      <c r="M901" s="269"/>
    </row>
    <row r="902" spans="2:13" ht="15" customHeight="1" x14ac:dyDescent="0.2">
      <c r="B902" s="57"/>
      <c r="C902" s="57"/>
      <c r="D902" s="57"/>
      <c r="E902" s="57"/>
      <c r="F902" s="57"/>
      <c r="G902" s="57"/>
    </row>
    <row r="903" spans="2:13" ht="24.95" customHeight="1" x14ac:dyDescent="0.2">
      <c r="B903" s="284" t="s">
        <v>116</v>
      </c>
      <c r="C903" s="284"/>
      <c r="D903" s="284"/>
      <c r="E903" s="284"/>
      <c r="F903" s="284"/>
      <c r="G903" s="284"/>
      <c r="H903" s="284"/>
      <c r="I903" s="284"/>
      <c r="J903" s="284"/>
    </row>
    <row r="904" spans="2:13" ht="24.95" customHeight="1" x14ac:dyDescent="0.2">
      <c r="B904" s="282" t="s">
        <v>36</v>
      </c>
      <c r="C904" s="312" t="s">
        <v>47</v>
      </c>
      <c r="D904" s="312"/>
      <c r="E904" s="312"/>
      <c r="F904" s="312" t="s">
        <v>48</v>
      </c>
      <c r="G904" s="312"/>
      <c r="H904" s="312"/>
      <c r="I904" s="137" t="s">
        <v>52</v>
      </c>
      <c r="J904" s="139" t="s">
        <v>53</v>
      </c>
      <c r="M904" s="45"/>
    </row>
    <row r="905" spans="2:13" ht="24.95" customHeight="1" x14ac:dyDescent="0.2">
      <c r="B905" s="283"/>
      <c r="C905" s="135" t="s">
        <v>66</v>
      </c>
      <c r="D905" s="135" t="s">
        <v>67</v>
      </c>
      <c r="E905" s="187" t="s">
        <v>68</v>
      </c>
      <c r="F905" s="135" t="s">
        <v>69</v>
      </c>
      <c r="G905" s="135" t="s">
        <v>70</v>
      </c>
      <c r="H905" s="136" t="s">
        <v>71</v>
      </c>
      <c r="I905" s="138" t="s">
        <v>85</v>
      </c>
      <c r="J905" s="140" t="s">
        <v>86</v>
      </c>
      <c r="K905" s="19"/>
      <c r="M905" s="45"/>
    </row>
    <row r="906" spans="2:13" ht="24.95" customHeight="1" x14ac:dyDescent="0.2">
      <c r="B906" s="133" t="s">
        <v>114</v>
      </c>
      <c r="C906" s="248">
        <v>9620</v>
      </c>
      <c r="D906" s="248">
        <v>357</v>
      </c>
      <c r="E906" s="227">
        <v>9977</v>
      </c>
      <c r="F906" s="248">
        <v>20181</v>
      </c>
      <c r="G906" s="248">
        <v>972</v>
      </c>
      <c r="H906" s="228">
        <v>21153</v>
      </c>
      <c r="I906" s="225">
        <v>0.1112850358</v>
      </c>
      <c r="J906" s="229">
        <v>2.1201764057332002</v>
      </c>
      <c r="K906" s="47"/>
      <c r="M906" s="45"/>
    </row>
    <row r="907" spans="2:13" ht="24.95" customHeight="1" x14ac:dyDescent="0.2">
      <c r="B907" s="133" t="s">
        <v>5</v>
      </c>
      <c r="C907" s="248">
        <v>5300</v>
      </c>
      <c r="D907" s="248">
        <v>1538</v>
      </c>
      <c r="E907" s="227">
        <v>6838</v>
      </c>
      <c r="F907" s="248">
        <v>15505</v>
      </c>
      <c r="G907" s="248">
        <v>2442</v>
      </c>
      <c r="H907" s="228">
        <v>17947</v>
      </c>
      <c r="I907" s="225">
        <v>0.12603306089999999</v>
      </c>
      <c r="J907" s="229">
        <v>2.6245978356244999</v>
      </c>
      <c r="K907" s="47"/>
      <c r="M907" s="45"/>
    </row>
    <row r="908" spans="2:13" ht="24.95" customHeight="1" x14ac:dyDescent="0.2">
      <c r="B908" s="133" t="s">
        <v>22</v>
      </c>
      <c r="C908" s="248">
        <v>4048</v>
      </c>
      <c r="D908" s="248">
        <v>180</v>
      </c>
      <c r="E908" s="227">
        <v>4228</v>
      </c>
      <c r="F908" s="248">
        <v>18988</v>
      </c>
      <c r="G908" s="248">
        <v>381</v>
      </c>
      <c r="H908" s="228">
        <v>19369</v>
      </c>
      <c r="I908" s="225">
        <v>0.1466346399</v>
      </c>
      <c r="J908" s="229">
        <v>4.5811258278146001</v>
      </c>
      <c r="K908" s="47"/>
      <c r="M908" s="45"/>
    </row>
    <row r="909" spans="2:13" ht="24.95" customHeight="1" x14ac:dyDescent="0.2">
      <c r="B909" s="133" t="s">
        <v>7</v>
      </c>
      <c r="C909" s="248">
        <v>666</v>
      </c>
      <c r="D909" s="248">
        <v>21</v>
      </c>
      <c r="E909" s="227">
        <v>687</v>
      </c>
      <c r="F909" s="248">
        <v>1963</v>
      </c>
      <c r="G909" s="248">
        <v>21</v>
      </c>
      <c r="H909" s="228">
        <v>1984</v>
      </c>
      <c r="I909" s="225">
        <v>9.4869431599999998E-2</v>
      </c>
      <c r="J909" s="229">
        <v>2.8879184861718001</v>
      </c>
      <c r="K909" s="47"/>
      <c r="M909" s="45"/>
    </row>
    <row r="910" spans="2:13" ht="24.95" customHeight="1" x14ac:dyDescent="0.2">
      <c r="B910" s="133" t="s">
        <v>8</v>
      </c>
      <c r="C910" s="248">
        <v>1737</v>
      </c>
      <c r="D910" s="248">
        <v>523</v>
      </c>
      <c r="E910" s="227">
        <v>2260</v>
      </c>
      <c r="F910" s="248">
        <v>3617</v>
      </c>
      <c r="G910" s="248">
        <v>814</v>
      </c>
      <c r="H910" s="228">
        <v>4431</v>
      </c>
      <c r="I910" s="225">
        <v>5.5065494E-2</v>
      </c>
      <c r="J910" s="229">
        <v>1.9606194690265</v>
      </c>
      <c r="K910" s="47"/>
      <c r="M910" s="45"/>
    </row>
    <row r="911" spans="2:13" ht="24.95" customHeight="1" x14ac:dyDescent="0.2">
      <c r="B911" s="133" t="s">
        <v>9</v>
      </c>
      <c r="C911" s="248">
        <v>1851</v>
      </c>
      <c r="D911" s="248">
        <v>88</v>
      </c>
      <c r="E911" s="227">
        <v>1939</v>
      </c>
      <c r="F911" s="248">
        <v>3989</v>
      </c>
      <c r="G911" s="248">
        <v>152</v>
      </c>
      <c r="H911" s="228">
        <v>4141</v>
      </c>
      <c r="I911" s="225">
        <v>9.8405089799999998E-2</v>
      </c>
      <c r="J911" s="229">
        <v>2.1356369262506001</v>
      </c>
      <c r="K911" s="47"/>
      <c r="M911" s="45"/>
    </row>
    <row r="912" spans="2:13" ht="24.95" customHeight="1" x14ac:dyDescent="0.2">
      <c r="B912" s="133" t="s">
        <v>10</v>
      </c>
      <c r="C912" s="248">
        <v>7158</v>
      </c>
      <c r="D912" s="248">
        <v>288</v>
      </c>
      <c r="E912" s="227">
        <v>7446</v>
      </c>
      <c r="F912" s="248">
        <v>28814</v>
      </c>
      <c r="G912" s="248">
        <v>849</v>
      </c>
      <c r="H912" s="228">
        <v>29663</v>
      </c>
      <c r="I912" s="225">
        <v>0.31591766490000001</v>
      </c>
      <c r="J912" s="229">
        <v>3.9837496642493</v>
      </c>
      <c r="K912" s="47"/>
      <c r="M912" s="45"/>
    </row>
    <row r="913" spans="2:15" ht="24.95" customHeight="1" x14ac:dyDescent="0.2">
      <c r="B913" s="133" t="s">
        <v>11</v>
      </c>
      <c r="C913" s="248">
        <v>1807</v>
      </c>
      <c r="D913" s="248">
        <v>668</v>
      </c>
      <c r="E913" s="227">
        <v>2475</v>
      </c>
      <c r="F913" s="248">
        <v>4138</v>
      </c>
      <c r="G913" s="248">
        <v>923</v>
      </c>
      <c r="H913" s="228">
        <v>5061</v>
      </c>
      <c r="I913" s="225">
        <v>0.13081575679999999</v>
      </c>
      <c r="J913" s="229">
        <v>2.0448484848485</v>
      </c>
      <c r="K913" s="47"/>
      <c r="M913" s="48"/>
    </row>
    <row r="914" spans="2:15" ht="24.95" customHeight="1" x14ac:dyDescent="0.2">
      <c r="B914" s="133" t="s">
        <v>12</v>
      </c>
      <c r="C914" s="248">
        <v>2040</v>
      </c>
      <c r="D914" s="248">
        <v>4</v>
      </c>
      <c r="E914" s="227">
        <v>2044</v>
      </c>
      <c r="F914" s="248">
        <v>3463</v>
      </c>
      <c r="G914" s="248">
        <v>6</v>
      </c>
      <c r="H914" s="228">
        <v>3469</v>
      </c>
      <c r="I914" s="225">
        <v>6.9939516100000002E-2</v>
      </c>
      <c r="J914" s="229">
        <v>1.6971624266145</v>
      </c>
      <c r="K914" s="47"/>
      <c r="M914" s="48"/>
    </row>
    <row r="915" spans="2:15" ht="24.95" customHeight="1" x14ac:dyDescent="0.2">
      <c r="B915" s="134" t="s">
        <v>14</v>
      </c>
      <c r="C915" s="230">
        <v>34227</v>
      </c>
      <c r="D915" s="230">
        <v>3667</v>
      </c>
      <c r="E915" s="231">
        <v>37894</v>
      </c>
      <c r="F915" s="230">
        <v>100658</v>
      </c>
      <c r="G915" s="230">
        <v>6560</v>
      </c>
      <c r="H915" s="232">
        <v>107218</v>
      </c>
      <c r="I915" s="226">
        <v>0.1356823258</v>
      </c>
      <c r="J915" s="233">
        <v>2.8294189053676</v>
      </c>
      <c r="M915" s="48"/>
    </row>
    <row r="916" spans="2:15" ht="24.95" customHeight="1" x14ac:dyDescent="0.2">
      <c r="B916" s="217"/>
    </row>
    <row r="917" spans="2:15" ht="24.95" customHeight="1" x14ac:dyDescent="0.2"/>
    <row r="918" spans="2:15" s="26" customFormat="1" ht="24.95" customHeight="1" x14ac:dyDescent="0.2"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</row>
    <row r="919" spans="2:15" ht="24.95" customHeight="1" x14ac:dyDescent="0.2"/>
    <row r="920" spans="2:15" ht="24.95" customHeight="1" x14ac:dyDescent="0.2">
      <c r="B920" s="65"/>
      <c r="C920" s="65"/>
      <c r="D920" s="65"/>
      <c r="E920" s="65"/>
      <c r="G920" s="65"/>
      <c r="H920" s="65"/>
      <c r="I920" s="65"/>
      <c r="J920" s="65"/>
    </row>
    <row r="921" spans="2:15" ht="24.95" customHeight="1" x14ac:dyDescent="0.2">
      <c r="B921" s="65"/>
      <c r="C921" s="65"/>
      <c r="D921" s="65"/>
      <c r="E921" s="65"/>
      <c r="G921" s="65"/>
      <c r="H921" s="65"/>
      <c r="I921" s="65"/>
      <c r="J921" s="65"/>
    </row>
    <row r="922" spans="2:15" ht="24.95" customHeight="1" x14ac:dyDescent="0.2">
      <c r="B922" s="65"/>
      <c r="C922" s="65"/>
      <c r="D922" s="65"/>
      <c r="E922" s="65"/>
      <c r="G922" s="65"/>
      <c r="H922" s="65"/>
      <c r="I922" s="65"/>
      <c r="J922" s="65"/>
    </row>
    <row r="923" spans="2:15" ht="24.95" customHeight="1" x14ac:dyDescent="0.2">
      <c r="B923" s="65"/>
      <c r="C923" s="65"/>
      <c r="D923" s="65"/>
      <c r="E923" s="65"/>
      <c r="G923" s="65"/>
      <c r="H923" s="65"/>
      <c r="I923" s="65"/>
      <c r="J923" s="65"/>
    </row>
    <row r="924" spans="2:15" ht="24.95" customHeight="1" x14ac:dyDescent="0.2">
      <c r="B924" s="65"/>
      <c r="C924" s="65"/>
      <c r="D924" s="65"/>
      <c r="E924" s="65"/>
      <c r="G924" s="65"/>
      <c r="H924" s="65"/>
      <c r="I924" s="65"/>
      <c r="J924" s="65"/>
    </row>
    <row r="925" spans="2:15" ht="24.95" customHeight="1" x14ac:dyDescent="0.2">
      <c r="B925" s="65"/>
      <c r="C925" s="65"/>
      <c r="D925" s="65"/>
      <c r="E925" s="65"/>
      <c r="G925" s="65"/>
      <c r="H925" s="65"/>
      <c r="I925" s="65"/>
      <c r="J925" s="65"/>
    </row>
    <row r="926" spans="2:15" ht="24.95" customHeight="1" x14ac:dyDescent="0.2">
      <c r="B926" s="65"/>
      <c r="C926" s="65"/>
      <c r="D926" s="65"/>
      <c r="E926" s="65"/>
      <c r="G926" s="65"/>
      <c r="H926" s="65"/>
      <c r="I926" s="65"/>
      <c r="J926" s="65"/>
    </row>
    <row r="927" spans="2:15" ht="24.95" customHeight="1" x14ac:dyDescent="0.2">
      <c r="B927" s="65"/>
      <c r="C927" s="65"/>
      <c r="D927" s="65"/>
      <c r="E927" s="65"/>
      <c r="G927" s="65"/>
      <c r="H927" s="65"/>
      <c r="I927" s="65"/>
      <c r="J927" s="65"/>
    </row>
    <row r="928" spans="2:15" ht="24.95" customHeight="1" x14ac:dyDescent="0.2">
      <c r="B928" s="65"/>
      <c r="C928" s="65"/>
      <c r="D928" s="65"/>
      <c r="E928" s="65"/>
      <c r="G928" s="65"/>
      <c r="H928" s="65"/>
      <c r="I928" s="65"/>
      <c r="J928" s="65"/>
    </row>
    <row r="929" spans="2:15" ht="25.5" customHeight="1" x14ac:dyDescent="0.2">
      <c r="B929" s="268" t="s">
        <v>165</v>
      </c>
      <c r="C929" s="268"/>
      <c r="D929" s="268"/>
      <c r="E929" s="268"/>
      <c r="F929" s="268"/>
      <c r="G929" s="268"/>
      <c r="H929" s="268"/>
      <c r="I929" s="268"/>
      <c r="J929" s="268"/>
      <c r="K929" s="268"/>
      <c r="L929" s="268"/>
      <c r="M929" s="268"/>
    </row>
    <row r="930" spans="2:15" s="13" customFormat="1" ht="15" customHeight="1" x14ac:dyDescent="0.2">
      <c r="B930" s="151"/>
      <c r="C930" s="151"/>
      <c r="D930" s="151"/>
      <c r="E930" s="151"/>
      <c r="F930" s="151"/>
      <c r="G930" s="151"/>
    </row>
    <row r="931" spans="2:15" ht="24.95" customHeight="1" x14ac:dyDescent="0.2">
      <c r="B931" s="276" t="s">
        <v>13</v>
      </c>
      <c r="C931" s="276"/>
      <c r="D931" s="276"/>
      <c r="E931" s="276"/>
      <c r="F931" s="276"/>
      <c r="G931" s="276"/>
      <c r="H931" s="276"/>
      <c r="I931" s="39"/>
      <c r="J931" s="39"/>
      <c r="K931" s="39"/>
      <c r="L931" s="39"/>
      <c r="M931" s="13"/>
      <c r="N931" s="13"/>
      <c r="O931" s="13"/>
    </row>
    <row r="932" spans="2:15" ht="24.95" customHeight="1" x14ac:dyDescent="0.2">
      <c r="B932" s="132" t="s">
        <v>35</v>
      </c>
      <c r="C932" s="277" t="s">
        <v>62</v>
      </c>
      <c r="D932" s="277"/>
      <c r="E932" s="277" t="s">
        <v>110</v>
      </c>
      <c r="F932" s="277"/>
      <c r="G932" s="277" t="s">
        <v>0</v>
      </c>
      <c r="H932" s="277"/>
      <c r="I932" s="39"/>
      <c r="J932" s="39"/>
      <c r="K932" s="39"/>
      <c r="L932" s="39"/>
      <c r="M932" s="13"/>
      <c r="N932" s="13"/>
      <c r="O932" s="13"/>
    </row>
    <row r="933" spans="2:15" ht="24.95" customHeight="1" x14ac:dyDescent="0.2">
      <c r="B933" s="224" t="s">
        <v>174</v>
      </c>
      <c r="C933" s="275">
        <v>48184</v>
      </c>
      <c r="D933" s="275"/>
      <c r="E933" s="275">
        <v>11755</v>
      </c>
      <c r="F933" s="275"/>
      <c r="G933" s="270">
        <v>59939</v>
      </c>
      <c r="H933" s="272"/>
      <c r="I933" s="39"/>
      <c r="J933" s="39"/>
      <c r="K933" s="39"/>
      <c r="L933" s="39"/>
      <c r="M933" s="13"/>
      <c r="N933" s="13"/>
      <c r="O933" s="13"/>
    </row>
    <row r="934" spans="2:15" ht="24.95" customHeight="1" x14ac:dyDescent="0.2">
      <c r="B934" s="224" t="s">
        <v>156</v>
      </c>
      <c r="C934" s="279">
        <v>34227</v>
      </c>
      <c r="D934" s="279"/>
      <c r="E934" s="279">
        <v>3667</v>
      </c>
      <c r="F934" s="279"/>
      <c r="G934" s="270">
        <v>37894</v>
      </c>
      <c r="H934" s="272"/>
      <c r="I934" s="39"/>
      <c r="J934" s="39"/>
      <c r="K934" s="39"/>
      <c r="L934" s="39"/>
      <c r="M934" s="13"/>
      <c r="N934" s="13"/>
      <c r="O934" s="13"/>
    </row>
    <row r="935" spans="2:15" ht="24.95" customHeight="1" x14ac:dyDescent="0.2">
      <c r="B935" s="113" t="s">
        <v>43</v>
      </c>
      <c r="C935" s="273">
        <f>(C934-C933)/C933</f>
        <v>-0.28966046820521335</v>
      </c>
      <c r="D935" s="273"/>
      <c r="E935" s="273">
        <f>(E934-E933)/E933</f>
        <v>-0.68804763930242452</v>
      </c>
      <c r="F935" s="273"/>
      <c r="G935" s="273">
        <f>(G934-G933)/G933</f>
        <v>-0.36779058709688184</v>
      </c>
      <c r="H935" s="273"/>
      <c r="I935" s="39"/>
      <c r="J935" s="39"/>
      <c r="K935" s="39"/>
      <c r="L935" s="39"/>
      <c r="M935" s="13"/>
      <c r="N935" s="13"/>
      <c r="O935" s="13"/>
    </row>
    <row r="936" spans="2:15" ht="24.95" customHeight="1" x14ac:dyDescent="0.2">
      <c r="B936" s="38"/>
      <c r="C936" s="39"/>
      <c r="D936" s="39"/>
      <c r="E936" s="39"/>
      <c r="F936" s="58"/>
      <c r="G936" s="38"/>
      <c r="H936" s="38"/>
      <c r="I936" s="39"/>
      <c r="J936" s="39"/>
      <c r="K936" s="39"/>
      <c r="L936" s="39"/>
      <c r="M936" s="13"/>
      <c r="N936" s="13"/>
      <c r="O936" s="13"/>
    </row>
    <row r="937" spans="2:15" ht="24.95" customHeight="1" x14ac:dyDescent="0.2">
      <c r="B937" s="38"/>
      <c r="C937" s="39"/>
      <c r="D937" s="39"/>
      <c r="E937" s="39"/>
      <c r="F937" s="58"/>
      <c r="G937" s="38"/>
      <c r="H937" s="38"/>
      <c r="I937" s="39"/>
      <c r="J937" s="39"/>
      <c r="K937" s="39"/>
      <c r="L937" s="39"/>
      <c r="M937" s="13"/>
      <c r="N937" s="13"/>
      <c r="O937" s="13"/>
    </row>
    <row r="938" spans="2:15" ht="24.95" customHeight="1" x14ac:dyDescent="0.2">
      <c r="B938" s="38"/>
      <c r="C938" s="39"/>
      <c r="D938" s="39"/>
      <c r="E938" s="39"/>
      <c r="F938" s="58"/>
      <c r="G938" s="38"/>
      <c r="H938" s="38"/>
      <c r="I938" s="39"/>
      <c r="J938" s="39"/>
      <c r="K938" s="39"/>
      <c r="L938" s="39"/>
      <c r="M938" s="13"/>
      <c r="N938" s="13"/>
      <c r="O938" s="13"/>
    </row>
    <row r="939" spans="2:15" ht="24.95" customHeight="1" x14ac:dyDescent="0.2">
      <c r="B939" s="38"/>
      <c r="C939" s="39"/>
      <c r="D939" s="39"/>
      <c r="E939" s="39"/>
      <c r="F939" s="58"/>
      <c r="G939" s="38"/>
      <c r="H939" s="38"/>
      <c r="I939" s="39"/>
      <c r="J939" s="39"/>
      <c r="K939" s="39"/>
      <c r="L939" s="39"/>
      <c r="M939" s="13"/>
      <c r="N939" s="13"/>
      <c r="O939" s="13"/>
    </row>
    <row r="940" spans="2:15" ht="24.95" customHeight="1" x14ac:dyDescent="0.2">
      <c r="B940" s="38"/>
      <c r="C940" s="39"/>
      <c r="D940" s="39"/>
      <c r="E940" s="39"/>
      <c r="F940" s="58"/>
      <c r="G940" s="38"/>
      <c r="H940" s="38"/>
      <c r="I940" s="39"/>
      <c r="J940" s="39"/>
      <c r="K940" s="39"/>
      <c r="L940" s="39"/>
      <c r="M940" s="13"/>
      <c r="N940" s="13"/>
      <c r="O940" s="13"/>
    </row>
    <row r="941" spans="2:15" ht="24.95" customHeight="1" x14ac:dyDescent="0.2">
      <c r="B941" s="38"/>
      <c r="C941" s="39"/>
      <c r="D941" s="39"/>
      <c r="E941" s="39"/>
      <c r="F941" s="58"/>
      <c r="G941" s="38"/>
      <c r="H941" s="38"/>
      <c r="I941" s="39"/>
      <c r="J941" s="39"/>
      <c r="K941" s="39"/>
      <c r="L941" s="39"/>
      <c r="M941" s="13"/>
      <c r="N941" s="13"/>
      <c r="O941" s="13"/>
    </row>
    <row r="942" spans="2:15" ht="24.95" customHeight="1" x14ac:dyDescent="0.2">
      <c r="B942" s="38"/>
      <c r="C942" s="39"/>
      <c r="D942" s="39"/>
      <c r="E942" s="39"/>
      <c r="F942" s="58"/>
      <c r="G942" s="38"/>
      <c r="H942" s="38"/>
      <c r="I942" s="39"/>
      <c r="J942" s="39"/>
      <c r="K942" s="39"/>
      <c r="L942" s="39"/>
      <c r="M942" s="13"/>
      <c r="N942" s="13"/>
      <c r="O942" s="13"/>
    </row>
    <row r="943" spans="2:15" ht="24.95" customHeight="1" x14ac:dyDescent="0.2">
      <c r="B943" s="287"/>
      <c r="C943" s="287"/>
      <c r="D943" s="287"/>
      <c r="E943" s="287"/>
      <c r="F943" s="287"/>
      <c r="G943" s="287"/>
      <c r="H943" s="287"/>
      <c r="I943" s="287"/>
      <c r="J943" s="287"/>
      <c r="K943" s="287"/>
      <c r="L943" s="287"/>
      <c r="M943" s="59"/>
      <c r="N943" s="59"/>
      <c r="O943" s="59"/>
    </row>
    <row r="944" spans="2:15" ht="24.95" customHeight="1" x14ac:dyDescent="0.2"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</row>
    <row r="945" spans="2:15" ht="24.95" customHeight="1" x14ac:dyDescent="0.2"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</row>
    <row r="946" spans="2:15" ht="24.95" customHeight="1" x14ac:dyDescent="0.2"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22"/>
    </row>
    <row r="947" spans="2:15" ht="24.95" customHeight="1" x14ac:dyDescent="0.2">
      <c r="B947" s="288" t="s">
        <v>15</v>
      </c>
      <c r="C947" s="288"/>
      <c r="D947" s="288"/>
      <c r="E947" s="288"/>
      <c r="F947" s="288"/>
      <c r="G947" s="288"/>
      <c r="H947" s="288"/>
      <c r="I947" s="288"/>
      <c r="J947" s="288"/>
    </row>
    <row r="948" spans="2:15" ht="24.95" customHeight="1" x14ac:dyDescent="0.2">
      <c r="B948" s="141" t="s">
        <v>35</v>
      </c>
      <c r="C948" s="278" t="s">
        <v>112</v>
      </c>
      <c r="D948" s="278"/>
      <c r="E948" s="278" t="s">
        <v>111</v>
      </c>
      <c r="F948" s="278"/>
      <c r="G948" s="278" t="s">
        <v>42</v>
      </c>
      <c r="H948" s="278"/>
      <c r="I948" s="278" t="s">
        <v>18</v>
      </c>
      <c r="J948" s="278"/>
      <c r="L948" s="40"/>
    </row>
    <row r="949" spans="2:15" ht="24.95" customHeight="1" x14ac:dyDescent="0.2">
      <c r="B949" s="224" t="s">
        <v>174</v>
      </c>
      <c r="C949" s="275">
        <v>142731</v>
      </c>
      <c r="D949" s="275"/>
      <c r="E949" s="275">
        <v>23470</v>
      </c>
      <c r="F949" s="275"/>
      <c r="G949" s="270">
        <v>166201</v>
      </c>
      <c r="H949" s="270"/>
      <c r="I949" s="314">
        <v>0.1526522813</v>
      </c>
      <c r="J949" s="314"/>
    </row>
    <row r="950" spans="2:15" ht="24.95" customHeight="1" x14ac:dyDescent="0.2">
      <c r="B950" s="224" t="s">
        <v>156</v>
      </c>
      <c r="C950" s="279">
        <v>100658</v>
      </c>
      <c r="D950" s="279"/>
      <c r="E950" s="279">
        <v>6560</v>
      </c>
      <c r="F950" s="279"/>
      <c r="G950" s="270">
        <v>107218</v>
      </c>
      <c r="H950" s="270"/>
      <c r="I950" s="280">
        <v>0.1356823258</v>
      </c>
      <c r="J950" s="280"/>
    </row>
    <row r="951" spans="2:15" ht="24.95" customHeight="1" x14ac:dyDescent="0.2">
      <c r="B951" s="105" t="s">
        <v>43</v>
      </c>
      <c r="C951" s="274">
        <f>(C950-C949)/C949</f>
        <v>-0.29477128304292688</v>
      </c>
      <c r="D951" s="274"/>
      <c r="E951" s="274">
        <f>(E950-E949)/E949</f>
        <v>-0.7204942479761397</v>
      </c>
      <c r="F951" s="274"/>
      <c r="G951" s="274">
        <f>(G950-G949)/G949</f>
        <v>-0.35488956143464839</v>
      </c>
      <c r="H951" s="274"/>
      <c r="I951" s="274">
        <f>(I950-I949)/I949</f>
        <v>-0.1111673887575239</v>
      </c>
      <c r="J951" s="274"/>
    </row>
    <row r="952" spans="2:15" ht="24.95" customHeight="1" x14ac:dyDescent="0.2"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</row>
    <row r="953" spans="2:15" ht="24.95" customHeight="1" x14ac:dyDescent="0.2"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</row>
    <row r="954" spans="2:15" ht="24.95" customHeight="1" x14ac:dyDescent="0.2"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</row>
    <row r="955" spans="2:15" ht="24.95" customHeight="1" x14ac:dyDescent="0.2"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</row>
    <row r="956" spans="2:15" ht="24.95" customHeight="1" x14ac:dyDescent="0.2"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</row>
    <row r="957" spans="2:15" ht="24.95" customHeight="1" x14ac:dyDescent="0.2"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</row>
    <row r="958" spans="2:15" ht="24.95" customHeight="1" x14ac:dyDescent="0.2"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</row>
    <row r="959" spans="2:15" ht="24.95" customHeight="1" x14ac:dyDescent="0.2"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</row>
    <row r="960" spans="2:15" ht="24.95" customHeight="1" x14ac:dyDescent="0.25"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251">
        <v>12</v>
      </c>
      <c r="N960" s="59"/>
      <c r="O960" s="59"/>
    </row>
    <row r="961" spans="2:15" ht="25.5" customHeight="1" x14ac:dyDescent="0.2">
      <c r="B961" s="267" t="s">
        <v>166</v>
      </c>
      <c r="C961" s="267"/>
      <c r="D961" s="267"/>
      <c r="E961" s="267"/>
      <c r="F961" s="267"/>
      <c r="G961" s="267"/>
      <c r="H961" s="267"/>
      <c r="I961" s="267"/>
      <c r="J961" s="267"/>
      <c r="K961" s="267"/>
      <c r="L961" s="267"/>
      <c r="M961" s="267"/>
    </row>
    <row r="962" spans="2:15" ht="15" customHeight="1" x14ac:dyDescent="0.2">
      <c r="B962" s="57"/>
      <c r="C962" s="57"/>
      <c r="D962" s="57"/>
      <c r="E962" s="57"/>
      <c r="F962" s="57"/>
      <c r="G962" s="57"/>
    </row>
    <row r="963" spans="2:15" ht="24.95" customHeight="1" x14ac:dyDescent="0.2">
      <c r="B963" s="276" t="s">
        <v>13</v>
      </c>
      <c r="C963" s="276"/>
      <c r="D963" s="276"/>
      <c r="E963" s="276"/>
      <c r="F963" s="276"/>
      <c r="G963" s="276"/>
      <c r="H963" s="276"/>
      <c r="I963" s="39"/>
      <c r="J963" s="39"/>
      <c r="K963" s="39"/>
      <c r="L963" s="39"/>
      <c r="M963" s="13"/>
      <c r="N963" s="13"/>
      <c r="O963" s="13"/>
    </row>
    <row r="964" spans="2:15" ht="24.95" customHeight="1" x14ac:dyDescent="0.2">
      <c r="B964" s="132" t="s">
        <v>35</v>
      </c>
      <c r="C964" s="277" t="s">
        <v>62</v>
      </c>
      <c r="D964" s="277"/>
      <c r="E964" s="277" t="s">
        <v>110</v>
      </c>
      <c r="F964" s="277"/>
      <c r="G964" s="277" t="s">
        <v>0</v>
      </c>
      <c r="H964" s="277"/>
      <c r="I964" s="39"/>
      <c r="J964" s="39"/>
      <c r="K964" s="39"/>
      <c r="L964" s="39"/>
      <c r="M964" s="13"/>
      <c r="N964" s="13"/>
      <c r="O964" s="13"/>
    </row>
    <row r="965" spans="2:15" ht="24.95" customHeight="1" x14ac:dyDescent="0.2">
      <c r="B965" s="224" t="s">
        <v>175</v>
      </c>
      <c r="C965" s="275">
        <v>103351</v>
      </c>
      <c r="D965" s="275"/>
      <c r="E965" s="275">
        <v>65566</v>
      </c>
      <c r="F965" s="275"/>
      <c r="G965" s="270">
        <v>168917</v>
      </c>
      <c r="H965" s="272"/>
      <c r="I965" s="39"/>
      <c r="J965" s="39"/>
      <c r="K965" s="39"/>
      <c r="L965" s="39"/>
      <c r="M965" s="13"/>
      <c r="N965" s="13"/>
      <c r="O965" s="13"/>
    </row>
    <row r="966" spans="2:15" ht="24.95" customHeight="1" x14ac:dyDescent="0.2">
      <c r="B966" s="224" t="s">
        <v>176</v>
      </c>
      <c r="C966" s="279">
        <v>45617</v>
      </c>
      <c r="D966" s="279"/>
      <c r="E966" s="279">
        <v>12982</v>
      </c>
      <c r="F966" s="279"/>
      <c r="G966" s="270">
        <v>58599</v>
      </c>
      <c r="H966" s="272"/>
      <c r="I966" s="39"/>
      <c r="J966" s="39"/>
      <c r="K966" s="39"/>
      <c r="L966" s="39"/>
      <c r="M966" s="13"/>
      <c r="N966" s="13"/>
      <c r="O966" s="13"/>
    </row>
    <row r="967" spans="2:15" ht="24.95" customHeight="1" x14ac:dyDescent="0.2">
      <c r="B967" s="113" t="s">
        <v>43</v>
      </c>
      <c r="C967" s="273">
        <f>(C966-C965)/C965</f>
        <v>-0.55862062292575787</v>
      </c>
      <c r="D967" s="273"/>
      <c r="E967" s="273">
        <f>(E966-E965)/E965</f>
        <v>-0.80200103712289905</v>
      </c>
      <c r="F967" s="273"/>
      <c r="G967" s="273">
        <f>(G966-G965)/G965</f>
        <v>-0.6530899791021626</v>
      </c>
      <c r="H967" s="273"/>
      <c r="I967" s="39"/>
      <c r="J967" s="39"/>
      <c r="K967" s="39"/>
      <c r="L967" s="39"/>
      <c r="M967" s="13"/>
      <c r="N967" s="13"/>
      <c r="O967" s="13"/>
    </row>
    <row r="968" spans="2:15" ht="24.95" customHeight="1" x14ac:dyDescent="0.2">
      <c r="B968" s="38"/>
      <c r="C968" s="39"/>
      <c r="D968" s="39"/>
      <c r="E968" s="39"/>
      <c r="F968" s="58"/>
      <c r="G968" s="38"/>
      <c r="H968" s="38"/>
      <c r="I968" s="39"/>
      <c r="J968" s="39"/>
      <c r="K968" s="39"/>
      <c r="L968" s="39"/>
      <c r="M968" s="13"/>
      <c r="N968" s="13"/>
      <c r="O968" s="13"/>
    </row>
    <row r="969" spans="2:15" ht="24.95" customHeight="1" x14ac:dyDescent="0.2">
      <c r="B969" s="38"/>
      <c r="C969" s="39"/>
      <c r="D969" s="39"/>
      <c r="E969" s="39"/>
      <c r="F969" s="58"/>
      <c r="G969" s="38"/>
      <c r="H969" s="38"/>
      <c r="I969" s="39"/>
      <c r="J969" s="39"/>
      <c r="K969" s="39"/>
      <c r="L969" s="39"/>
      <c r="M969" s="13"/>
      <c r="N969" s="13"/>
      <c r="O969" s="13"/>
    </row>
    <row r="970" spans="2:15" ht="24.95" customHeight="1" x14ac:dyDescent="0.2">
      <c r="B970" s="38"/>
      <c r="C970" s="39"/>
      <c r="D970" s="39"/>
      <c r="E970" s="39"/>
      <c r="F970" s="58"/>
      <c r="G970" s="38"/>
      <c r="H970" s="38"/>
      <c r="I970" s="39"/>
      <c r="J970" s="39"/>
      <c r="K970" s="39"/>
      <c r="L970" s="39"/>
      <c r="M970" s="13"/>
      <c r="N970" s="13"/>
      <c r="O970" s="13"/>
    </row>
    <row r="971" spans="2:15" ht="24.95" customHeight="1" x14ac:dyDescent="0.2">
      <c r="B971" s="38"/>
      <c r="C971" s="39"/>
      <c r="D971" s="39"/>
      <c r="E971" s="39"/>
      <c r="F971" s="58"/>
      <c r="G971" s="38"/>
      <c r="H971" s="38"/>
      <c r="I971" s="39"/>
      <c r="J971" s="39"/>
      <c r="K971" s="39"/>
      <c r="L971" s="39"/>
      <c r="M971" s="13"/>
      <c r="N971" s="13"/>
      <c r="O971" s="13"/>
    </row>
    <row r="972" spans="2:15" ht="24.95" customHeight="1" x14ac:dyDescent="0.2">
      <c r="B972" s="38"/>
      <c r="C972" s="39"/>
      <c r="D972" s="39"/>
      <c r="E972" s="39"/>
      <c r="F972" s="58"/>
      <c r="G972" s="38"/>
      <c r="H972" s="38"/>
      <c r="I972" s="39"/>
      <c r="J972" s="39"/>
      <c r="K972" s="39"/>
      <c r="L972" s="39"/>
      <c r="M972" s="13"/>
      <c r="N972" s="13"/>
      <c r="O972" s="13"/>
    </row>
    <row r="973" spans="2:15" ht="24.95" customHeight="1" x14ac:dyDescent="0.2">
      <c r="B973" s="38"/>
      <c r="C973" s="39"/>
      <c r="D973" s="39"/>
      <c r="E973" s="39"/>
      <c r="F973" s="58"/>
      <c r="G973" s="38"/>
      <c r="H973" s="38"/>
      <c r="I973" s="39"/>
      <c r="J973" s="39"/>
      <c r="K973" s="39"/>
      <c r="L973" s="39"/>
      <c r="M973" s="13"/>
      <c r="N973" s="13"/>
      <c r="O973" s="13"/>
    </row>
    <row r="974" spans="2:15" ht="24.95" customHeight="1" x14ac:dyDescent="0.2">
      <c r="B974" s="38"/>
      <c r="C974" s="39"/>
      <c r="D974" s="39"/>
      <c r="E974" s="39"/>
      <c r="F974" s="58"/>
      <c r="G974" s="38"/>
      <c r="H974" s="38"/>
      <c r="I974" s="39"/>
      <c r="J974" s="39"/>
      <c r="K974" s="39"/>
      <c r="L974" s="39"/>
      <c r="M974" s="13"/>
      <c r="N974" s="13"/>
      <c r="O974" s="13"/>
    </row>
    <row r="975" spans="2:15" ht="24.95" customHeight="1" x14ac:dyDescent="0.2">
      <c r="B975" s="150"/>
      <c r="C975" s="150"/>
      <c r="D975" s="150"/>
      <c r="E975" s="150"/>
      <c r="F975" s="150"/>
      <c r="G975" s="150"/>
      <c r="H975" s="150"/>
      <c r="I975" s="150"/>
      <c r="J975" s="150"/>
      <c r="K975" s="150"/>
      <c r="L975" s="150"/>
      <c r="M975" s="59"/>
      <c r="N975" s="59"/>
      <c r="O975" s="59"/>
    </row>
    <row r="976" spans="2:15" ht="24.95" customHeight="1" x14ac:dyDescent="0.2"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</row>
    <row r="977" spans="2:15" ht="24.95" customHeight="1" x14ac:dyDescent="0.2"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</row>
    <row r="978" spans="2:15" ht="24.95" customHeight="1" x14ac:dyDescent="0.2"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</row>
    <row r="979" spans="2:15" ht="24.95" customHeight="1" x14ac:dyDescent="0.2"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</row>
    <row r="980" spans="2:15" ht="24.95" customHeight="1" x14ac:dyDescent="0.2"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</row>
    <row r="981" spans="2:15" ht="24.95" customHeight="1" x14ac:dyDescent="0.2"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</row>
    <row r="982" spans="2:15" ht="24.95" customHeight="1" x14ac:dyDescent="0.2"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</row>
    <row r="983" spans="2:15" ht="24.95" customHeight="1" x14ac:dyDescent="0.2"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</row>
    <row r="984" spans="2:15" ht="24.95" customHeight="1" x14ac:dyDescent="0.2"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</row>
    <row r="985" spans="2:15" ht="24.95" customHeight="1" x14ac:dyDescent="0.2"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</row>
    <row r="986" spans="2:15" ht="24.95" customHeight="1" x14ac:dyDescent="0.2"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</row>
    <row r="987" spans="2:15" ht="24.95" customHeight="1" x14ac:dyDescent="0.2"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</row>
    <row r="988" spans="2:15" ht="24.95" customHeight="1" x14ac:dyDescent="0.2"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</row>
    <row r="989" spans="2:15" ht="24.95" customHeight="1" x14ac:dyDescent="0.2">
      <c r="B989" s="288" t="s">
        <v>15</v>
      </c>
      <c r="C989" s="288"/>
      <c r="D989" s="288"/>
      <c r="E989" s="288"/>
      <c r="F989" s="288"/>
      <c r="G989" s="288"/>
      <c r="H989" s="288"/>
      <c r="I989" s="288"/>
      <c r="J989" s="288"/>
    </row>
    <row r="990" spans="2:15" ht="24.95" customHeight="1" x14ac:dyDescent="0.2">
      <c r="B990" s="141" t="s">
        <v>35</v>
      </c>
      <c r="C990" s="278" t="s">
        <v>112</v>
      </c>
      <c r="D990" s="278"/>
      <c r="E990" s="278" t="s">
        <v>111</v>
      </c>
      <c r="F990" s="278"/>
      <c r="G990" s="278" t="s">
        <v>42</v>
      </c>
      <c r="H990" s="278"/>
      <c r="I990" s="278" t="s">
        <v>18</v>
      </c>
      <c r="J990" s="278"/>
      <c r="L990" s="40"/>
    </row>
    <row r="991" spans="2:15" ht="24.95" customHeight="1" x14ac:dyDescent="0.2">
      <c r="B991" s="224" t="s">
        <v>175</v>
      </c>
      <c r="C991" s="275">
        <v>285730</v>
      </c>
      <c r="D991" s="275"/>
      <c r="E991" s="275">
        <v>112914</v>
      </c>
      <c r="F991" s="275"/>
      <c r="G991" s="270">
        <v>398644</v>
      </c>
      <c r="H991" s="270"/>
      <c r="I991" s="314">
        <v>8.5976702398529004E-2</v>
      </c>
      <c r="J991" s="314"/>
    </row>
    <row r="992" spans="2:15" ht="24.95" customHeight="1" x14ac:dyDescent="0.2">
      <c r="B992" s="224" t="s">
        <v>176</v>
      </c>
      <c r="C992" s="279">
        <v>123465</v>
      </c>
      <c r="D992" s="279"/>
      <c r="E992" s="279">
        <v>18861</v>
      </c>
      <c r="F992" s="279"/>
      <c r="G992" s="270">
        <v>142326</v>
      </c>
      <c r="H992" s="270"/>
      <c r="I992" s="280">
        <v>6.7879978753532993E-2</v>
      </c>
      <c r="J992" s="280"/>
    </row>
    <row r="993" spans="2:15" ht="24.95" customHeight="1" x14ac:dyDescent="0.2">
      <c r="B993" s="105" t="s">
        <v>43</v>
      </c>
      <c r="C993" s="274">
        <f>(C992-C991)/C991</f>
        <v>-0.56789626570538621</v>
      </c>
      <c r="D993" s="274"/>
      <c r="E993" s="274">
        <f>(E992-E991)/E991</f>
        <v>-0.83296136882937455</v>
      </c>
      <c r="F993" s="274"/>
      <c r="G993" s="274">
        <f>(G992-G991)/G991</f>
        <v>-0.64297468417936809</v>
      </c>
      <c r="H993" s="274"/>
      <c r="I993" s="274">
        <f>(I992-I991)/I991</f>
        <v>-0.21048403974732616</v>
      </c>
      <c r="J993" s="274"/>
    </row>
    <row r="994" spans="2:15" ht="24.95" customHeight="1" x14ac:dyDescent="0.2">
      <c r="B994" s="59"/>
      <c r="C994" s="59"/>
      <c r="D994" s="59"/>
      <c r="E994" s="59"/>
      <c r="F994" s="59"/>
      <c r="G994" s="59"/>
      <c r="H994" s="59"/>
      <c r="I994" s="59"/>
      <c r="J994" s="59"/>
      <c r="K994" s="43"/>
      <c r="L994" s="43"/>
      <c r="M994" s="59"/>
      <c r="N994" s="59"/>
      <c r="O994" s="59"/>
    </row>
    <row r="995" spans="2:15" ht="24.95" customHeight="1" x14ac:dyDescent="0.2">
      <c r="B995" s="59"/>
      <c r="C995" s="59"/>
      <c r="D995" s="59"/>
      <c r="E995" s="59"/>
      <c r="F995" s="59"/>
      <c r="G995" s="59"/>
      <c r="H995" s="59"/>
      <c r="I995" s="59"/>
      <c r="J995" s="59"/>
      <c r="K995" s="43"/>
      <c r="L995" s="43"/>
      <c r="M995" s="59"/>
      <c r="N995" s="59"/>
      <c r="O995" s="59"/>
    </row>
    <row r="996" spans="2:15" ht="24.95" customHeight="1" x14ac:dyDescent="0.2">
      <c r="B996" s="59"/>
      <c r="C996" s="59"/>
      <c r="D996" s="59"/>
      <c r="E996" s="59"/>
      <c r="F996" s="59"/>
      <c r="G996" s="59"/>
      <c r="H996" s="59"/>
      <c r="I996" s="59"/>
      <c r="J996" s="59"/>
      <c r="K996" s="43"/>
      <c r="L996" s="43"/>
      <c r="M996" s="59"/>
      <c r="N996" s="59"/>
      <c r="O996" s="59"/>
    </row>
    <row r="997" spans="2:15" ht="24.95" customHeight="1" x14ac:dyDescent="0.2">
      <c r="B997" s="59"/>
      <c r="C997" s="59"/>
      <c r="D997" s="59"/>
      <c r="E997" s="59"/>
      <c r="F997" s="59"/>
      <c r="G997" s="59"/>
      <c r="H997" s="59"/>
      <c r="I997" s="59"/>
      <c r="J997" s="59"/>
      <c r="K997" s="43"/>
      <c r="L997" s="43"/>
      <c r="M997" s="59"/>
      <c r="N997" s="59"/>
      <c r="O997" s="59"/>
    </row>
    <row r="998" spans="2:15" ht="24.95" customHeight="1" x14ac:dyDescent="0.2">
      <c r="B998" s="59"/>
      <c r="C998" s="59"/>
      <c r="D998" s="59"/>
      <c r="E998" s="59"/>
      <c r="F998" s="59"/>
      <c r="G998" s="59"/>
      <c r="H998" s="59"/>
      <c r="I998" s="59"/>
      <c r="J998" s="59"/>
      <c r="K998" s="43"/>
      <c r="L998" s="43"/>
      <c r="M998" s="59"/>
      <c r="N998" s="59"/>
      <c r="O998" s="59"/>
    </row>
    <row r="999" spans="2:15" ht="24.95" customHeight="1" x14ac:dyDescent="0.2">
      <c r="B999" s="59"/>
      <c r="C999" s="59"/>
      <c r="D999" s="59"/>
      <c r="E999" s="59"/>
      <c r="F999" s="59"/>
      <c r="G999" s="59"/>
      <c r="H999" s="59"/>
      <c r="I999" s="59"/>
      <c r="J999" s="59"/>
      <c r="K999" s="43"/>
      <c r="L999" s="43"/>
      <c r="M999" s="59"/>
      <c r="N999" s="59"/>
      <c r="O999" s="59"/>
    </row>
    <row r="1000" spans="2:15" ht="24.95" customHeight="1" x14ac:dyDescent="0.2">
      <c r="B1000" s="59"/>
      <c r="C1000" s="59"/>
      <c r="D1000" s="59"/>
      <c r="E1000" s="59"/>
      <c r="F1000" s="59"/>
      <c r="G1000" s="59"/>
      <c r="H1000" s="59"/>
      <c r="I1000" s="59"/>
      <c r="J1000" s="59"/>
      <c r="K1000" s="43"/>
      <c r="L1000" s="43"/>
      <c r="M1000" s="59"/>
      <c r="N1000" s="59"/>
      <c r="O1000" s="59"/>
    </row>
    <row r="1001" spans="2:15" ht="24.95" customHeight="1" x14ac:dyDescent="0.2">
      <c r="B1001" s="59"/>
      <c r="C1001" s="59"/>
      <c r="D1001" s="59"/>
      <c r="E1001" s="59"/>
      <c r="F1001" s="59"/>
      <c r="G1001" s="59"/>
      <c r="H1001" s="59"/>
      <c r="I1001" s="59"/>
      <c r="J1001" s="59"/>
      <c r="K1001" s="43"/>
      <c r="L1001" s="43"/>
      <c r="M1001" s="59"/>
      <c r="N1001" s="59"/>
      <c r="O1001" s="59"/>
    </row>
    <row r="1002" spans="2:15" ht="24.95" customHeight="1" x14ac:dyDescent="0.2">
      <c r="B1002" s="59"/>
      <c r="C1002" s="59"/>
      <c r="D1002" s="59"/>
      <c r="E1002" s="59"/>
      <c r="F1002" s="59"/>
      <c r="G1002" s="59"/>
      <c r="H1002" s="59"/>
      <c r="I1002" s="59"/>
      <c r="J1002" s="59"/>
      <c r="K1002" s="43"/>
      <c r="L1002" s="43"/>
      <c r="M1002" s="59"/>
      <c r="N1002" s="59"/>
      <c r="O1002" s="59"/>
    </row>
    <row r="1003" spans="2:15" ht="24.95" customHeight="1" x14ac:dyDescent="0.2">
      <c r="B1003" s="59"/>
      <c r="C1003" s="59"/>
      <c r="D1003" s="59"/>
      <c r="E1003" s="59"/>
      <c r="F1003" s="59"/>
      <c r="G1003" s="59"/>
      <c r="H1003" s="59"/>
      <c r="I1003" s="59"/>
      <c r="J1003" s="59"/>
      <c r="K1003" s="43"/>
      <c r="L1003" s="43"/>
      <c r="M1003" s="59"/>
      <c r="N1003" s="59"/>
      <c r="O1003" s="59"/>
    </row>
    <row r="1004" spans="2:15" ht="24.95" customHeight="1" x14ac:dyDescent="0.2">
      <c r="B1004" s="59"/>
      <c r="C1004" s="59"/>
      <c r="D1004" s="59"/>
      <c r="E1004" s="59"/>
      <c r="F1004" s="59"/>
      <c r="G1004" s="59"/>
      <c r="H1004" s="59"/>
      <c r="I1004" s="59"/>
      <c r="J1004" s="59"/>
      <c r="K1004" s="43"/>
      <c r="L1004" s="43"/>
      <c r="M1004" s="59"/>
      <c r="N1004" s="59"/>
      <c r="O1004" s="59"/>
    </row>
    <row r="1005" spans="2:15" ht="24.95" customHeight="1" x14ac:dyDescent="0.2">
      <c r="B1005" s="59"/>
      <c r="C1005" s="59"/>
      <c r="D1005" s="59"/>
      <c r="E1005" s="59"/>
      <c r="F1005" s="59"/>
      <c r="G1005" s="59"/>
      <c r="H1005" s="59"/>
      <c r="I1005" s="59"/>
      <c r="J1005" s="59"/>
      <c r="K1005" s="43"/>
      <c r="L1005" s="43"/>
      <c r="M1005" s="59"/>
      <c r="N1005" s="59"/>
      <c r="O1005" s="59"/>
    </row>
    <row r="1006" spans="2:15" ht="24.95" customHeight="1" x14ac:dyDescent="0.2">
      <c r="B1006" s="59"/>
      <c r="C1006" s="59"/>
      <c r="D1006" s="59"/>
      <c r="E1006" s="59"/>
      <c r="F1006" s="59"/>
      <c r="G1006" s="59"/>
      <c r="H1006" s="59"/>
      <c r="I1006" s="59"/>
      <c r="J1006" s="59"/>
      <c r="K1006" s="43"/>
      <c r="L1006" s="43"/>
      <c r="M1006" s="59"/>
      <c r="N1006" s="59"/>
      <c r="O1006" s="59"/>
    </row>
    <row r="1007" spans="2:15" ht="24.95" customHeight="1" x14ac:dyDescent="0.2">
      <c r="B1007" s="59"/>
      <c r="C1007" s="59"/>
      <c r="D1007" s="59"/>
      <c r="E1007" s="59"/>
      <c r="F1007" s="59"/>
      <c r="G1007" s="59"/>
      <c r="H1007" s="59"/>
      <c r="I1007" s="59"/>
      <c r="J1007" s="59"/>
      <c r="K1007" s="43"/>
      <c r="L1007" s="43"/>
      <c r="M1007" s="59"/>
      <c r="N1007" s="59"/>
      <c r="O1007" s="59"/>
    </row>
    <row r="1008" spans="2:15" ht="24.95" customHeight="1" x14ac:dyDescent="0.2">
      <c r="B1008" s="59"/>
      <c r="C1008" s="59"/>
      <c r="D1008" s="59"/>
      <c r="E1008" s="59"/>
      <c r="F1008" s="59"/>
      <c r="G1008" s="59"/>
      <c r="H1008" s="59"/>
      <c r="I1008" s="59"/>
      <c r="J1008" s="59"/>
      <c r="K1008" s="43"/>
      <c r="L1008" s="43"/>
      <c r="M1008" s="59"/>
      <c r="N1008" s="59"/>
      <c r="O1008" s="59"/>
    </row>
    <row r="1009" spans="2:15" ht="24.95" customHeight="1" x14ac:dyDescent="0.2">
      <c r="B1009" s="59"/>
      <c r="C1009" s="59"/>
      <c r="D1009" s="59"/>
      <c r="E1009" s="59"/>
      <c r="F1009" s="59"/>
      <c r="G1009" s="59"/>
      <c r="H1009" s="59"/>
      <c r="I1009" s="59"/>
      <c r="J1009" s="59"/>
      <c r="K1009" s="43"/>
      <c r="L1009" s="43"/>
      <c r="M1009" s="59"/>
      <c r="N1009" s="59"/>
      <c r="O1009" s="59"/>
    </row>
    <row r="1010" spans="2:15" ht="24.95" customHeight="1" x14ac:dyDescent="0.2">
      <c r="B1010" s="59"/>
      <c r="C1010" s="59"/>
      <c r="D1010" s="59"/>
      <c r="E1010" s="59"/>
      <c r="F1010" s="59"/>
      <c r="G1010" s="59"/>
      <c r="H1010" s="59"/>
      <c r="I1010" s="59"/>
      <c r="J1010" s="59"/>
      <c r="K1010" s="43"/>
      <c r="L1010" s="43"/>
      <c r="M1010" s="59"/>
      <c r="N1010" s="59"/>
      <c r="O1010" s="59"/>
    </row>
    <row r="1011" spans="2:15" ht="24.95" customHeight="1" x14ac:dyDescent="0.2">
      <c r="B1011" s="59"/>
      <c r="C1011" s="59"/>
      <c r="D1011" s="59"/>
      <c r="E1011" s="59"/>
      <c r="F1011" s="59"/>
      <c r="G1011" s="59"/>
      <c r="H1011" s="59"/>
      <c r="I1011" s="59"/>
      <c r="J1011" s="59"/>
      <c r="K1011" s="43"/>
      <c r="L1011" s="43"/>
      <c r="M1011" s="59"/>
      <c r="N1011" s="59"/>
      <c r="O1011" s="59"/>
    </row>
    <row r="1012" spans="2:15" ht="24.95" customHeight="1" x14ac:dyDescent="0.2">
      <c r="B1012" s="59"/>
      <c r="C1012" s="59"/>
      <c r="D1012" s="59"/>
      <c r="E1012" s="59"/>
      <c r="F1012" s="59"/>
      <c r="G1012" s="59"/>
      <c r="H1012" s="59"/>
      <c r="I1012" s="59"/>
      <c r="J1012" s="59"/>
      <c r="K1012" s="43"/>
      <c r="L1012" s="43"/>
      <c r="M1012" s="59"/>
      <c r="N1012" s="59"/>
      <c r="O1012" s="59"/>
    </row>
    <row r="1013" spans="2:15" ht="24.95" customHeight="1" x14ac:dyDescent="0.2">
      <c r="B1013" s="59"/>
      <c r="C1013" s="59"/>
      <c r="D1013" s="59"/>
      <c r="E1013" s="59"/>
      <c r="F1013" s="59"/>
      <c r="G1013" s="59"/>
      <c r="H1013" s="59"/>
      <c r="I1013" s="59"/>
      <c r="J1013" s="59"/>
      <c r="K1013" s="43"/>
      <c r="L1013" s="43"/>
      <c r="M1013" s="59"/>
      <c r="N1013" s="59"/>
      <c r="O1013" s="59"/>
    </row>
    <row r="1014" spans="2:15" ht="24.95" customHeight="1" x14ac:dyDescent="0.2">
      <c r="B1014" s="59"/>
      <c r="C1014" s="59"/>
      <c r="D1014" s="59"/>
      <c r="E1014" s="59"/>
      <c r="F1014" s="59"/>
      <c r="G1014" s="59"/>
      <c r="H1014" s="59"/>
      <c r="I1014" s="59"/>
      <c r="J1014" s="59"/>
      <c r="K1014" s="43"/>
      <c r="L1014" s="43"/>
      <c r="M1014" s="59"/>
      <c r="N1014" s="59"/>
      <c r="O1014" s="59"/>
    </row>
    <row r="1015" spans="2:15" ht="24.95" customHeight="1" x14ac:dyDescent="0.2"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59"/>
      <c r="N1015" s="59"/>
      <c r="O1015" s="59"/>
    </row>
    <row r="1016" spans="2:15" ht="24.95" customHeight="1" x14ac:dyDescent="0.2"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59"/>
      <c r="N1016" s="59"/>
      <c r="O1016" s="59"/>
    </row>
    <row r="1017" spans="2:15" ht="24.95" customHeight="1" x14ac:dyDescent="0.2"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59"/>
      <c r="N1017" s="59"/>
      <c r="O1017" s="59"/>
    </row>
    <row r="1018" spans="2:15" ht="24.95" customHeight="1" x14ac:dyDescent="0.2"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59"/>
      <c r="N1018" s="59"/>
      <c r="O1018" s="59"/>
    </row>
    <row r="1019" spans="2:15" ht="24.95" customHeight="1" x14ac:dyDescent="0.2"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59"/>
      <c r="N1019" s="59"/>
      <c r="O1019" s="59"/>
    </row>
    <row r="1020" spans="2:15" ht="24.95" customHeight="1" x14ac:dyDescent="0.2"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59"/>
      <c r="N1020" s="59"/>
      <c r="O1020" s="59"/>
    </row>
    <row r="1021" spans="2:15" ht="24.95" customHeight="1" x14ac:dyDescent="0.25"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M1021" s="251">
        <v>13</v>
      </c>
      <c r="N1021" s="59"/>
    </row>
    <row r="1022" spans="2:15" ht="25.5" customHeight="1" x14ac:dyDescent="0.2">
      <c r="B1022" s="269" t="s">
        <v>122</v>
      </c>
      <c r="C1022" s="269"/>
      <c r="D1022" s="269"/>
      <c r="E1022" s="269"/>
      <c r="F1022" s="269"/>
      <c r="G1022" s="269"/>
      <c r="H1022" s="269"/>
      <c r="I1022" s="269"/>
      <c r="J1022" s="269"/>
      <c r="K1022" s="269"/>
      <c r="L1022" s="269"/>
      <c r="M1022" s="269"/>
    </row>
    <row r="1023" spans="2:15" ht="15" customHeight="1" x14ac:dyDescent="0.2">
      <c r="B1023" s="66"/>
      <c r="C1023" s="66"/>
      <c r="D1023" s="66"/>
      <c r="E1023" s="66"/>
      <c r="F1023" s="66"/>
      <c r="G1023" s="66"/>
      <c r="H1023" s="66"/>
      <c r="I1023" s="66"/>
      <c r="J1023" s="66"/>
      <c r="K1023" s="66"/>
      <c r="L1023" s="66"/>
    </row>
    <row r="1024" spans="2:15" ht="25.5" customHeight="1" x14ac:dyDescent="0.2">
      <c r="B1024" s="269" t="s">
        <v>118</v>
      </c>
      <c r="C1024" s="269"/>
      <c r="D1024" s="269"/>
      <c r="E1024" s="269"/>
      <c r="F1024" s="269"/>
      <c r="G1024" s="269"/>
      <c r="H1024" s="269"/>
      <c r="I1024" s="269"/>
      <c r="J1024" s="269"/>
      <c r="K1024" s="269"/>
      <c r="L1024" s="269"/>
      <c r="M1024" s="269"/>
    </row>
    <row r="1025" spans="2:14" s="13" customFormat="1" ht="15" customHeight="1" x14ac:dyDescent="0.2">
      <c r="B1025" s="151"/>
      <c r="C1025" s="151"/>
      <c r="D1025" s="151"/>
      <c r="E1025" s="151"/>
      <c r="F1025" s="151"/>
      <c r="G1025" s="151"/>
    </row>
    <row r="1026" spans="2:14" ht="24.95" customHeight="1" x14ac:dyDescent="0.2">
      <c r="B1026" s="284" t="s">
        <v>58</v>
      </c>
      <c r="C1026" s="284"/>
      <c r="D1026" s="284"/>
      <c r="E1026" s="284"/>
      <c r="F1026" s="284"/>
      <c r="G1026" s="284"/>
      <c r="H1026" s="284"/>
      <c r="I1026" s="284"/>
      <c r="J1026" s="284"/>
    </row>
    <row r="1027" spans="2:14" ht="24.95" customHeight="1" x14ac:dyDescent="0.2">
      <c r="B1027" s="282" t="s">
        <v>36</v>
      </c>
      <c r="C1027" s="312" t="s">
        <v>47</v>
      </c>
      <c r="D1027" s="312"/>
      <c r="E1027" s="312"/>
      <c r="F1027" s="312" t="s">
        <v>48</v>
      </c>
      <c r="G1027" s="312"/>
      <c r="H1027" s="312"/>
      <c r="I1027" s="137" t="s">
        <v>52</v>
      </c>
      <c r="J1027" s="139" t="s">
        <v>53</v>
      </c>
      <c r="M1027" s="45"/>
    </row>
    <row r="1028" spans="2:14" ht="24.95" customHeight="1" x14ac:dyDescent="0.2">
      <c r="B1028" s="283"/>
      <c r="C1028" s="135" t="s">
        <v>66</v>
      </c>
      <c r="D1028" s="135" t="s">
        <v>67</v>
      </c>
      <c r="E1028" s="187" t="s">
        <v>68</v>
      </c>
      <c r="F1028" s="135" t="s">
        <v>69</v>
      </c>
      <c r="G1028" s="135" t="s">
        <v>70</v>
      </c>
      <c r="H1028" s="136" t="s">
        <v>71</v>
      </c>
      <c r="I1028" s="138" t="s">
        <v>85</v>
      </c>
      <c r="J1028" s="140" t="s">
        <v>86</v>
      </c>
      <c r="K1028" s="19"/>
      <c r="M1028" s="45"/>
    </row>
    <row r="1029" spans="2:14" ht="24.95" customHeight="1" x14ac:dyDescent="0.2">
      <c r="B1029" s="133" t="s">
        <v>114</v>
      </c>
      <c r="C1029" s="248">
        <v>2072</v>
      </c>
      <c r="D1029" s="248">
        <v>13</v>
      </c>
      <c r="E1029" s="227">
        <v>2085</v>
      </c>
      <c r="F1029" s="248">
        <v>4355</v>
      </c>
      <c r="G1029" s="248">
        <v>26</v>
      </c>
      <c r="H1029" s="228">
        <v>4381</v>
      </c>
      <c r="I1029" s="225">
        <v>0.30909509299999999</v>
      </c>
      <c r="J1029" s="229">
        <v>2.1011990407673999</v>
      </c>
      <c r="K1029" s="47"/>
      <c r="M1029" s="45"/>
    </row>
    <row r="1030" spans="2:14" ht="24.95" customHeight="1" x14ac:dyDescent="0.2">
      <c r="B1030" s="133" t="s">
        <v>5</v>
      </c>
      <c r="C1030" s="248">
        <v>1421</v>
      </c>
      <c r="D1030" s="248">
        <v>211</v>
      </c>
      <c r="E1030" s="227">
        <v>1632</v>
      </c>
      <c r="F1030" s="248">
        <v>1754</v>
      </c>
      <c r="G1030" s="248">
        <v>292</v>
      </c>
      <c r="H1030" s="228">
        <v>2046</v>
      </c>
      <c r="I1030" s="225">
        <v>8.2753418199999998E-2</v>
      </c>
      <c r="J1030" s="229">
        <v>1.2536764705882</v>
      </c>
      <c r="K1030" s="47"/>
      <c r="M1030" s="45"/>
    </row>
    <row r="1031" spans="2:14" ht="24.95" customHeight="1" x14ac:dyDescent="0.2">
      <c r="B1031" s="133" t="s">
        <v>22</v>
      </c>
      <c r="C1031" s="248">
        <v>1092</v>
      </c>
      <c r="D1031" s="248">
        <v>269</v>
      </c>
      <c r="E1031" s="227">
        <v>1361</v>
      </c>
      <c r="F1031" s="248">
        <v>2223</v>
      </c>
      <c r="G1031" s="248">
        <v>368</v>
      </c>
      <c r="H1031" s="228">
        <v>2591</v>
      </c>
      <c r="I1031" s="225">
        <v>0.1070052536</v>
      </c>
      <c r="J1031" s="229">
        <v>1.9037472446729999</v>
      </c>
      <c r="K1031" s="47"/>
      <c r="M1031" s="45"/>
    </row>
    <row r="1032" spans="2:14" ht="24.95" customHeight="1" x14ac:dyDescent="0.2">
      <c r="B1032" s="133" t="s">
        <v>7</v>
      </c>
      <c r="C1032" s="248">
        <v>973</v>
      </c>
      <c r="D1032" s="248">
        <v>352</v>
      </c>
      <c r="E1032" s="227">
        <v>1325</v>
      </c>
      <c r="F1032" s="248">
        <v>1267</v>
      </c>
      <c r="G1032" s="248">
        <v>380</v>
      </c>
      <c r="H1032" s="228">
        <v>1647</v>
      </c>
      <c r="I1032" s="225">
        <v>0.16967435110000001</v>
      </c>
      <c r="J1032" s="229">
        <v>1.2430188679245</v>
      </c>
      <c r="K1032" s="47"/>
      <c r="M1032" s="45"/>
    </row>
    <row r="1033" spans="2:14" ht="24.95" customHeight="1" x14ac:dyDescent="0.2">
      <c r="B1033" s="133" t="s">
        <v>8</v>
      </c>
      <c r="C1033" s="248">
        <v>697</v>
      </c>
      <c r="D1033" s="248">
        <v>98</v>
      </c>
      <c r="E1033" s="227">
        <v>795</v>
      </c>
      <c r="F1033" s="248">
        <v>907</v>
      </c>
      <c r="G1033" s="248">
        <v>118</v>
      </c>
      <c r="H1033" s="228">
        <v>1025</v>
      </c>
      <c r="I1033" s="225">
        <v>0.17740389570000001</v>
      </c>
      <c r="J1033" s="229">
        <v>1.2893081761006</v>
      </c>
      <c r="K1033" s="47"/>
      <c r="M1033" s="45"/>
    </row>
    <row r="1034" spans="2:14" ht="24.95" customHeight="1" x14ac:dyDescent="0.2">
      <c r="B1034" s="133" t="s">
        <v>9</v>
      </c>
      <c r="C1034" s="248">
        <v>1251</v>
      </c>
      <c r="D1034" s="248">
        <v>36</v>
      </c>
      <c r="E1034" s="227">
        <v>1287</v>
      </c>
      <c r="F1034" s="248">
        <v>1887</v>
      </c>
      <c r="G1034" s="248">
        <v>78</v>
      </c>
      <c r="H1034" s="228">
        <v>1965</v>
      </c>
      <c r="I1034" s="225">
        <v>0.29406897059999998</v>
      </c>
      <c r="J1034" s="229">
        <v>1.5268065268065001</v>
      </c>
      <c r="K1034" s="47"/>
      <c r="M1034" s="45"/>
    </row>
    <row r="1035" spans="2:14" ht="24.95" customHeight="1" x14ac:dyDescent="0.2">
      <c r="B1035" s="133" t="s">
        <v>10</v>
      </c>
      <c r="C1035" s="248">
        <v>348</v>
      </c>
      <c r="D1035" s="248">
        <v>56</v>
      </c>
      <c r="E1035" s="227">
        <v>404</v>
      </c>
      <c r="F1035" s="248">
        <v>572</v>
      </c>
      <c r="G1035" s="248">
        <v>99</v>
      </c>
      <c r="H1035" s="228">
        <v>671</v>
      </c>
      <c r="I1035" s="225">
        <v>0.14439545140000001</v>
      </c>
      <c r="J1035" s="229">
        <v>1.6608910891088999</v>
      </c>
      <c r="K1035" s="47"/>
      <c r="M1035" s="45"/>
    </row>
    <row r="1036" spans="2:14" ht="24.95" customHeight="1" x14ac:dyDescent="0.2">
      <c r="B1036" s="133" t="s">
        <v>11</v>
      </c>
      <c r="C1036" s="248">
        <v>439</v>
      </c>
      <c r="D1036" s="248">
        <v>90</v>
      </c>
      <c r="E1036" s="227">
        <v>529</v>
      </c>
      <c r="F1036" s="248">
        <v>578</v>
      </c>
      <c r="G1036" s="248">
        <v>110</v>
      </c>
      <c r="H1036" s="228">
        <v>688</v>
      </c>
      <c r="I1036" s="225">
        <v>0.17687395180000001</v>
      </c>
      <c r="J1036" s="229">
        <v>1.3005671077505001</v>
      </c>
      <c r="K1036" s="47"/>
      <c r="M1036" s="48"/>
    </row>
    <row r="1037" spans="2:14" ht="24.95" customHeight="1" x14ac:dyDescent="0.2">
      <c r="B1037" s="133" t="s">
        <v>12</v>
      </c>
      <c r="C1037" s="248">
        <v>127</v>
      </c>
      <c r="D1037" s="248">
        <v>32</v>
      </c>
      <c r="E1037" s="227">
        <v>159</v>
      </c>
      <c r="F1037" s="248">
        <v>154</v>
      </c>
      <c r="G1037" s="248">
        <v>33</v>
      </c>
      <c r="H1037" s="228">
        <v>187</v>
      </c>
      <c r="I1037" s="225">
        <v>9.8392014200000003E-2</v>
      </c>
      <c r="J1037" s="229">
        <v>1.1761006289308</v>
      </c>
      <c r="K1037" s="47"/>
      <c r="M1037" s="48"/>
    </row>
    <row r="1038" spans="2:14" ht="24.95" customHeight="1" x14ac:dyDescent="0.2">
      <c r="B1038" s="134" t="s">
        <v>14</v>
      </c>
      <c r="C1038" s="230">
        <v>8420</v>
      </c>
      <c r="D1038" s="230">
        <v>1157</v>
      </c>
      <c r="E1038" s="231">
        <v>9577</v>
      </c>
      <c r="F1038" s="230">
        <v>13697</v>
      </c>
      <c r="G1038" s="230">
        <v>1504</v>
      </c>
      <c r="H1038" s="232">
        <v>15201</v>
      </c>
      <c r="I1038" s="226">
        <v>0.15881447100000001</v>
      </c>
      <c r="J1038" s="233">
        <v>1.5872402631303999</v>
      </c>
      <c r="M1038" s="48"/>
    </row>
    <row r="1039" spans="2:14" ht="24.95" customHeight="1" x14ac:dyDescent="0.2">
      <c r="B1039" s="217"/>
      <c r="C1039" s="54"/>
      <c r="D1039" s="54"/>
      <c r="E1039" s="55"/>
      <c r="F1039" s="54"/>
      <c r="G1039" s="54"/>
      <c r="H1039" s="55"/>
      <c r="I1039" s="63"/>
      <c r="J1039" s="64"/>
      <c r="K1039" s="68"/>
      <c r="L1039" s="68"/>
      <c r="M1039" s="67"/>
      <c r="N1039" s="19"/>
    </row>
    <row r="1040" spans="2:14" ht="24.95" customHeight="1" x14ac:dyDescent="0.2">
      <c r="B1040" s="71"/>
      <c r="C1040" s="71"/>
      <c r="D1040" s="71"/>
      <c r="E1040" s="71"/>
      <c r="F1040" s="71"/>
      <c r="G1040" s="71"/>
      <c r="H1040" s="71"/>
      <c r="I1040" s="71"/>
      <c r="J1040" s="71"/>
      <c r="K1040" s="71"/>
      <c r="L1040" s="71"/>
      <c r="M1040" s="253"/>
      <c r="N1040" s="71"/>
    </row>
    <row r="1041" spans="2:15" ht="24.95" customHeight="1" x14ac:dyDescent="0.2">
      <c r="B1041" s="69"/>
      <c r="C1041" s="69"/>
      <c r="D1041" s="69"/>
      <c r="E1041" s="69"/>
      <c r="F1041" s="69"/>
      <c r="G1041" s="69"/>
      <c r="H1041" s="69"/>
      <c r="I1041" s="69"/>
      <c r="J1041" s="69"/>
      <c r="K1041" s="70"/>
      <c r="L1041" s="70"/>
      <c r="M1041" s="253"/>
      <c r="N1041" s="70"/>
    </row>
    <row r="1042" spans="2:15" ht="24.95" customHeight="1" x14ac:dyDescent="0.2">
      <c r="B1042" s="65"/>
      <c r="C1042" s="65"/>
      <c r="D1042" s="65"/>
      <c r="E1042" s="65"/>
      <c r="G1042" s="65"/>
      <c r="H1042" s="65"/>
      <c r="I1042" s="65"/>
      <c r="J1042" s="65"/>
      <c r="M1042" s="254"/>
    </row>
    <row r="1043" spans="2:15" ht="24.95" customHeight="1" x14ac:dyDescent="0.2">
      <c r="B1043" s="65"/>
      <c r="C1043" s="65"/>
      <c r="D1043" s="65"/>
      <c r="E1043" s="65"/>
      <c r="G1043" s="65"/>
      <c r="H1043" s="65"/>
      <c r="I1043" s="65"/>
      <c r="J1043" s="65"/>
      <c r="M1043" s="254"/>
    </row>
    <row r="1044" spans="2:15" ht="24.95" customHeight="1" x14ac:dyDescent="0.2">
      <c r="B1044" s="65"/>
      <c r="C1044" s="65"/>
      <c r="D1044" s="65"/>
      <c r="E1044" s="65"/>
      <c r="G1044" s="65"/>
      <c r="H1044" s="65"/>
      <c r="I1044" s="65"/>
      <c r="J1044" s="65"/>
      <c r="M1044" s="254"/>
    </row>
    <row r="1045" spans="2:15" ht="24.95" customHeight="1" x14ac:dyDescent="0.2">
      <c r="B1045" s="65"/>
      <c r="C1045" s="65"/>
      <c r="D1045" s="65"/>
      <c r="E1045" s="65"/>
      <c r="G1045" s="65"/>
      <c r="H1045" s="65"/>
      <c r="I1045" s="65"/>
      <c r="J1045" s="65"/>
      <c r="M1045" s="254"/>
    </row>
    <row r="1046" spans="2:15" ht="24.95" customHeight="1" x14ac:dyDescent="0.2">
      <c r="B1046" s="65"/>
      <c r="C1046" s="65"/>
      <c r="D1046" s="65"/>
      <c r="E1046" s="65"/>
      <c r="G1046" s="65"/>
      <c r="H1046" s="65"/>
      <c r="I1046" s="65"/>
      <c r="J1046" s="65"/>
      <c r="M1046" s="254"/>
    </row>
    <row r="1047" spans="2:15" ht="24.95" customHeight="1" x14ac:dyDescent="0.2">
      <c r="B1047" s="65"/>
      <c r="C1047" s="65"/>
      <c r="D1047" s="65"/>
      <c r="E1047" s="65"/>
      <c r="G1047" s="65"/>
      <c r="H1047" s="65"/>
      <c r="I1047" s="65"/>
      <c r="J1047" s="65"/>
      <c r="M1047" s="254"/>
    </row>
    <row r="1048" spans="2:15" ht="24.95" customHeight="1" x14ac:dyDescent="0.2">
      <c r="B1048" s="65"/>
      <c r="C1048" s="65"/>
      <c r="D1048" s="65"/>
      <c r="E1048" s="65"/>
      <c r="G1048" s="65"/>
      <c r="H1048" s="65"/>
      <c r="I1048" s="65"/>
      <c r="J1048" s="65"/>
      <c r="M1048" s="254"/>
    </row>
    <row r="1049" spans="2:15" ht="24.95" customHeight="1" x14ac:dyDescent="0.2">
      <c r="B1049" s="65"/>
      <c r="C1049" s="65"/>
      <c r="D1049" s="65"/>
      <c r="E1049" s="65"/>
      <c r="G1049" s="65"/>
      <c r="H1049" s="65"/>
      <c r="I1049" s="65"/>
      <c r="J1049" s="65"/>
    </row>
    <row r="1050" spans="2:15" ht="24.95" customHeight="1" x14ac:dyDescent="0.2">
      <c r="B1050" s="65"/>
      <c r="C1050" s="65"/>
      <c r="D1050" s="65"/>
      <c r="E1050" s="65"/>
      <c r="G1050" s="65"/>
      <c r="H1050" s="65"/>
      <c r="I1050" s="65"/>
      <c r="J1050" s="65"/>
    </row>
    <row r="1051" spans="2:15" ht="24.95" customHeight="1" x14ac:dyDescent="0.2">
      <c r="B1051" s="65"/>
      <c r="C1051" s="65"/>
      <c r="D1051" s="65"/>
      <c r="E1051" s="65"/>
      <c r="G1051" s="65"/>
      <c r="H1051" s="65"/>
      <c r="I1051" s="65"/>
      <c r="J1051" s="65"/>
    </row>
    <row r="1052" spans="2:15" ht="25.5" customHeight="1" x14ac:dyDescent="0.2">
      <c r="B1052" s="268" t="s">
        <v>167</v>
      </c>
      <c r="C1052" s="268"/>
      <c r="D1052" s="268"/>
      <c r="E1052" s="268"/>
      <c r="F1052" s="268"/>
      <c r="G1052" s="268"/>
      <c r="H1052" s="268"/>
      <c r="I1052" s="268"/>
      <c r="J1052" s="268"/>
      <c r="K1052" s="268"/>
      <c r="L1052" s="268"/>
      <c r="M1052" s="268"/>
    </row>
    <row r="1053" spans="2:15" ht="15" customHeight="1" x14ac:dyDescent="0.2">
      <c r="B1053" s="57"/>
      <c r="C1053" s="57"/>
      <c r="D1053" s="57"/>
      <c r="E1053" s="57"/>
      <c r="F1053" s="57"/>
      <c r="G1053" s="57"/>
    </row>
    <row r="1054" spans="2:15" ht="24.95" customHeight="1" x14ac:dyDescent="0.2">
      <c r="B1054" s="276" t="s">
        <v>13</v>
      </c>
      <c r="C1054" s="276"/>
      <c r="D1054" s="276"/>
      <c r="E1054" s="276"/>
      <c r="F1054" s="276"/>
      <c r="G1054" s="276"/>
      <c r="H1054" s="276"/>
      <c r="I1054" s="39"/>
      <c r="J1054" s="39"/>
      <c r="K1054" s="39"/>
      <c r="L1054" s="39"/>
      <c r="M1054" s="13"/>
      <c r="N1054" s="13"/>
      <c r="O1054" s="13"/>
    </row>
    <row r="1055" spans="2:15" ht="24.95" customHeight="1" x14ac:dyDescent="0.2">
      <c r="B1055" s="132" t="s">
        <v>35</v>
      </c>
      <c r="C1055" s="277" t="s">
        <v>62</v>
      </c>
      <c r="D1055" s="277"/>
      <c r="E1055" s="277" t="s">
        <v>63</v>
      </c>
      <c r="F1055" s="277"/>
      <c r="G1055" s="277" t="s">
        <v>0</v>
      </c>
      <c r="H1055" s="277"/>
      <c r="I1055" s="39"/>
      <c r="J1055" s="39"/>
      <c r="K1055" s="39"/>
      <c r="L1055" s="39"/>
      <c r="M1055" s="13"/>
      <c r="N1055" s="13"/>
      <c r="O1055" s="13"/>
    </row>
    <row r="1056" spans="2:15" ht="24.95" customHeight="1" x14ac:dyDescent="0.2">
      <c r="B1056" s="224" t="s">
        <v>174</v>
      </c>
      <c r="C1056" s="275">
        <v>13437</v>
      </c>
      <c r="D1056" s="275"/>
      <c r="E1056" s="275">
        <v>16888</v>
      </c>
      <c r="F1056" s="275"/>
      <c r="G1056" s="270">
        <v>30325</v>
      </c>
      <c r="H1056" s="272"/>
      <c r="I1056" s="39"/>
      <c r="J1056" s="39"/>
      <c r="K1056" s="39"/>
      <c r="L1056" s="39"/>
      <c r="M1056" s="13"/>
      <c r="N1056" s="13"/>
      <c r="O1056" s="13"/>
    </row>
    <row r="1057" spans="2:15" ht="24.95" customHeight="1" x14ac:dyDescent="0.2">
      <c r="B1057" s="224" t="s">
        <v>156</v>
      </c>
      <c r="C1057" s="279">
        <v>8420</v>
      </c>
      <c r="D1057" s="279"/>
      <c r="E1057" s="279">
        <v>1157</v>
      </c>
      <c r="F1057" s="279"/>
      <c r="G1057" s="270">
        <v>9577</v>
      </c>
      <c r="H1057" s="272"/>
      <c r="I1057" s="39"/>
      <c r="J1057" s="39"/>
      <c r="K1057" s="39"/>
      <c r="L1057" s="39"/>
      <c r="M1057" s="13"/>
      <c r="N1057" s="13"/>
      <c r="O1057" s="13"/>
    </row>
    <row r="1058" spans="2:15" ht="24.95" customHeight="1" x14ac:dyDescent="0.2">
      <c r="B1058" s="113" t="s">
        <v>43</v>
      </c>
      <c r="C1058" s="273">
        <f>(C1057-C1056)/C1056</f>
        <v>-0.37337203244771899</v>
      </c>
      <c r="D1058" s="273"/>
      <c r="E1058" s="273">
        <f>(E1057-E1056)/E1056</f>
        <v>-0.93148981525343444</v>
      </c>
      <c r="F1058" s="273"/>
      <c r="G1058" s="273">
        <f>(G1057-G1056)/G1056</f>
        <v>-0.68418796372629842</v>
      </c>
      <c r="H1058" s="273"/>
      <c r="I1058" s="39"/>
      <c r="J1058" s="39"/>
      <c r="K1058" s="39"/>
      <c r="L1058" s="39"/>
      <c r="M1058" s="13"/>
      <c r="N1058" s="13"/>
      <c r="O1058" s="13"/>
    </row>
    <row r="1059" spans="2:15" ht="24.95" customHeight="1" x14ac:dyDescent="0.2"/>
    <row r="1060" spans="2:15" ht="24.95" customHeight="1" x14ac:dyDescent="0.2"/>
    <row r="1061" spans="2:15" ht="24.95" customHeight="1" x14ac:dyDescent="0.2"/>
    <row r="1062" spans="2:15" ht="24.95" customHeight="1" x14ac:dyDescent="0.2"/>
    <row r="1063" spans="2:15" ht="24.95" customHeight="1" x14ac:dyDescent="0.2"/>
    <row r="1064" spans="2:15" ht="24.95" customHeight="1" x14ac:dyDescent="0.2"/>
    <row r="1065" spans="2:15" ht="24.95" customHeight="1" x14ac:dyDescent="0.2"/>
    <row r="1066" spans="2:15" ht="24.95" customHeight="1" x14ac:dyDescent="0.2"/>
    <row r="1067" spans="2:15" ht="24.95" customHeight="1" x14ac:dyDescent="0.2"/>
    <row r="1068" spans="2:15" ht="24.95" customHeight="1" x14ac:dyDescent="0.2"/>
    <row r="1069" spans="2:15" ht="24.95" customHeight="1" x14ac:dyDescent="0.2">
      <c r="B1069" s="43"/>
      <c r="C1069" s="43"/>
      <c r="D1069" s="43"/>
      <c r="E1069" s="43"/>
      <c r="F1069" s="43"/>
      <c r="G1069" s="43"/>
      <c r="H1069" s="43"/>
      <c r="I1069" s="43"/>
      <c r="J1069" s="43"/>
      <c r="K1069" s="43"/>
      <c r="L1069" s="43"/>
    </row>
    <row r="1070" spans="2:15" ht="24.95" customHeight="1" x14ac:dyDescent="0.2">
      <c r="B1070" s="288" t="s">
        <v>15</v>
      </c>
      <c r="C1070" s="288"/>
      <c r="D1070" s="288"/>
      <c r="E1070" s="288"/>
      <c r="F1070" s="288"/>
      <c r="G1070" s="288"/>
      <c r="H1070" s="288"/>
      <c r="I1070" s="288"/>
      <c r="J1070" s="288"/>
    </row>
    <row r="1071" spans="2:15" ht="24.95" customHeight="1" x14ac:dyDescent="0.2">
      <c r="B1071" s="141" t="s">
        <v>35</v>
      </c>
      <c r="C1071" s="278" t="s">
        <v>64</v>
      </c>
      <c r="D1071" s="278"/>
      <c r="E1071" s="278" t="s">
        <v>65</v>
      </c>
      <c r="F1071" s="278"/>
      <c r="G1071" s="278" t="s">
        <v>1</v>
      </c>
      <c r="H1071" s="278"/>
      <c r="I1071" s="278" t="s">
        <v>18</v>
      </c>
      <c r="J1071" s="278"/>
      <c r="L1071" s="40"/>
    </row>
    <row r="1072" spans="2:15" ht="24.95" customHeight="1" x14ac:dyDescent="0.2">
      <c r="B1072" s="224" t="s">
        <v>174</v>
      </c>
      <c r="C1072" s="309">
        <v>42653</v>
      </c>
      <c r="D1072" s="309"/>
      <c r="E1072" s="309">
        <v>18315</v>
      </c>
      <c r="F1072" s="309"/>
      <c r="G1072" s="270">
        <v>60968</v>
      </c>
      <c r="H1072" s="270"/>
      <c r="I1072" s="271">
        <v>0.30194029480000001</v>
      </c>
      <c r="J1072" s="272"/>
    </row>
    <row r="1073" spans="2:15" ht="24.95" customHeight="1" x14ac:dyDescent="0.2">
      <c r="B1073" s="224" t="s">
        <v>156</v>
      </c>
      <c r="C1073" s="309">
        <v>13697</v>
      </c>
      <c r="D1073" s="309"/>
      <c r="E1073" s="309">
        <v>1504</v>
      </c>
      <c r="F1073" s="309"/>
      <c r="G1073" s="270">
        <v>15201</v>
      </c>
      <c r="H1073" s="270"/>
      <c r="I1073" s="271">
        <v>0.15881447100000001</v>
      </c>
      <c r="J1073" s="272"/>
    </row>
    <row r="1074" spans="2:15" ht="24.95" customHeight="1" x14ac:dyDescent="0.2">
      <c r="B1074" s="105" t="s">
        <v>43</v>
      </c>
      <c r="C1074" s="274">
        <f>(C1073-C1072)/C1072</f>
        <v>-0.67887370173258621</v>
      </c>
      <c r="D1074" s="274"/>
      <c r="E1074" s="274">
        <f>(E1073-E1072)/E1072</f>
        <v>-0.91788151788151784</v>
      </c>
      <c r="F1074" s="274"/>
      <c r="G1074" s="274">
        <f>(G1073-G1072)/G1072</f>
        <v>-0.75067248392599395</v>
      </c>
      <c r="H1074" s="274"/>
      <c r="I1074" s="274">
        <f>(I1073-I1072)/I1072</f>
        <v>-0.47402028237007598</v>
      </c>
      <c r="J1074" s="274"/>
    </row>
    <row r="1075" spans="2:15" ht="24.95" customHeight="1" x14ac:dyDescent="0.2"/>
    <row r="1076" spans="2:15" ht="24.95" customHeight="1" x14ac:dyDescent="0.2"/>
    <row r="1077" spans="2:15" ht="24.95" customHeight="1" x14ac:dyDescent="0.2"/>
    <row r="1078" spans="2:15" ht="24.95" customHeight="1" x14ac:dyDescent="0.2"/>
    <row r="1079" spans="2:15" ht="24.95" customHeight="1" x14ac:dyDescent="0.2"/>
    <row r="1080" spans="2:15" ht="24.95" customHeight="1" x14ac:dyDescent="0.2"/>
    <row r="1081" spans="2:15" ht="24.95" customHeight="1" x14ac:dyDescent="0.2"/>
    <row r="1082" spans="2:15" ht="24.95" customHeight="1" x14ac:dyDescent="0.2"/>
    <row r="1083" spans="2:15" ht="24.95" customHeight="1" x14ac:dyDescent="0.25">
      <c r="M1083" s="251">
        <v>14</v>
      </c>
    </row>
    <row r="1084" spans="2:15" ht="25.5" customHeight="1" x14ac:dyDescent="0.2">
      <c r="B1084" s="267" t="s">
        <v>168</v>
      </c>
      <c r="C1084" s="267"/>
      <c r="D1084" s="267"/>
      <c r="E1084" s="267"/>
      <c r="F1084" s="267"/>
      <c r="G1084" s="267"/>
      <c r="H1084" s="267"/>
      <c r="I1084" s="267"/>
      <c r="J1084" s="267"/>
      <c r="K1084" s="267"/>
      <c r="L1084" s="267"/>
      <c r="M1084" s="267"/>
    </row>
    <row r="1085" spans="2:15" ht="15" customHeight="1" x14ac:dyDescent="0.2">
      <c r="B1085" s="57"/>
      <c r="C1085" s="57"/>
      <c r="D1085" s="57"/>
      <c r="E1085" s="57"/>
      <c r="F1085" s="57"/>
      <c r="G1085" s="57"/>
    </row>
    <row r="1086" spans="2:15" ht="24.95" customHeight="1" x14ac:dyDescent="0.2">
      <c r="B1086" s="276" t="s">
        <v>13</v>
      </c>
      <c r="C1086" s="276"/>
      <c r="D1086" s="276"/>
      <c r="E1086" s="276"/>
      <c r="F1086" s="276"/>
      <c r="G1086" s="276"/>
      <c r="H1086" s="276"/>
      <c r="I1086" s="39"/>
      <c r="J1086" s="39"/>
      <c r="K1086" s="39"/>
      <c r="L1086" s="39"/>
      <c r="M1086" s="13"/>
      <c r="N1086" s="13"/>
      <c r="O1086" s="13"/>
    </row>
    <row r="1087" spans="2:15" ht="24.95" customHeight="1" x14ac:dyDescent="0.2">
      <c r="B1087" s="132" t="s">
        <v>35</v>
      </c>
      <c r="C1087" s="277" t="s">
        <v>62</v>
      </c>
      <c r="D1087" s="277"/>
      <c r="E1087" s="277" t="s">
        <v>110</v>
      </c>
      <c r="F1087" s="277"/>
      <c r="G1087" s="277" t="s">
        <v>0</v>
      </c>
      <c r="H1087" s="277"/>
      <c r="I1087" s="39"/>
      <c r="J1087" s="39"/>
      <c r="K1087" s="39"/>
      <c r="L1087" s="39"/>
      <c r="M1087" s="13"/>
      <c r="N1087" s="13"/>
      <c r="O1087" s="13"/>
    </row>
    <row r="1088" spans="2:15" ht="24.95" customHeight="1" x14ac:dyDescent="0.2">
      <c r="B1088" s="224" t="s">
        <v>175</v>
      </c>
      <c r="C1088" s="309">
        <v>63453</v>
      </c>
      <c r="D1088" s="309"/>
      <c r="E1088" s="309">
        <v>75534</v>
      </c>
      <c r="F1088" s="309"/>
      <c r="G1088" s="270">
        <v>138987</v>
      </c>
      <c r="H1088" s="272"/>
      <c r="I1088" s="39"/>
      <c r="J1088" s="39"/>
      <c r="K1088" s="39"/>
      <c r="L1088" s="39"/>
      <c r="M1088" s="13"/>
      <c r="N1088" s="13"/>
      <c r="O1088" s="13"/>
    </row>
    <row r="1089" spans="2:15" ht="24.95" customHeight="1" x14ac:dyDescent="0.2">
      <c r="B1089" s="224" t="s">
        <v>176</v>
      </c>
      <c r="C1089" s="279">
        <v>17867</v>
      </c>
      <c r="D1089" s="279"/>
      <c r="E1089" s="279">
        <v>5119</v>
      </c>
      <c r="F1089" s="279"/>
      <c r="G1089" s="270">
        <v>22986</v>
      </c>
      <c r="H1089" s="272"/>
      <c r="I1089" s="39"/>
      <c r="J1089" s="39"/>
      <c r="K1089" s="39"/>
      <c r="L1089" s="39"/>
      <c r="M1089" s="13"/>
      <c r="N1089" s="13"/>
      <c r="O1089" s="13"/>
    </row>
    <row r="1090" spans="2:15" ht="24.95" customHeight="1" x14ac:dyDescent="0.2">
      <c r="B1090" s="113" t="s">
        <v>43</v>
      </c>
      <c r="C1090" s="273">
        <f>(C1089-C1088)/C1088</f>
        <v>-0.71842150883330969</v>
      </c>
      <c r="D1090" s="273"/>
      <c r="E1090" s="273">
        <f>(E1089-E1088)/E1088</f>
        <v>-0.93222919479969291</v>
      </c>
      <c r="F1090" s="273"/>
      <c r="G1090" s="273">
        <f>(G1089-G1088)/G1088</f>
        <v>-0.83461762610891665</v>
      </c>
      <c r="H1090" s="273"/>
      <c r="I1090" s="39"/>
      <c r="J1090" s="39"/>
      <c r="K1090" s="39"/>
      <c r="L1090" s="39"/>
      <c r="M1090" s="13"/>
      <c r="N1090" s="13"/>
      <c r="O1090" s="13"/>
    </row>
    <row r="1091" spans="2:15" ht="24.95" customHeight="1" x14ac:dyDescent="0.2">
      <c r="B1091" s="38"/>
      <c r="C1091" s="39"/>
      <c r="D1091" s="39"/>
      <c r="E1091" s="39"/>
      <c r="F1091" s="58"/>
      <c r="G1091" s="38"/>
      <c r="H1091" s="38"/>
      <c r="I1091" s="39"/>
      <c r="J1091" s="39"/>
      <c r="K1091" s="39"/>
      <c r="L1091" s="39"/>
      <c r="M1091" s="13"/>
      <c r="N1091" s="13"/>
      <c r="O1091" s="13"/>
    </row>
    <row r="1092" spans="2:15" ht="24.95" customHeight="1" x14ac:dyDescent="0.2">
      <c r="B1092" s="38"/>
      <c r="C1092" s="39"/>
      <c r="D1092" s="39"/>
      <c r="E1092" s="39"/>
      <c r="F1092" s="58"/>
      <c r="G1092" s="38"/>
      <c r="H1092" s="38"/>
      <c r="I1092" s="39"/>
      <c r="J1092" s="39"/>
      <c r="K1092" s="39"/>
      <c r="L1092" s="39"/>
      <c r="M1092" s="13"/>
      <c r="N1092" s="13"/>
      <c r="O1092" s="13"/>
    </row>
    <row r="1093" spans="2:15" ht="24.95" customHeight="1" x14ac:dyDescent="0.2">
      <c r="B1093" s="38"/>
      <c r="C1093" s="39"/>
      <c r="D1093" s="39"/>
      <c r="E1093" s="39"/>
      <c r="F1093" s="58"/>
      <c r="G1093" s="38"/>
      <c r="H1093" s="38"/>
      <c r="I1093" s="39"/>
      <c r="J1093" s="39"/>
      <c r="K1093" s="39"/>
      <c r="L1093" s="39"/>
      <c r="M1093" s="13"/>
      <c r="N1093" s="13"/>
      <c r="O1093" s="13"/>
    </row>
    <row r="1094" spans="2:15" ht="24.95" customHeight="1" x14ac:dyDescent="0.2">
      <c r="B1094" s="38"/>
      <c r="C1094" s="39"/>
      <c r="D1094" s="39"/>
      <c r="E1094" s="39"/>
      <c r="F1094" s="58"/>
      <c r="G1094" s="38"/>
      <c r="H1094" s="38"/>
      <c r="I1094" s="39"/>
      <c r="J1094" s="39"/>
      <c r="K1094" s="39"/>
      <c r="L1094" s="39"/>
      <c r="M1094" s="13"/>
      <c r="N1094" s="13"/>
      <c r="O1094" s="13"/>
    </row>
    <row r="1095" spans="2:15" ht="24.95" customHeight="1" x14ac:dyDescent="0.2">
      <c r="B1095" s="38"/>
      <c r="C1095" s="39"/>
      <c r="D1095" s="39"/>
      <c r="E1095" s="39"/>
      <c r="F1095" s="58"/>
      <c r="G1095" s="38"/>
      <c r="H1095" s="38"/>
      <c r="I1095" s="39"/>
      <c r="J1095" s="39"/>
      <c r="K1095" s="39"/>
      <c r="L1095" s="39"/>
      <c r="M1095" s="13"/>
      <c r="N1095" s="13"/>
      <c r="O1095" s="13"/>
    </row>
    <row r="1096" spans="2:15" ht="24.95" customHeight="1" x14ac:dyDescent="0.2">
      <c r="B1096" s="38"/>
      <c r="C1096" s="39"/>
      <c r="D1096" s="39"/>
      <c r="E1096" s="39"/>
      <c r="F1096" s="58"/>
      <c r="G1096" s="38"/>
      <c r="H1096" s="38"/>
      <c r="I1096" s="39"/>
      <c r="J1096" s="39"/>
      <c r="K1096" s="39"/>
      <c r="L1096" s="39"/>
      <c r="M1096" s="13"/>
      <c r="N1096" s="13"/>
      <c r="O1096" s="13"/>
    </row>
    <row r="1097" spans="2:15" ht="24.95" customHeight="1" x14ac:dyDescent="0.2">
      <c r="B1097" s="38"/>
      <c r="C1097" s="39"/>
      <c r="D1097" s="39"/>
      <c r="E1097" s="39"/>
      <c r="F1097" s="58"/>
      <c r="G1097" s="38"/>
      <c r="H1097" s="38"/>
      <c r="I1097" s="39"/>
      <c r="J1097" s="39"/>
      <c r="K1097" s="39"/>
      <c r="L1097" s="39"/>
      <c r="M1097" s="13"/>
      <c r="N1097" s="13"/>
      <c r="O1097" s="13"/>
    </row>
    <row r="1098" spans="2:15" ht="24.95" customHeight="1" x14ac:dyDescent="0.2">
      <c r="B1098" s="150"/>
      <c r="C1098" s="150"/>
      <c r="D1098" s="150"/>
      <c r="E1098" s="150"/>
      <c r="F1098" s="150"/>
      <c r="G1098" s="150"/>
      <c r="H1098" s="150"/>
      <c r="I1098" s="150"/>
      <c r="J1098" s="150"/>
      <c r="K1098" s="150"/>
      <c r="L1098" s="150"/>
      <c r="M1098" s="59"/>
      <c r="N1098" s="59"/>
      <c r="O1098" s="59"/>
    </row>
    <row r="1099" spans="2:15" ht="24.95" customHeight="1" x14ac:dyDescent="0.2">
      <c r="B1099" s="59"/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</row>
    <row r="1100" spans="2:15" ht="24.95" customHeight="1" x14ac:dyDescent="0.2">
      <c r="B1100" s="59"/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</row>
    <row r="1101" spans="2:15" ht="24.95" customHeight="1" x14ac:dyDescent="0.2">
      <c r="B1101" s="59"/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</row>
    <row r="1102" spans="2:15" ht="24.95" customHeight="1" x14ac:dyDescent="0.2">
      <c r="B1102" s="59"/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</row>
    <row r="1103" spans="2:15" ht="24.95" customHeight="1" x14ac:dyDescent="0.2">
      <c r="B1103" s="59"/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</row>
    <row r="1104" spans="2:15" ht="24.95" customHeight="1" x14ac:dyDescent="0.2">
      <c r="B1104" s="59"/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</row>
    <row r="1105" spans="2:15" ht="24.95" customHeight="1" x14ac:dyDescent="0.2">
      <c r="B1105" s="59"/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</row>
    <row r="1106" spans="2:15" ht="24.95" customHeight="1" x14ac:dyDescent="0.2">
      <c r="B1106" s="59"/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</row>
    <row r="1107" spans="2:15" ht="24.95" customHeight="1" x14ac:dyDescent="0.2">
      <c r="B1107" s="59"/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</row>
    <row r="1108" spans="2:15" ht="24.95" customHeight="1" x14ac:dyDescent="0.2">
      <c r="B1108" s="59"/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</row>
    <row r="1109" spans="2:15" ht="24.95" customHeight="1" x14ac:dyDescent="0.2">
      <c r="B1109" s="59"/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</row>
    <row r="1110" spans="2:15" ht="24.95" customHeight="1" x14ac:dyDescent="0.2">
      <c r="B1110" s="59"/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</row>
    <row r="1111" spans="2:15" ht="24.95" customHeight="1" x14ac:dyDescent="0.2">
      <c r="B1111" s="59"/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</row>
    <row r="1112" spans="2:15" ht="24.95" customHeight="1" x14ac:dyDescent="0.2">
      <c r="B1112" s="288" t="s">
        <v>15</v>
      </c>
      <c r="C1112" s="288"/>
      <c r="D1112" s="288"/>
      <c r="E1112" s="288"/>
      <c r="F1112" s="288"/>
      <c r="G1112" s="288"/>
      <c r="H1112" s="288"/>
      <c r="I1112" s="288"/>
      <c r="J1112" s="288"/>
    </row>
    <row r="1113" spans="2:15" ht="24.95" customHeight="1" x14ac:dyDescent="0.2">
      <c r="B1113" s="141" t="s">
        <v>35</v>
      </c>
      <c r="C1113" s="278" t="s">
        <v>112</v>
      </c>
      <c r="D1113" s="278"/>
      <c r="E1113" s="278" t="s">
        <v>111</v>
      </c>
      <c r="F1113" s="278"/>
      <c r="G1113" s="278" t="s">
        <v>42</v>
      </c>
      <c r="H1113" s="278"/>
      <c r="I1113" s="278" t="s">
        <v>18</v>
      </c>
      <c r="J1113" s="278"/>
      <c r="L1113" s="40"/>
    </row>
    <row r="1114" spans="2:15" ht="24.95" customHeight="1" x14ac:dyDescent="0.2">
      <c r="B1114" s="224" t="s">
        <v>175</v>
      </c>
      <c r="C1114" s="309">
        <v>125449</v>
      </c>
      <c r="D1114" s="309"/>
      <c r="E1114" s="309">
        <v>85354</v>
      </c>
      <c r="F1114" s="309"/>
      <c r="G1114" s="270">
        <v>210803</v>
      </c>
      <c r="H1114" s="270"/>
      <c r="I1114" s="271">
        <v>0.19748949931851001</v>
      </c>
      <c r="J1114" s="272"/>
    </row>
    <row r="1115" spans="2:15" ht="24.95" customHeight="1" x14ac:dyDescent="0.2">
      <c r="B1115" s="224" t="s">
        <v>176</v>
      </c>
      <c r="C1115" s="279">
        <v>32151</v>
      </c>
      <c r="D1115" s="279"/>
      <c r="E1115" s="279">
        <v>6827</v>
      </c>
      <c r="F1115" s="279"/>
      <c r="G1115" s="270">
        <v>38978</v>
      </c>
      <c r="H1115" s="270"/>
      <c r="I1115" s="280">
        <v>8.1397115304724002E-2</v>
      </c>
      <c r="J1115" s="280"/>
    </row>
    <row r="1116" spans="2:15" ht="24.95" customHeight="1" x14ac:dyDescent="0.2">
      <c r="B1116" s="105" t="s">
        <v>43</v>
      </c>
      <c r="C1116" s="274">
        <f>(C1115-C1114)/C1114</f>
        <v>-0.74371258439684651</v>
      </c>
      <c r="D1116" s="274"/>
      <c r="E1116" s="274">
        <f>(E1115-E1114)/E1114</f>
        <v>-0.92001546500456921</v>
      </c>
      <c r="F1116" s="274"/>
      <c r="G1116" s="274">
        <f>(G1115-G1114)/G1114</f>
        <v>-0.81509750809997961</v>
      </c>
      <c r="H1116" s="274"/>
      <c r="I1116" s="274">
        <f>(I1115-I1114)/I1114</f>
        <v>-0.58784079363405961</v>
      </c>
      <c r="J1116" s="274"/>
    </row>
    <row r="1117" spans="2:15" ht="24.95" customHeight="1" x14ac:dyDescent="0.2">
      <c r="B1117" s="59"/>
      <c r="C1117" s="59"/>
      <c r="D1117" s="59"/>
      <c r="E1117" s="59"/>
      <c r="F1117" s="59"/>
      <c r="G1117" s="59"/>
      <c r="H1117" s="59"/>
      <c r="I1117" s="59"/>
      <c r="J1117" s="59"/>
      <c r="K1117" s="43"/>
      <c r="L1117" s="43"/>
      <c r="M1117" s="59"/>
      <c r="N1117" s="59"/>
      <c r="O1117" s="59"/>
    </row>
    <row r="1118" spans="2:15" ht="24.95" customHeight="1" x14ac:dyDescent="0.2">
      <c r="B1118" s="59"/>
      <c r="C1118" s="59"/>
      <c r="D1118" s="59"/>
      <c r="E1118" s="59"/>
      <c r="F1118" s="59"/>
      <c r="G1118" s="59"/>
      <c r="H1118" s="59"/>
      <c r="I1118" s="59"/>
      <c r="J1118" s="59"/>
      <c r="K1118" s="43"/>
      <c r="L1118" s="43"/>
      <c r="M1118" s="59"/>
      <c r="N1118" s="59"/>
      <c r="O1118" s="59"/>
    </row>
    <row r="1119" spans="2:15" ht="24.95" customHeight="1" x14ac:dyDescent="0.2">
      <c r="B1119" s="59"/>
      <c r="C1119" s="59"/>
      <c r="D1119" s="59"/>
      <c r="E1119" s="59"/>
      <c r="F1119" s="59"/>
      <c r="G1119" s="59"/>
      <c r="H1119" s="59"/>
      <c r="I1119" s="59"/>
      <c r="J1119" s="59"/>
      <c r="K1119" s="43"/>
      <c r="L1119" s="43"/>
      <c r="M1119" s="59"/>
      <c r="N1119" s="59"/>
      <c r="O1119" s="59"/>
    </row>
    <row r="1120" spans="2:15" ht="24.95" customHeight="1" x14ac:dyDescent="0.2">
      <c r="B1120" s="59"/>
      <c r="C1120" s="59"/>
      <c r="D1120" s="59"/>
      <c r="E1120" s="59"/>
      <c r="F1120" s="59"/>
      <c r="G1120" s="59"/>
      <c r="H1120" s="59"/>
      <c r="I1120" s="59"/>
      <c r="J1120" s="59"/>
      <c r="K1120" s="43"/>
      <c r="L1120" s="43"/>
      <c r="M1120" s="59"/>
      <c r="N1120" s="59"/>
      <c r="O1120" s="59"/>
    </row>
    <row r="1121" spans="2:15" ht="24.95" customHeight="1" x14ac:dyDescent="0.2">
      <c r="B1121" s="59"/>
      <c r="C1121" s="59"/>
      <c r="D1121" s="59"/>
      <c r="E1121" s="59"/>
      <c r="F1121" s="59"/>
      <c r="G1121" s="59"/>
      <c r="H1121" s="59"/>
      <c r="I1121" s="59"/>
      <c r="J1121" s="59"/>
      <c r="K1121" s="43"/>
      <c r="L1121" s="43"/>
      <c r="M1121" s="59"/>
      <c r="N1121" s="59"/>
      <c r="O1121" s="59"/>
    </row>
    <row r="1122" spans="2:15" ht="24.95" customHeight="1" x14ac:dyDescent="0.2">
      <c r="B1122" s="59"/>
      <c r="C1122" s="59"/>
      <c r="D1122" s="59"/>
      <c r="E1122" s="59"/>
      <c r="F1122" s="59"/>
      <c r="G1122" s="59"/>
      <c r="H1122" s="59"/>
      <c r="I1122" s="59"/>
      <c r="J1122" s="59"/>
      <c r="K1122" s="43"/>
      <c r="L1122" s="43"/>
      <c r="M1122" s="59"/>
      <c r="N1122" s="59"/>
      <c r="O1122" s="59"/>
    </row>
    <row r="1123" spans="2:15" ht="24.95" customHeight="1" x14ac:dyDescent="0.2">
      <c r="B1123" s="59"/>
      <c r="C1123" s="59"/>
      <c r="D1123" s="59"/>
      <c r="E1123" s="59"/>
      <c r="F1123" s="59"/>
      <c r="G1123" s="59"/>
      <c r="H1123" s="59"/>
      <c r="I1123" s="59"/>
      <c r="J1123" s="59"/>
      <c r="K1123" s="43"/>
      <c r="L1123" s="43"/>
      <c r="M1123" s="59"/>
      <c r="N1123" s="59"/>
      <c r="O1123" s="59"/>
    </row>
    <row r="1124" spans="2:15" ht="24.95" customHeight="1" x14ac:dyDescent="0.2">
      <c r="B1124" s="59"/>
      <c r="C1124" s="59"/>
      <c r="D1124" s="59"/>
      <c r="E1124" s="59"/>
      <c r="F1124" s="59"/>
      <c r="G1124" s="59"/>
      <c r="H1124" s="59"/>
      <c r="I1124" s="59"/>
      <c r="J1124" s="59"/>
      <c r="K1124" s="43"/>
      <c r="L1124" s="43"/>
      <c r="M1124" s="59"/>
      <c r="N1124" s="59"/>
      <c r="O1124" s="59"/>
    </row>
    <row r="1125" spans="2:15" ht="24.95" customHeight="1" x14ac:dyDescent="0.2">
      <c r="B1125" s="59"/>
      <c r="C1125" s="59"/>
      <c r="D1125" s="59"/>
      <c r="E1125" s="59"/>
      <c r="F1125" s="59"/>
      <c r="G1125" s="59"/>
      <c r="H1125" s="59"/>
      <c r="I1125" s="59"/>
      <c r="J1125" s="59"/>
      <c r="K1125" s="43"/>
      <c r="L1125" s="43"/>
      <c r="M1125" s="59"/>
      <c r="N1125" s="59"/>
      <c r="O1125" s="59"/>
    </row>
    <row r="1126" spans="2:15" ht="24.95" customHeight="1" x14ac:dyDescent="0.2">
      <c r="B1126" s="59"/>
      <c r="C1126" s="59"/>
      <c r="D1126" s="59"/>
      <c r="E1126" s="59"/>
      <c r="F1126" s="59"/>
      <c r="G1126" s="59"/>
      <c r="H1126" s="59"/>
      <c r="I1126" s="59"/>
      <c r="J1126" s="59"/>
      <c r="K1126" s="43"/>
      <c r="L1126" s="43"/>
      <c r="M1126" s="59"/>
      <c r="N1126" s="59"/>
      <c r="O1126" s="59"/>
    </row>
    <row r="1127" spans="2:15" ht="24.95" customHeight="1" x14ac:dyDescent="0.2">
      <c r="B1127" s="59"/>
      <c r="C1127" s="59"/>
      <c r="D1127" s="59"/>
      <c r="E1127" s="59"/>
      <c r="F1127" s="59"/>
      <c r="G1127" s="59"/>
      <c r="H1127" s="59"/>
      <c r="I1127" s="59"/>
      <c r="J1127" s="59"/>
      <c r="K1127" s="43"/>
      <c r="L1127" s="43"/>
      <c r="M1127" s="59"/>
      <c r="N1127" s="59"/>
      <c r="O1127" s="59"/>
    </row>
    <row r="1128" spans="2:15" ht="24.95" customHeight="1" x14ac:dyDescent="0.2">
      <c r="B1128" s="59"/>
      <c r="C1128" s="59"/>
      <c r="D1128" s="59"/>
      <c r="E1128" s="59"/>
      <c r="F1128" s="59"/>
      <c r="G1128" s="59"/>
      <c r="H1128" s="59"/>
      <c r="I1128" s="59"/>
      <c r="J1128" s="59"/>
      <c r="K1128" s="43"/>
      <c r="L1128" s="43"/>
      <c r="M1128" s="59"/>
      <c r="N1128" s="59"/>
      <c r="O1128" s="59"/>
    </row>
    <row r="1129" spans="2:15" ht="24.95" customHeight="1" x14ac:dyDescent="0.2">
      <c r="B1129" s="59"/>
      <c r="C1129" s="59"/>
      <c r="D1129" s="59"/>
      <c r="E1129" s="59"/>
      <c r="F1129" s="59"/>
      <c r="G1129" s="59"/>
      <c r="H1129" s="59"/>
      <c r="I1129" s="59"/>
      <c r="J1129" s="59"/>
      <c r="K1129" s="43"/>
      <c r="L1129" s="43"/>
      <c r="M1129" s="59"/>
      <c r="N1129" s="59"/>
      <c r="O1129" s="59"/>
    </row>
    <row r="1130" spans="2:15" ht="24.95" customHeight="1" x14ac:dyDescent="0.2">
      <c r="B1130" s="59"/>
      <c r="C1130" s="59"/>
      <c r="D1130" s="59"/>
      <c r="E1130" s="59"/>
      <c r="F1130" s="59"/>
      <c r="G1130" s="59"/>
      <c r="H1130" s="59"/>
      <c r="I1130" s="59"/>
      <c r="J1130" s="59"/>
      <c r="K1130" s="43"/>
      <c r="L1130" s="43"/>
      <c r="M1130" s="59"/>
      <c r="N1130" s="59"/>
      <c r="O1130" s="59"/>
    </row>
    <row r="1131" spans="2:15" ht="24.95" customHeight="1" x14ac:dyDescent="0.2">
      <c r="B1131" s="59"/>
      <c r="C1131" s="59"/>
      <c r="D1131" s="59"/>
      <c r="E1131" s="59"/>
      <c r="F1131" s="59"/>
      <c r="G1131" s="59"/>
      <c r="H1131" s="59"/>
      <c r="I1131" s="59"/>
      <c r="J1131" s="59"/>
      <c r="K1131" s="43"/>
      <c r="L1131" s="43"/>
      <c r="M1131" s="59"/>
      <c r="N1131" s="59"/>
      <c r="O1131" s="59"/>
    </row>
    <row r="1132" spans="2:15" ht="24.95" customHeight="1" x14ac:dyDescent="0.2">
      <c r="B1132" s="59"/>
      <c r="C1132" s="59"/>
      <c r="D1132" s="59"/>
      <c r="E1132" s="59"/>
      <c r="F1132" s="59"/>
      <c r="G1132" s="59"/>
      <c r="H1132" s="59"/>
      <c r="I1132" s="59"/>
      <c r="J1132" s="59"/>
      <c r="K1132" s="43"/>
      <c r="L1132" s="43"/>
      <c r="M1132" s="59"/>
      <c r="N1132" s="59"/>
      <c r="O1132" s="59"/>
    </row>
    <row r="1133" spans="2:15" ht="24.95" customHeight="1" x14ac:dyDescent="0.2">
      <c r="B1133" s="59"/>
      <c r="C1133" s="59"/>
      <c r="D1133" s="59"/>
      <c r="E1133" s="59"/>
      <c r="F1133" s="59"/>
      <c r="G1133" s="59"/>
      <c r="H1133" s="59"/>
      <c r="I1133" s="59"/>
      <c r="J1133" s="59"/>
      <c r="K1133" s="43"/>
      <c r="L1133" s="43"/>
      <c r="M1133" s="59"/>
      <c r="N1133" s="59"/>
      <c r="O1133" s="59"/>
    </row>
    <row r="1134" spans="2:15" ht="24.95" customHeight="1" x14ac:dyDescent="0.2">
      <c r="B1134" s="59"/>
      <c r="C1134" s="59"/>
      <c r="D1134" s="59"/>
      <c r="E1134" s="59"/>
      <c r="F1134" s="59"/>
      <c r="G1134" s="59"/>
      <c r="H1134" s="59"/>
      <c r="I1134" s="59"/>
      <c r="J1134" s="59"/>
      <c r="K1134" s="43"/>
      <c r="L1134" s="43"/>
      <c r="M1134" s="59"/>
      <c r="N1134" s="59"/>
      <c r="O1134" s="59"/>
    </row>
    <row r="1135" spans="2:15" ht="24.95" customHeight="1" x14ac:dyDescent="0.2">
      <c r="B1135" s="59"/>
      <c r="C1135" s="59"/>
      <c r="D1135" s="59"/>
      <c r="E1135" s="59"/>
      <c r="F1135" s="59"/>
      <c r="G1135" s="59"/>
      <c r="H1135" s="59"/>
      <c r="I1135" s="59"/>
      <c r="J1135" s="59"/>
      <c r="K1135" s="43"/>
      <c r="L1135" s="43"/>
      <c r="M1135" s="59"/>
      <c r="N1135" s="59"/>
      <c r="O1135" s="59"/>
    </row>
    <row r="1136" spans="2:15" ht="24.95" customHeight="1" x14ac:dyDescent="0.2">
      <c r="B1136" s="43"/>
      <c r="C1136" s="43"/>
      <c r="D1136" s="43"/>
      <c r="E1136" s="43"/>
      <c r="F1136" s="43"/>
      <c r="G1136" s="43"/>
      <c r="H1136" s="43"/>
      <c r="I1136" s="43"/>
      <c r="J1136" s="43"/>
      <c r="K1136" s="43"/>
      <c r="L1136" s="43"/>
      <c r="M1136" s="59"/>
      <c r="N1136" s="59"/>
      <c r="O1136" s="59"/>
    </row>
    <row r="1137" spans="2:15" ht="24.95" customHeight="1" x14ac:dyDescent="0.2">
      <c r="B1137" s="43"/>
      <c r="C1137" s="43"/>
      <c r="D1137" s="43"/>
      <c r="E1137" s="43"/>
      <c r="F1137" s="43"/>
      <c r="G1137" s="43"/>
      <c r="H1137" s="43"/>
      <c r="I1137" s="43"/>
      <c r="J1137" s="43"/>
      <c r="K1137" s="43"/>
      <c r="L1137" s="43"/>
      <c r="M1137" s="59"/>
      <c r="N1137" s="59"/>
      <c r="O1137" s="59"/>
    </row>
    <row r="1138" spans="2:15" ht="24.95" customHeight="1" x14ac:dyDescent="0.2"/>
    <row r="1139" spans="2:15" ht="24.95" customHeight="1" x14ac:dyDescent="0.2"/>
    <row r="1140" spans="2:15" ht="24.95" customHeight="1" x14ac:dyDescent="0.2"/>
    <row r="1141" spans="2:15" ht="24.95" customHeight="1" x14ac:dyDescent="0.2"/>
    <row r="1142" spans="2:15" ht="24.95" customHeight="1" x14ac:dyDescent="0.2"/>
    <row r="1143" spans="2:15" ht="24.95" customHeight="1" x14ac:dyDescent="0.2"/>
    <row r="1144" spans="2:15" ht="24.95" customHeight="1" x14ac:dyDescent="0.25">
      <c r="M1144" s="251">
        <v>15</v>
      </c>
    </row>
    <row r="1145" spans="2:15" ht="25.5" customHeight="1" x14ac:dyDescent="0.2">
      <c r="B1145" s="269" t="s">
        <v>123</v>
      </c>
      <c r="C1145" s="269"/>
      <c r="D1145" s="269"/>
      <c r="E1145" s="269"/>
      <c r="F1145" s="269"/>
      <c r="G1145" s="269"/>
      <c r="H1145" s="269"/>
      <c r="I1145" s="269"/>
      <c r="J1145" s="269"/>
      <c r="K1145" s="269"/>
      <c r="L1145" s="269"/>
      <c r="M1145" s="269"/>
    </row>
    <row r="1146" spans="2:15" ht="15" customHeight="1" x14ac:dyDescent="0.2">
      <c r="B1146" s="66"/>
      <c r="C1146" s="66"/>
      <c r="D1146" s="66"/>
      <c r="E1146" s="66"/>
      <c r="F1146" s="66"/>
      <c r="G1146" s="66"/>
      <c r="H1146" s="66"/>
      <c r="I1146" s="66"/>
      <c r="J1146" s="66"/>
      <c r="K1146" s="66"/>
      <c r="L1146" s="66"/>
    </row>
    <row r="1147" spans="2:15" ht="25.5" customHeight="1" x14ac:dyDescent="0.2">
      <c r="B1147" s="269" t="s">
        <v>96</v>
      </c>
      <c r="C1147" s="269"/>
      <c r="D1147" s="269"/>
      <c r="E1147" s="269"/>
      <c r="F1147" s="269"/>
      <c r="G1147" s="269"/>
      <c r="H1147" s="269"/>
      <c r="I1147" s="269"/>
      <c r="J1147" s="269"/>
      <c r="K1147" s="269"/>
      <c r="L1147" s="269"/>
      <c r="M1147" s="269"/>
    </row>
    <row r="1148" spans="2:15" ht="15" customHeight="1" x14ac:dyDescent="0.2">
      <c r="B1148" s="57"/>
      <c r="C1148" s="57"/>
      <c r="D1148" s="57"/>
      <c r="E1148" s="57"/>
      <c r="F1148" s="57"/>
      <c r="G1148" s="57"/>
    </row>
    <row r="1149" spans="2:15" ht="24.95" customHeight="1" x14ac:dyDescent="0.2">
      <c r="B1149" s="284" t="s">
        <v>94</v>
      </c>
      <c r="C1149" s="284"/>
      <c r="D1149" s="284"/>
      <c r="E1149" s="284"/>
      <c r="F1149" s="284"/>
      <c r="G1149" s="284"/>
      <c r="H1149" s="284"/>
      <c r="I1149" s="284"/>
      <c r="J1149" s="284"/>
    </row>
    <row r="1150" spans="2:15" ht="24.95" customHeight="1" x14ac:dyDescent="0.2">
      <c r="B1150" s="282" t="s">
        <v>36</v>
      </c>
      <c r="C1150" s="312" t="s">
        <v>47</v>
      </c>
      <c r="D1150" s="312"/>
      <c r="E1150" s="312"/>
      <c r="F1150" s="312" t="s">
        <v>48</v>
      </c>
      <c r="G1150" s="312"/>
      <c r="H1150" s="312"/>
      <c r="I1150" s="137" t="s">
        <v>52</v>
      </c>
      <c r="J1150" s="139" t="s">
        <v>53</v>
      </c>
      <c r="M1150" s="45"/>
    </row>
    <row r="1151" spans="2:15" ht="24.95" customHeight="1" x14ac:dyDescent="0.2">
      <c r="B1151" s="283"/>
      <c r="C1151" s="135" t="s">
        <v>66</v>
      </c>
      <c r="D1151" s="135" t="s">
        <v>67</v>
      </c>
      <c r="E1151" s="187" t="s">
        <v>68</v>
      </c>
      <c r="F1151" s="135" t="s">
        <v>69</v>
      </c>
      <c r="G1151" s="135" t="s">
        <v>70</v>
      </c>
      <c r="H1151" s="136" t="s">
        <v>71</v>
      </c>
      <c r="I1151" s="138" t="s">
        <v>85</v>
      </c>
      <c r="J1151" s="140" t="s">
        <v>86</v>
      </c>
      <c r="K1151" s="19"/>
      <c r="M1151" s="45"/>
    </row>
    <row r="1152" spans="2:15" ht="24.95" customHeight="1" x14ac:dyDescent="0.2">
      <c r="B1152" s="133" t="s">
        <v>114</v>
      </c>
      <c r="C1152" s="248">
        <v>5070</v>
      </c>
      <c r="D1152" s="248">
        <v>176</v>
      </c>
      <c r="E1152" s="227">
        <v>5246</v>
      </c>
      <c r="F1152" s="248">
        <v>11975</v>
      </c>
      <c r="G1152" s="248">
        <v>905</v>
      </c>
      <c r="H1152" s="228">
        <v>12880</v>
      </c>
      <c r="I1152" s="225">
        <v>0.1840579654</v>
      </c>
      <c r="J1152" s="229">
        <v>2.4552039649256998</v>
      </c>
      <c r="K1152" s="47"/>
      <c r="M1152" s="45"/>
    </row>
    <row r="1153" spans="2:14" ht="24.95" customHeight="1" x14ac:dyDescent="0.2">
      <c r="B1153" s="133" t="s">
        <v>5</v>
      </c>
      <c r="C1153" s="248">
        <v>1600</v>
      </c>
      <c r="D1153" s="248">
        <v>759</v>
      </c>
      <c r="E1153" s="227">
        <v>2359</v>
      </c>
      <c r="F1153" s="248">
        <v>4061</v>
      </c>
      <c r="G1153" s="248">
        <v>872</v>
      </c>
      <c r="H1153" s="228">
        <v>4933</v>
      </c>
      <c r="I1153" s="225">
        <v>0.30619202290000003</v>
      </c>
      <c r="J1153" s="229">
        <v>2.0911403136922</v>
      </c>
      <c r="K1153" s="47"/>
      <c r="M1153" s="45"/>
    </row>
    <row r="1154" spans="2:14" ht="24.95" customHeight="1" x14ac:dyDescent="0.2">
      <c r="B1154" s="133" t="s">
        <v>22</v>
      </c>
      <c r="C1154" s="248">
        <v>1561</v>
      </c>
      <c r="D1154" s="248">
        <v>0</v>
      </c>
      <c r="E1154" s="227">
        <v>1561</v>
      </c>
      <c r="F1154" s="248">
        <v>8967</v>
      </c>
      <c r="G1154" s="248">
        <v>0</v>
      </c>
      <c r="H1154" s="228">
        <v>8967</v>
      </c>
      <c r="I1154" s="225">
        <v>0.21188715050000001</v>
      </c>
      <c r="J1154" s="229">
        <v>5.7443946188341002</v>
      </c>
      <c r="K1154" s="47"/>
      <c r="M1154" s="45"/>
    </row>
    <row r="1155" spans="2:14" ht="24.95" customHeight="1" x14ac:dyDescent="0.2">
      <c r="B1155" s="133" t="s">
        <v>7</v>
      </c>
      <c r="C1155" s="248">
        <v>114</v>
      </c>
      <c r="D1155" s="248">
        <v>0</v>
      </c>
      <c r="E1155" s="227">
        <v>114</v>
      </c>
      <c r="F1155" s="248">
        <v>883</v>
      </c>
      <c r="G1155" s="248">
        <v>0</v>
      </c>
      <c r="H1155" s="228">
        <v>883</v>
      </c>
      <c r="I1155" s="225">
        <v>0.22988109079999999</v>
      </c>
      <c r="J1155" s="229">
        <v>7.7456140350876996</v>
      </c>
      <c r="K1155" s="47"/>
      <c r="M1155" s="45"/>
    </row>
    <row r="1156" spans="2:14" ht="24.95" customHeight="1" x14ac:dyDescent="0.2">
      <c r="B1156" s="133" t="s">
        <v>8</v>
      </c>
      <c r="C1156" s="248">
        <v>2884</v>
      </c>
      <c r="D1156" s="248">
        <v>700</v>
      </c>
      <c r="E1156" s="227">
        <v>3584</v>
      </c>
      <c r="F1156" s="248">
        <v>4518</v>
      </c>
      <c r="G1156" s="248">
        <v>829</v>
      </c>
      <c r="H1156" s="228">
        <v>5347</v>
      </c>
      <c r="I1156" s="225">
        <v>0.1541603054</v>
      </c>
      <c r="J1156" s="229">
        <v>1.4919084821429001</v>
      </c>
      <c r="K1156" s="47"/>
      <c r="M1156" s="45"/>
    </row>
    <row r="1157" spans="2:14" ht="24.95" customHeight="1" x14ac:dyDescent="0.2">
      <c r="B1157" s="133" t="s">
        <v>9</v>
      </c>
      <c r="C1157" s="248">
        <v>5850</v>
      </c>
      <c r="D1157" s="248">
        <v>45</v>
      </c>
      <c r="E1157" s="227">
        <v>5895</v>
      </c>
      <c r="F1157" s="248">
        <v>18547</v>
      </c>
      <c r="G1157" s="248">
        <v>101</v>
      </c>
      <c r="H1157" s="228">
        <v>18648</v>
      </c>
      <c r="I1157" s="225">
        <v>0.30689197470000001</v>
      </c>
      <c r="J1157" s="229">
        <v>3.1633587786259998</v>
      </c>
      <c r="K1157" s="47"/>
      <c r="M1157" s="45"/>
    </row>
    <row r="1158" spans="2:14" ht="24.95" customHeight="1" x14ac:dyDescent="0.2">
      <c r="B1158" s="133" t="s">
        <v>10</v>
      </c>
      <c r="C1158" s="248">
        <v>431</v>
      </c>
      <c r="D1158" s="248">
        <v>43</v>
      </c>
      <c r="E1158" s="227">
        <v>474</v>
      </c>
      <c r="F1158" s="248">
        <v>1078</v>
      </c>
      <c r="G1158" s="248">
        <v>173</v>
      </c>
      <c r="H1158" s="228">
        <v>1251</v>
      </c>
      <c r="I1158" s="225">
        <v>8.1033812699999999E-2</v>
      </c>
      <c r="J1158" s="229">
        <v>2.6392405063291</v>
      </c>
      <c r="K1158" s="47"/>
      <c r="M1158" s="45"/>
    </row>
    <row r="1159" spans="2:14" ht="24.95" customHeight="1" x14ac:dyDescent="0.2">
      <c r="B1159" s="133" t="s">
        <v>11</v>
      </c>
      <c r="C1159" s="248">
        <v>1295</v>
      </c>
      <c r="D1159" s="248">
        <v>312</v>
      </c>
      <c r="E1159" s="227">
        <v>1607</v>
      </c>
      <c r="F1159" s="248">
        <v>2277</v>
      </c>
      <c r="G1159" s="248">
        <v>1630</v>
      </c>
      <c r="H1159" s="228">
        <v>3907</v>
      </c>
      <c r="I1159" s="225">
        <v>0.1516591877</v>
      </c>
      <c r="J1159" s="229">
        <v>2.4312383322961999</v>
      </c>
      <c r="K1159" s="47"/>
      <c r="M1159" s="48"/>
    </row>
    <row r="1160" spans="2:14" ht="24.95" customHeight="1" x14ac:dyDescent="0.2">
      <c r="B1160" s="133" t="s">
        <v>12</v>
      </c>
      <c r="C1160" s="248">
        <v>1454</v>
      </c>
      <c r="D1160" s="248">
        <v>7</v>
      </c>
      <c r="E1160" s="227">
        <v>1461</v>
      </c>
      <c r="F1160" s="248">
        <v>3071</v>
      </c>
      <c r="G1160" s="248">
        <v>14</v>
      </c>
      <c r="H1160" s="228">
        <v>3085</v>
      </c>
      <c r="I1160" s="225">
        <v>0.2088973278</v>
      </c>
      <c r="J1160" s="229">
        <v>2.1115674195756</v>
      </c>
      <c r="K1160" s="47"/>
      <c r="M1160" s="48"/>
    </row>
    <row r="1161" spans="2:14" ht="24.95" customHeight="1" x14ac:dyDescent="0.2">
      <c r="B1161" s="134" t="s">
        <v>14</v>
      </c>
      <c r="C1161" s="230">
        <v>20259</v>
      </c>
      <c r="D1161" s="230">
        <v>2042</v>
      </c>
      <c r="E1161" s="231">
        <v>22301</v>
      </c>
      <c r="F1161" s="230">
        <v>55377</v>
      </c>
      <c r="G1161" s="230">
        <v>4524</v>
      </c>
      <c r="H1161" s="232">
        <v>59901</v>
      </c>
      <c r="I1161" s="226">
        <v>0.21116733630000001</v>
      </c>
      <c r="J1161" s="233">
        <v>2.6860230482938001</v>
      </c>
      <c r="M1161" s="48"/>
    </row>
    <row r="1162" spans="2:14" ht="24.95" customHeight="1" x14ac:dyDescent="0.2">
      <c r="B1162" s="217"/>
      <c r="C1162" s="54"/>
      <c r="D1162" s="54"/>
      <c r="E1162" s="55"/>
      <c r="F1162" s="54"/>
      <c r="G1162" s="54"/>
      <c r="H1162" s="55"/>
      <c r="I1162" s="63"/>
      <c r="J1162" s="64"/>
      <c r="K1162" s="68"/>
      <c r="L1162" s="68"/>
      <c r="M1162" s="67"/>
      <c r="N1162" s="19"/>
    </row>
    <row r="1163" spans="2:14" ht="24.95" customHeight="1" x14ac:dyDescent="0.2">
      <c r="B1163" s="71"/>
      <c r="C1163" s="71"/>
      <c r="D1163" s="71"/>
      <c r="E1163" s="71"/>
      <c r="F1163" s="71"/>
      <c r="G1163" s="71"/>
      <c r="H1163" s="71"/>
      <c r="I1163" s="71"/>
      <c r="J1163" s="71"/>
      <c r="K1163" s="71"/>
      <c r="L1163" s="71"/>
      <c r="M1163" s="253"/>
      <c r="N1163" s="71"/>
    </row>
    <row r="1164" spans="2:14" ht="24.95" customHeight="1" x14ac:dyDescent="0.2">
      <c r="B1164" s="69"/>
      <c r="C1164" s="69"/>
      <c r="D1164" s="69"/>
      <c r="E1164" s="69"/>
      <c r="F1164" s="69"/>
      <c r="G1164" s="69"/>
      <c r="H1164" s="69"/>
      <c r="I1164" s="69"/>
      <c r="J1164" s="69"/>
      <c r="K1164" s="70"/>
      <c r="L1164" s="70"/>
      <c r="M1164" s="253"/>
      <c r="N1164" s="70"/>
    </row>
    <row r="1165" spans="2:14" ht="24.95" customHeight="1" x14ac:dyDescent="0.2">
      <c r="B1165" s="65"/>
      <c r="C1165" s="65"/>
      <c r="D1165" s="65"/>
      <c r="E1165" s="65"/>
      <c r="G1165" s="65"/>
      <c r="H1165" s="65"/>
      <c r="I1165" s="65"/>
      <c r="J1165" s="65"/>
      <c r="M1165" s="254"/>
    </row>
    <row r="1166" spans="2:14" ht="24.95" customHeight="1" x14ac:dyDescent="0.2">
      <c r="B1166" s="65"/>
      <c r="C1166" s="65"/>
      <c r="D1166" s="65"/>
      <c r="E1166" s="65"/>
      <c r="G1166" s="65"/>
      <c r="H1166" s="65"/>
      <c r="I1166" s="65"/>
      <c r="J1166" s="65"/>
      <c r="M1166" s="254"/>
    </row>
    <row r="1167" spans="2:14" ht="24.95" customHeight="1" x14ac:dyDescent="0.2">
      <c r="B1167" s="65"/>
      <c r="C1167" s="65"/>
      <c r="D1167" s="65"/>
      <c r="E1167" s="65"/>
      <c r="G1167" s="65"/>
      <c r="H1167" s="65"/>
      <c r="I1167" s="65"/>
      <c r="J1167" s="65"/>
      <c r="M1167" s="254"/>
    </row>
    <row r="1168" spans="2:14" ht="24.95" customHeight="1" x14ac:dyDescent="0.2">
      <c r="B1168" s="65"/>
      <c r="C1168" s="65"/>
      <c r="D1168" s="65"/>
      <c r="E1168" s="65"/>
      <c r="G1168" s="65"/>
      <c r="H1168" s="65"/>
      <c r="I1168" s="65"/>
      <c r="J1168" s="65"/>
      <c r="M1168" s="254"/>
    </row>
    <row r="1169" spans="2:15" ht="24.95" customHeight="1" x14ac:dyDescent="0.2">
      <c r="B1169" s="65"/>
      <c r="C1169" s="65"/>
      <c r="D1169" s="65"/>
      <c r="E1169" s="65"/>
      <c r="G1169" s="65"/>
      <c r="H1169" s="65"/>
      <c r="I1169" s="65"/>
      <c r="J1169" s="65"/>
      <c r="M1169" s="254"/>
    </row>
    <row r="1170" spans="2:15" ht="24.95" customHeight="1" x14ac:dyDescent="0.2">
      <c r="B1170" s="65"/>
      <c r="C1170" s="65"/>
      <c r="D1170" s="65"/>
      <c r="E1170" s="65"/>
      <c r="G1170" s="65"/>
      <c r="H1170" s="65"/>
      <c r="I1170" s="65"/>
      <c r="J1170" s="65"/>
      <c r="M1170" s="254"/>
    </row>
    <row r="1171" spans="2:15" ht="24.95" customHeight="1" x14ac:dyDescent="0.2">
      <c r="B1171" s="65"/>
      <c r="C1171" s="65"/>
      <c r="D1171" s="65"/>
      <c r="E1171" s="65"/>
      <c r="G1171" s="65"/>
      <c r="H1171" s="65"/>
      <c r="I1171" s="65"/>
      <c r="J1171" s="65"/>
      <c r="M1171" s="254"/>
    </row>
    <row r="1172" spans="2:15" ht="24.95" customHeight="1" x14ac:dyDescent="0.2">
      <c r="B1172" s="65"/>
      <c r="C1172" s="65"/>
      <c r="D1172" s="65"/>
      <c r="E1172" s="65"/>
      <c r="G1172" s="65"/>
      <c r="H1172" s="65"/>
      <c r="I1172" s="65"/>
      <c r="J1172" s="65"/>
      <c r="M1172" s="254"/>
    </row>
    <row r="1173" spans="2:15" ht="24.95" customHeight="1" x14ac:dyDescent="0.2">
      <c r="B1173" s="65"/>
      <c r="C1173" s="65"/>
      <c r="D1173" s="65"/>
      <c r="E1173" s="65"/>
      <c r="F1173" s="65"/>
      <c r="G1173" s="65"/>
      <c r="H1173" s="65"/>
      <c r="I1173" s="65"/>
      <c r="J1173" s="65"/>
      <c r="K1173" s="65"/>
    </row>
    <row r="1174" spans="2:15" ht="25.5" customHeight="1" x14ac:dyDescent="0.2">
      <c r="B1174" s="268" t="s">
        <v>169</v>
      </c>
      <c r="C1174" s="268"/>
      <c r="D1174" s="268"/>
      <c r="E1174" s="268"/>
      <c r="F1174" s="268"/>
      <c r="G1174" s="268"/>
      <c r="H1174" s="268"/>
      <c r="I1174" s="268"/>
      <c r="J1174" s="268"/>
      <c r="K1174" s="268"/>
      <c r="L1174" s="268"/>
      <c r="M1174" s="268"/>
    </row>
    <row r="1175" spans="2:15" ht="20.100000000000001" customHeight="1" x14ac:dyDescent="0.2">
      <c r="B1175" s="57"/>
      <c r="C1175" s="57"/>
      <c r="D1175" s="57"/>
      <c r="E1175" s="57"/>
      <c r="F1175" s="57"/>
      <c r="G1175" s="57"/>
    </row>
    <row r="1176" spans="2:15" ht="24.95" customHeight="1" x14ac:dyDescent="0.2">
      <c r="B1176" s="276" t="s">
        <v>13</v>
      </c>
      <c r="C1176" s="276"/>
      <c r="D1176" s="276"/>
      <c r="E1176" s="276"/>
      <c r="F1176" s="276"/>
      <c r="G1176" s="276"/>
      <c r="H1176" s="276"/>
      <c r="I1176" s="39"/>
      <c r="J1176" s="39"/>
      <c r="K1176" s="39"/>
      <c r="L1176" s="39"/>
      <c r="M1176" s="13"/>
      <c r="N1176" s="13"/>
      <c r="O1176" s="13"/>
    </row>
    <row r="1177" spans="2:15" ht="24.95" customHeight="1" x14ac:dyDescent="0.2">
      <c r="B1177" s="132" t="s">
        <v>35</v>
      </c>
      <c r="C1177" s="277" t="s">
        <v>62</v>
      </c>
      <c r="D1177" s="277"/>
      <c r="E1177" s="277" t="s">
        <v>63</v>
      </c>
      <c r="F1177" s="277"/>
      <c r="G1177" s="277" t="s">
        <v>0</v>
      </c>
      <c r="H1177" s="277"/>
      <c r="I1177" s="39"/>
      <c r="J1177" s="39"/>
      <c r="K1177" s="39"/>
      <c r="L1177" s="39"/>
      <c r="M1177" s="13"/>
      <c r="N1177" s="13"/>
      <c r="O1177" s="13"/>
    </row>
    <row r="1178" spans="2:15" ht="24.95" customHeight="1" x14ac:dyDescent="0.2">
      <c r="B1178" s="224" t="s">
        <v>174</v>
      </c>
      <c r="C1178" s="275">
        <v>25071</v>
      </c>
      <c r="D1178" s="275"/>
      <c r="E1178" s="275">
        <v>7680</v>
      </c>
      <c r="F1178" s="275"/>
      <c r="G1178" s="270">
        <v>32751</v>
      </c>
      <c r="H1178" s="272"/>
      <c r="I1178" s="39"/>
      <c r="J1178" s="39"/>
      <c r="K1178" s="39"/>
      <c r="L1178" s="39"/>
      <c r="M1178" s="13"/>
      <c r="N1178" s="13"/>
      <c r="O1178" s="13"/>
    </row>
    <row r="1179" spans="2:15" ht="24.95" customHeight="1" x14ac:dyDescent="0.2">
      <c r="B1179" s="224" t="s">
        <v>156</v>
      </c>
      <c r="C1179" s="279">
        <v>20259</v>
      </c>
      <c r="D1179" s="279"/>
      <c r="E1179" s="279">
        <v>2042</v>
      </c>
      <c r="F1179" s="279"/>
      <c r="G1179" s="270">
        <v>22301</v>
      </c>
      <c r="H1179" s="272"/>
      <c r="I1179" s="39"/>
      <c r="J1179" s="39"/>
      <c r="K1179" s="39"/>
      <c r="L1179" s="39"/>
      <c r="M1179" s="13"/>
      <c r="N1179" s="13"/>
      <c r="O1179" s="13"/>
    </row>
    <row r="1180" spans="2:15" ht="24.95" customHeight="1" x14ac:dyDescent="0.2">
      <c r="B1180" s="113" t="s">
        <v>43</v>
      </c>
      <c r="C1180" s="273">
        <f>(C1179-C1178)/C1178</f>
        <v>-0.19193490487016873</v>
      </c>
      <c r="D1180" s="273"/>
      <c r="E1180" s="273">
        <f>(E1179-E1178)/E1178</f>
        <v>-0.73411458333333335</v>
      </c>
      <c r="F1180" s="273"/>
      <c r="G1180" s="273">
        <f>(G1179-G1178)/G1178</f>
        <v>-0.3190742267411682</v>
      </c>
      <c r="H1180" s="273"/>
      <c r="I1180" s="39"/>
      <c r="J1180" s="39"/>
      <c r="K1180" s="39"/>
      <c r="L1180" s="39"/>
      <c r="M1180" s="13"/>
      <c r="N1180" s="13"/>
      <c r="O1180" s="13"/>
    </row>
    <row r="1181" spans="2:15" ht="24.95" customHeight="1" x14ac:dyDescent="0.2"/>
    <row r="1182" spans="2:15" ht="24.95" customHeight="1" x14ac:dyDescent="0.2"/>
    <row r="1183" spans="2:15" ht="24.95" customHeight="1" x14ac:dyDescent="0.2"/>
    <row r="1184" spans="2:15" ht="24.95" customHeight="1" x14ac:dyDescent="0.2"/>
    <row r="1185" spans="2:12" ht="24.95" customHeight="1" x14ac:dyDescent="0.2"/>
    <row r="1186" spans="2:12" ht="24.95" customHeight="1" x14ac:dyDescent="0.2"/>
    <row r="1187" spans="2:12" ht="24.95" customHeight="1" x14ac:dyDescent="0.2"/>
    <row r="1188" spans="2:12" ht="24.95" customHeight="1" x14ac:dyDescent="0.2"/>
    <row r="1189" spans="2:12" ht="24.95" customHeight="1" x14ac:dyDescent="0.2"/>
    <row r="1190" spans="2:12" ht="24.95" customHeight="1" x14ac:dyDescent="0.2"/>
    <row r="1191" spans="2:12" ht="24.95" customHeight="1" x14ac:dyDescent="0.2">
      <c r="B1191" s="43"/>
      <c r="C1191" s="43"/>
      <c r="D1191" s="43"/>
      <c r="E1191" s="43"/>
      <c r="F1191" s="43"/>
      <c r="G1191" s="43"/>
      <c r="H1191" s="43"/>
      <c r="I1191" s="43"/>
      <c r="J1191" s="43"/>
      <c r="K1191" s="43"/>
      <c r="L1191" s="43"/>
    </row>
    <row r="1192" spans="2:12" ht="24.95" customHeight="1" x14ac:dyDescent="0.2">
      <c r="B1192" s="288" t="s">
        <v>15</v>
      </c>
      <c r="C1192" s="288"/>
      <c r="D1192" s="288"/>
      <c r="E1192" s="288"/>
      <c r="F1192" s="288"/>
      <c r="G1192" s="288"/>
      <c r="H1192" s="288"/>
      <c r="I1192" s="288"/>
      <c r="J1192" s="288"/>
    </row>
    <row r="1193" spans="2:12" ht="24.95" customHeight="1" x14ac:dyDescent="0.2">
      <c r="B1193" s="141" t="s">
        <v>35</v>
      </c>
      <c r="C1193" s="278" t="s">
        <v>64</v>
      </c>
      <c r="D1193" s="278"/>
      <c r="E1193" s="278" t="s">
        <v>65</v>
      </c>
      <c r="F1193" s="278"/>
      <c r="G1193" s="278" t="s">
        <v>1</v>
      </c>
      <c r="H1193" s="278"/>
      <c r="I1193" s="278" t="s">
        <v>18</v>
      </c>
      <c r="J1193" s="278"/>
      <c r="L1193" s="40"/>
    </row>
    <row r="1194" spans="2:12" ht="24.95" customHeight="1" x14ac:dyDescent="0.2">
      <c r="B1194" s="224" t="s">
        <v>174</v>
      </c>
      <c r="C1194" s="309">
        <v>53504</v>
      </c>
      <c r="D1194" s="309"/>
      <c r="E1194" s="309">
        <v>22624</v>
      </c>
      <c r="F1194" s="309"/>
      <c r="G1194" s="270">
        <v>76128</v>
      </c>
      <c r="H1194" s="270"/>
      <c r="I1194" s="271">
        <v>0.2027025948</v>
      </c>
      <c r="J1194" s="272"/>
    </row>
    <row r="1195" spans="2:12" ht="24.95" customHeight="1" x14ac:dyDescent="0.2">
      <c r="B1195" s="224" t="s">
        <v>156</v>
      </c>
      <c r="C1195" s="309">
        <v>55377</v>
      </c>
      <c r="D1195" s="309"/>
      <c r="E1195" s="309">
        <v>4524</v>
      </c>
      <c r="F1195" s="309"/>
      <c r="G1195" s="270">
        <v>59901</v>
      </c>
      <c r="H1195" s="270"/>
      <c r="I1195" s="271">
        <v>0.21116733630000001</v>
      </c>
      <c r="J1195" s="272"/>
    </row>
    <row r="1196" spans="2:12" ht="24.95" customHeight="1" x14ac:dyDescent="0.2">
      <c r="B1196" s="105" t="s">
        <v>43</v>
      </c>
      <c r="C1196" s="274">
        <f>(C1195-C1194)/C1194</f>
        <v>3.5006728468899524E-2</v>
      </c>
      <c r="D1196" s="274"/>
      <c r="E1196" s="274">
        <f>(E1195-E1194)/E1194</f>
        <v>-0.800035360678925</v>
      </c>
      <c r="F1196" s="274"/>
      <c r="G1196" s="274">
        <f>(G1195-G1194)/G1194</f>
        <v>-0.21315416141235813</v>
      </c>
      <c r="H1196" s="274"/>
      <c r="I1196" s="274">
        <f>(I1195-I1194)/I1194</f>
        <v>4.175941362937112E-2</v>
      </c>
      <c r="J1196" s="274"/>
    </row>
    <row r="1197" spans="2:12" ht="24.95" customHeight="1" x14ac:dyDescent="0.2"/>
    <row r="1198" spans="2:12" ht="24.95" customHeight="1" x14ac:dyDescent="0.2"/>
    <row r="1199" spans="2:12" ht="24.95" customHeight="1" x14ac:dyDescent="0.2"/>
    <row r="1200" spans="2:12" ht="24.95" customHeight="1" x14ac:dyDescent="0.2"/>
    <row r="1201" spans="2:15" ht="24.95" customHeight="1" x14ac:dyDescent="0.2"/>
    <row r="1202" spans="2:15" ht="24.95" customHeight="1" x14ac:dyDescent="0.2"/>
    <row r="1203" spans="2:15" ht="24.95" customHeight="1" x14ac:dyDescent="0.2"/>
    <row r="1204" spans="2:15" ht="24.95" customHeight="1" x14ac:dyDescent="0.2"/>
    <row r="1205" spans="2:15" ht="24.95" customHeight="1" x14ac:dyDescent="0.25">
      <c r="M1205" s="251">
        <v>16</v>
      </c>
    </row>
    <row r="1206" spans="2:15" s="125" customFormat="1" ht="25.5" customHeight="1" x14ac:dyDescent="0.2">
      <c r="B1206" s="267" t="s">
        <v>170</v>
      </c>
      <c r="C1206" s="267"/>
      <c r="D1206" s="267"/>
      <c r="E1206" s="267"/>
      <c r="F1206" s="267"/>
      <c r="G1206" s="267"/>
      <c r="H1206" s="267"/>
      <c r="I1206" s="267"/>
      <c r="J1206" s="267"/>
      <c r="K1206" s="267"/>
      <c r="L1206" s="267"/>
      <c r="M1206" s="267"/>
    </row>
    <row r="1207" spans="2:15" ht="15" customHeight="1" x14ac:dyDescent="0.2">
      <c r="B1207" s="28"/>
      <c r="C1207" s="33"/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</row>
    <row r="1208" spans="2:15" ht="24.95" customHeight="1" x14ac:dyDescent="0.2">
      <c r="B1208" s="310" t="s">
        <v>13</v>
      </c>
      <c r="C1208" s="310"/>
      <c r="D1208" s="310"/>
      <c r="E1208" s="310"/>
      <c r="F1208" s="310"/>
      <c r="G1208" s="310"/>
      <c r="H1208" s="310"/>
      <c r="I1208" s="117"/>
      <c r="J1208" s="117"/>
      <c r="K1208" s="117"/>
      <c r="L1208" s="117"/>
      <c r="M1208" s="117"/>
      <c r="N1208" s="117"/>
    </row>
    <row r="1209" spans="2:15" ht="24.95" customHeight="1" x14ac:dyDescent="0.2">
      <c r="B1209" s="92" t="s">
        <v>35</v>
      </c>
      <c r="C1209" s="311" t="s">
        <v>51</v>
      </c>
      <c r="D1209" s="311"/>
      <c r="E1209" s="311" t="s">
        <v>50</v>
      </c>
      <c r="F1209" s="311"/>
      <c r="G1209" s="311" t="s">
        <v>0</v>
      </c>
      <c r="H1209" s="311"/>
    </row>
    <row r="1210" spans="2:15" ht="24.95" customHeight="1" x14ac:dyDescent="0.2">
      <c r="B1210" s="224" t="s">
        <v>175</v>
      </c>
      <c r="C1210" s="309">
        <v>167750</v>
      </c>
      <c r="D1210" s="309"/>
      <c r="E1210" s="309">
        <v>30164</v>
      </c>
      <c r="F1210" s="309"/>
      <c r="G1210" s="270">
        <v>197914</v>
      </c>
      <c r="H1210" s="272"/>
    </row>
    <row r="1211" spans="2:15" ht="24.95" customHeight="1" x14ac:dyDescent="0.2">
      <c r="B1211" s="224" t="s">
        <v>176</v>
      </c>
      <c r="C1211" s="279">
        <v>83397</v>
      </c>
      <c r="D1211" s="279"/>
      <c r="E1211" s="279">
        <v>13802</v>
      </c>
      <c r="F1211" s="279"/>
      <c r="G1211" s="270">
        <v>97199</v>
      </c>
      <c r="H1211" s="272"/>
    </row>
    <row r="1212" spans="2:15" ht="24.95" customHeight="1" x14ac:dyDescent="0.2">
      <c r="B1212" s="113" t="s">
        <v>43</v>
      </c>
      <c r="C1212" s="273">
        <f>(C1211-C1210)/C1210</f>
        <v>-0.50284947839046201</v>
      </c>
      <c r="D1212" s="273"/>
      <c r="E1212" s="273">
        <f>(E1211-E1210)/E1210</f>
        <v>-0.54243469035936875</v>
      </c>
      <c r="F1212" s="273"/>
      <c r="G1212" s="273">
        <f>(G1211-G1210)/G1210</f>
        <v>-0.50888264599775657</v>
      </c>
      <c r="H1212" s="273"/>
    </row>
    <row r="1213" spans="2:15" ht="24.95" customHeight="1" x14ac:dyDescent="0.2">
      <c r="B1213" s="34"/>
      <c r="C1213" s="35"/>
      <c r="D1213" s="35"/>
      <c r="E1213" s="35"/>
      <c r="F1213" s="35"/>
      <c r="G1213" s="35"/>
      <c r="H1213" s="35"/>
      <c r="I1213" s="13"/>
      <c r="J1213" s="13"/>
      <c r="K1213" s="13"/>
      <c r="L1213" s="13"/>
      <c r="M1213" s="13"/>
      <c r="N1213" s="13"/>
      <c r="O1213" s="13"/>
    </row>
    <row r="1214" spans="2:15" ht="24.95" customHeight="1" x14ac:dyDescent="0.2">
      <c r="B1214" s="34"/>
      <c r="C1214" s="35"/>
      <c r="D1214" s="35"/>
      <c r="E1214" s="35"/>
      <c r="F1214" s="35"/>
      <c r="G1214" s="35"/>
      <c r="H1214" s="35"/>
      <c r="I1214" s="13"/>
      <c r="J1214" s="13"/>
      <c r="K1214" s="13"/>
      <c r="L1214" s="13"/>
      <c r="M1214" s="13"/>
      <c r="N1214" s="13"/>
      <c r="O1214" s="13"/>
    </row>
    <row r="1215" spans="2:15" ht="24.95" customHeight="1" x14ac:dyDescent="0.2">
      <c r="B1215" s="34"/>
      <c r="C1215" s="35"/>
      <c r="D1215" s="35"/>
      <c r="E1215" s="35"/>
      <c r="F1215" s="35"/>
      <c r="G1215" s="35"/>
      <c r="H1215" s="35"/>
      <c r="I1215" s="13"/>
      <c r="J1215" s="13"/>
      <c r="K1215" s="13"/>
      <c r="L1215" s="13"/>
      <c r="M1215" s="13"/>
      <c r="N1215" s="13"/>
      <c r="O1215" s="13"/>
    </row>
    <row r="1216" spans="2:15" ht="24.95" customHeight="1" x14ac:dyDescent="0.2">
      <c r="B1216" s="34"/>
      <c r="C1216" s="35"/>
      <c r="D1216" s="35"/>
      <c r="E1216" s="35"/>
      <c r="F1216" s="35"/>
      <c r="G1216" s="35"/>
      <c r="H1216" s="35"/>
      <c r="I1216" s="13"/>
      <c r="J1216" s="13"/>
      <c r="K1216" s="13"/>
      <c r="L1216" s="13"/>
      <c r="M1216" s="13"/>
      <c r="N1216" s="13"/>
      <c r="O1216" s="13"/>
    </row>
    <row r="1217" spans="2:15" ht="24.95" customHeight="1" x14ac:dyDescent="0.2">
      <c r="B1217" s="34"/>
      <c r="C1217" s="35"/>
      <c r="D1217" s="35"/>
      <c r="E1217" s="35"/>
      <c r="F1217" s="35"/>
      <c r="G1217" s="35"/>
      <c r="H1217" s="35"/>
      <c r="I1217" s="13"/>
      <c r="J1217" s="13"/>
      <c r="K1217" s="13"/>
      <c r="L1217" s="13"/>
      <c r="M1217" s="13"/>
      <c r="N1217" s="13"/>
      <c r="O1217" s="13"/>
    </row>
    <row r="1218" spans="2:15" ht="24.95" customHeight="1" x14ac:dyDescent="0.2">
      <c r="B1218" s="34"/>
      <c r="C1218" s="35"/>
      <c r="D1218" s="35"/>
      <c r="E1218" s="35"/>
      <c r="F1218" s="35"/>
      <c r="G1218" s="35"/>
      <c r="H1218" s="35"/>
      <c r="I1218" s="13"/>
      <c r="J1218" s="13"/>
      <c r="K1218" s="13"/>
      <c r="L1218" s="13"/>
      <c r="M1218" s="13"/>
      <c r="N1218" s="13"/>
      <c r="O1218" s="13"/>
    </row>
    <row r="1219" spans="2:15" ht="24.95" customHeight="1" x14ac:dyDescent="0.2">
      <c r="B1219" s="34"/>
      <c r="C1219" s="35"/>
      <c r="D1219" s="35"/>
      <c r="E1219" s="35"/>
      <c r="F1219" s="35"/>
      <c r="G1219" s="35"/>
      <c r="H1219" s="35"/>
      <c r="I1219" s="13"/>
      <c r="J1219" s="13"/>
      <c r="K1219" s="13"/>
      <c r="L1219" s="13"/>
      <c r="M1219" s="13"/>
      <c r="N1219" s="13"/>
      <c r="O1219" s="13"/>
    </row>
    <row r="1220" spans="2:15" ht="24.95" customHeight="1" x14ac:dyDescent="0.2">
      <c r="B1220" s="34"/>
      <c r="C1220" s="35"/>
      <c r="D1220" s="35"/>
      <c r="E1220" s="35"/>
      <c r="F1220" s="35"/>
      <c r="G1220" s="35"/>
      <c r="H1220" s="35"/>
      <c r="I1220" s="13"/>
      <c r="J1220" s="13"/>
      <c r="K1220" s="13"/>
      <c r="L1220" s="13"/>
      <c r="M1220" s="13"/>
      <c r="N1220" s="13"/>
      <c r="O1220" s="13"/>
    </row>
    <row r="1221" spans="2:15" ht="24.95" customHeight="1" x14ac:dyDescent="0.2">
      <c r="B1221" s="34"/>
      <c r="C1221" s="35"/>
      <c r="D1221" s="35"/>
      <c r="E1221" s="35"/>
      <c r="F1221" s="35"/>
      <c r="G1221" s="35"/>
      <c r="H1221" s="35"/>
      <c r="I1221" s="13"/>
      <c r="J1221" s="13"/>
      <c r="K1221" s="13"/>
      <c r="L1221" s="13"/>
      <c r="M1221" s="13"/>
      <c r="N1221" s="13"/>
      <c r="O1221" s="13"/>
    </row>
    <row r="1222" spans="2:15" ht="24.95" customHeight="1" x14ac:dyDescent="0.2"/>
    <row r="1223" spans="2:15" ht="24.95" customHeight="1" x14ac:dyDescent="0.2"/>
    <row r="1224" spans="2:15" ht="24.95" customHeight="1" x14ac:dyDescent="0.2"/>
    <row r="1225" spans="2:15" ht="24.95" customHeight="1" x14ac:dyDescent="0.2"/>
    <row r="1226" spans="2:15" ht="24.95" customHeight="1" x14ac:dyDescent="0.2"/>
    <row r="1227" spans="2:15" ht="24.95" customHeight="1" x14ac:dyDescent="0.2"/>
    <row r="1228" spans="2:15" ht="24.95" customHeight="1" x14ac:dyDescent="0.2"/>
    <row r="1229" spans="2:15" ht="24.95" customHeight="1" x14ac:dyDescent="0.2"/>
    <row r="1230" spans="2:15" ht="24.95" customHeight="1" x14ac:dyDescent="0.2"/>
    <row r="1231" spans="2:15" ht="24.95" customHeight="1" x14ac:dyDescent="0.2"/>
    <row r="1232" spans="2:15" ht="24.95" customHeight="1" x14ac:dyDescent="0.2"/>
    <row r="1233" spans="2:12" ht="24.95" customHeight="1" x14ac:dyDescent="0.2"/>
    <row r="1234" spans="2:12" ht="24.95" customHeight="1" x14ac:dyDescent="0.2">
      <c r="B1234" s="288" t="s">
        <v>15</v>
      </c>
      <c r="C1234" s="288"/>
      <c r="D1234" s="288"/>
      <c r="E1234" s="288"/>
      <c r="F1234" s="288"/>
      <c r="G1234" s="288"/>
      <c r="H1234" s="288"/>
      <c r="I1234" s="288"/>
      <c r="J1234" s="288"/>
      <c r="K1234" s="117"/>
    </row>
    <row r="1235" spans="2:12" ht="24.95" customHeight="1" x14ac:dyDescent="0.2">
      <c r="B1235" s="141" t="s">
        <v>35</v>
      </c>
      <c r="C1235" s="278" t="s">
        <v>40</v>
      </c>
      <c r="D1235" s="278"/>
      <c r="E1235" s="278" t="s">
        <v>41</v>
      </c>
      <c r="F1235" s="278"/>
      <c r="G1235" s="278" t="s">
        <v>42</v>
      </c>
      <c r="H1235" s="278"/>
      <c r="I1235" s="278" t="s">
        <v>89</v>
      </c>
      <c r="J1235" s="278"/>
      <c r="L1235" s="40"/>
    </row>
    <row r="1236" spans="2:12" ht="24.95" customHeight="1" x14ac:dyDescent="0.2">
      <c r="B1236" s="224" t="s">
        <v>175</v>
      </c>
      <c r="C1236" s="309">
        <v>317363</v>
      </c>
      <c r="D1236" s="309"/>
      <c r="E1236" s="309">
        <v>89615</v>
      </c>
      <c r="F1236" s="309"/>
      <c r="G1236" s="270">
        <v>406978</v>
      </c>
      <c r="H1236" s="270"/>
      <c r="I1236" s="271">
        <v>0.17120964681789</v>
      </c>
      <c r="J1236" s="272"/>
    </row>
    <row r="1237" spans="2:12" ht="24.95" customHeight="1" x14ac:dyDescent="0.2">
      <c r="B1237" s="224" t="s">
        <v>176</v>
      </c>
      <c r="C1237" s="279">
        <v>173847</v>
      </c>
      <c r="D1237" s="279"/>
      <c r="E1237" s="279">
        <v>27612</v>
      </c>
      <c r="F1237" s="279"/>
      <c r="G1237" s="270">
        <v>201459</v>
      </c>
      <c r="H1237" s="270"/>
      <c r="I1237" s="280">
        <v>0.10844785746468</v>
      </c>
      <c r="J1237" s="280"/>
    </row>
    <row r="1238" spans="2:12" ht="24.95" customHeight="1" x14ac:dyDescent="0.2">
      <c r="B1238" s="105" t="s">
        <v>43</v>
      </c>
      <c r="C1238" s="274">
        <f>(C1237-C1236)/C1236</f>
        <v>-0.45221402620973461</v>
      </c>
      <c r="D1238" s="274"/>
      <c r="E1238" s="274">
        <f>(E1237-E1236)/E1236</f>
        <v>-0.69188193940746523</v>
      </c>
      <c r="F1238" s="274"/>
      <c r="G1238" s="274">
        <f>(G1237-G1236)/G1236</f>
        <v>-0.50498798460850469</v>
      </c>
      <c r="H1238" s="274"/>
      <c r="I1238" s="274">
        <f>(I1237-I1236)/I1236</f>
        <v>-0.36657858082008443</v>
      </c>
      <c r="J1238" s="274"/>
    </row>
    <row r="1239" spans="2:12" ht="24.95" customHeight="1" x14ac:dyDescent="0.2">
      <c r="B1239" s="38"/>
      <c r="C1239" s="39"/>
      <c r="D1239" s="39"/>
      <c r="E1239" s="39"/>
      <c r="F1239" s="39"/>
      <c r="G1239" s="41"/>
      <c r="H1239" s="41"/>
      <c r="I1239" s="41"/>
      <c r="J1239" s="41"/>
      <c r="K1239" s="13"/>
    </row>
    <row r="1240" spans="2:12" ht="24.95" customHeight="1" x14ac:dyDescent="0.2"/>
    <row r="1241" spans="2:12" ht="24.95" customHeight="1" x14ac:dyDescent="0.2"/>
    <row r="1242" spans="2:12" ht="24.95" customHeight="1" x14ac:dyDescent="0.2"/>
    <row r="1243" spans="2:12" ht="24.95" customHeight="1" x14ac:dyDescent="0.2">
      <c r="L1243" s="42"/>
    </row>
    <row r="1244" spans="2:12" ht="24.95" customHeight="1" x14ac:dyDescent="0.2"/>
    <row r="1245" spans="2:12" ht="24.95" customHeight="1" x14ac:dyDescent="0.2"/>
    <row r="1246" spans="2:12" ht="24.95" customHeight="1" x14ac:dyDescent="0.2">
      <c r="L1246" s="27"/>
    </row>
    <row r="1247" spans="2:12" ht="24.95" customHeight="1" x14ac:dyDescent="0.2"/>
    <row r="1248" spans="2:12" ht="24.95" customHeight="1" x14ac:dyDescent="0.2"/>
    <row r="1249" spans="2:15" ht="24.95" customHeight="1" x14ac:dyDescent="0.2"/>
    <row r="1250" spans="2:15" ht="24.95" customHeight="1" x14ac:dyDescent="0.2"/>
    <row r="1251" spans="2:15" ht="24.95" customHeight="1" x14ac:dyDescent="0.2"/>
    <row r="1252" spans="2:15" ht="24.95" customHeight="1" x14ac:dyDescent="0.2"/>
    <row r="1253" spans="2:15" ht="24.95" customHeight="1" x14ac:dyDescent="0.2"/>
    <row r="1254" spans="2:15" ht="24.95" customHeight="1" x14ac:dyDescent="0.2"/>
    <row r="1255" spans="2:15" ht="24.95" customHeight="1" x14ac:dyDescent="0.2"/>
    <row r="1256" spans="2:15" ht="24.95" customHeight="1" x14ac:dyDescent="0.2">
      <c r="O1256" s="32"/>
    </row>
    <row r="1257" spans="2:15" ht="24.95" customHeight="1" x14ac:dyDescent="0.2">
      <c r="O1257" s="32"/>
    </row>
    <row r="1258" spans="2:15" ht="24.95" customHeight="1" x14ac:dyDescent="0.2">
      <c r="O1258" s="32"/>
    </row>
    <row r="1259" spans="2:15" ht="24.95" customHeight="1" x14ac:dyDescent="0.2">
      <c r="B1259" s="59"/>
      <c r="C1259" s="59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</row>
    <row r="1260" spans="2:15" ht="24.95" customHeight="1" x14ac:dyDescent="0.2">
      <c r="B1260" s="59"/>
      <c r="C1260" s="59"/>
      <c r="D1260" s="59"/>
      <c r="E1260" s="59"/>
      <c r="F1260" s="59"/>
      <c r="G1260" s="59"/>
      <c r="H1260" s="59"/>
      <c r="I1260" s="59"/>
      <c r="J1260" s="59"/>
      <c r="K1260" s="59"/>
      <c r="L1260" s="59"/>
      <c r="M1260" s="59"/>
      <c r="N1260" s="59"/>
      <c r="O1260" s="59"/>
    </row>
    <row r="1261" spans="2:15" ht="24.95" customHeight="1" x14ac:dyDescent="0.2">
      <c r="B1261" s="59"/>
      <c r="C1261" s="59"/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</row>
    <row r="1262" spans="2:15" ht="24.95" customHeight="1" x14ac:dyDescent="0.2">
      <c r="B1262" s="59"/>
      <c r="C1262" s="59"/>
      <c r="D1262" s="59"/>
      <c r="E1262" s="59"/>
      <c r="F1262" s="59"/>
      <c r="G1262" s="59"/>
      <c r="H1262" s="59"/>
      <c r="I1262" s="59"/>
      <c r="J1262" s="59"/>
      <c r="K1262" s="59"/>
      <c r="L1262" s="59"/>
      <c r="M1262" s="59"/>
      <c r="N1262" s="59"/>
      <c r="O1262" s="59"/>
    </row>
    <row r="1263" spans="2:15" ht="24.95" customHeight="1" x14ac:dyDescent="0.2">
      <c r="B1263" s="59"/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/>
    </row>
    <row r="1264" spans="2:15" ht="24.95" customHeight="1" x14ac:dyDescent="0.2">
      <c r="B1264" s="59"/>
      <c r="C1264" s="59"/>
      <c r="D1264" s="59"/>
      <c r="E1264" s="59"/>
      <c r="F1264" s="59"/>
      <c r="G1264" s="59"/>
      <c r="H1264" s="59"/>
      <c r="I1264" s="59"/>
      <c r="J1264" s="59"/>
      <c r="K1264" s="59"/>
      <c r="L1264" s="59"/>
      <c r="M1264" s="59"/>
      <c r="N1264" s="59"/>
      <c r="O1264" s="59"/>
    </row>
    <row r="1265" spans="2:15" ht="24.95" customHeight="1" x14ac:dyDescent="0.2">
      <c r="B1265" s="59"/>
      <c r="C1265" s="59"/>
      <c r="D1265" s="59"/>
      <c r="E1265" s="59"/>
      <c r="F1265" s="59"/>
      <c r="G1265" s="59"/>
      <c r="H1265" s="59"/>
      <c r="I1265" s="59"/>
      <c r="J1265" s="59"/>
      <c r="K1265" s="59"/>
      <c r="L1265" s="59"/>
      <c r="M1265" s="59"/>
      <c r="N1265" s="59"/>
      <c r="O1265" s="59"/>
    </row>
    <row r="1266" spans="2:15" ht="24.95" customHeight="1" x14ac:dyDescent="0.25">
      <c r="B1266" s="59"/>
      <c r="C1266" s="59"/>
      <c r="D1266" s="59"/>
      <c r="E1266" s="59"/>
      <c r="F1266" s="59"/>
      <c r="G1266" s="59"/>
      <c r="H1266" s="59"/>
      <c r="I1266" s="59"/>
      <c r="J1266" s="59"/>
      <c r="K1266" s="59"/>
      <c r="M1266" s="252">
        <v>17</v>
      </c>
      <c r="N1266" s="59"/>
    </row>
    <row r="1267" spans="2:15" ht="25.5" customHeight="1" x14ac:dyDescent="0.2">
      <c r="B1267" s="269" t="s">
        <v>124</v>
      </c>
      <c r="C1267" s="269"/>
      <c r="D1267" s="269"/>
      <c r="E1267" s="269"/>
      <c r="F1267" s="269"/>
      <c r="G1267" s="269"/>
      <c r="H1267" s="269"/>
      <c r="I1267" s="269"/>
      <c r="J1267" s="269"/>
      <c r="K1267" s="269"/>
      <c r="L1267" s="269"/>
      <c r="M1267" s="269"/>
    </row>
    <row r="1268" spans="2:15" ht="15" customHeight="1" x14ac:dyDescent="0.2">
      <c r="B1268" s="66"/>
      <c r="C1268" s="66"/>
      <c r="D1268" s="66"/>
      <c r="E1268" s="66"/>
      <c r="F1268" s="66"/>
      <c r="G1268" s="66"/>
      <c r="H1268" s="66"/>
      <c r="I1268" s="66"/>
      <c r="J1268" s="66"/>
      <c r="K1268" s="66"/>
      <c r="L1268" s="66"/>
    </row>
    <row r="1269" spans="2:15" ht="25.5" customHeight="1" x14ac:dyDescent="0.2">
      <c r="B1269" s="269" t="s">
        <v>125</v>
      </c>
      <c r="C1269" s="269"/>
      <c r="D1269" s="269"/>
      <c r="E1269" s="269"/>
      <c r="F1269" s="269"/>
      <c r="G1269" s="269"/>
      <c r="H1269" s="269"/>
      <c r="I1269" s="269"/>
      <c r="J1269" s="269"/>
      <c r="K1269" s="269"/>
      <c r="L1269" s="269"/>
      <c r="M1269" s="269"/>
    </row>
    <row r="1270" spans="2:15" ht="15" customHeight="1" x14ac:dyDescent="0.2">
      <c r="B1270" s="57"/>
      <c r="C1270" s="57"/>
      <c r="D1270" s="57"/>
      <c r="E1270" s="57"/>
      <c r="F1270" s="57"/>
      <c r="G1270" s="57"/>
    </row>
    <row r="1271" spans="2:15" ht="24.95" customHeight="1" x14ac:dyDescent="0.2">
      <c r="B1271" s="284" t="s">
        <v>97</v>
      </c>
      <c r="C1271" s="284"/>
      <c r="D1271" s="284"/>
      <c r="E1271" s="284"/>
      <c r="F1271" s="284"/>
      <c r="G1271" s="284"/>
      <c r="H1271" s="284"/>
      <c r="I1271" s="284"/>
      <c r="J1271" s="284"/>
    </row>
    <row r="1272" spans="2:15" ht="24.95" customHeight="1" x14ac:dyDescent="0.2">
      <c r="B1272" s="282" t="s">
        <v>36</v>
      </c>
      <c r="C1272" s="312" t="s">
        <v>47</v>
      </c>
      <c r="D1272" s="312"/>
      <c r="E1272" s="312"/>
      <c r="F1272" s="312" t="s">
        <v>48</v>
      </c>
      <c r="G1272" s="312"/>
      <c r="H1272" s="312"/>
      <c r="I1272" s="137" t="s">
        <v>52</v>
      </c>
      <c r="J1272" s="139" t="s">
        <v>53</v>
      </c>
      <c r="M1272" s="45"/>
    </row>
    <row r="1273" spans="2:15" ht="24.95" customHeight="1" x14ac:dyDescent="0.2">
      <c r="B1273" s="283"/>
      <c r="C1273" s="135" t="s">
        <v>66</v>
      </c>
      <c r="D1273" s="135" t="s">
        <v>67</v>
      </c>
      <c r="E1273" s="187" t="s">
        <v>68</v>
      </c>
      <c r="F1273" s="135" t="s">
        <v>69</v>
      </c>
      <c r="G1273" s="135" t="s">
        <v>70</v>
      </c>
      <c r="H1273" s="136" t="s">
        <v>71</v>
      </c>
      <c r="I1273" s="138" t="s">
        <v>85</v>
      </c>
      <c r="J1273" s="140" t="s">
        <v>86</v>
      </c>
      <c r="K1273" s="19"/>
      <c r="M1273" s="45"/>
    </row>
    <row r="1274" spans="2:15" ht="24.95" customHeight="1" x14ac:dyDescent="0.2">
      <c r="B1274" s="133" t="s">
        <v>114</v>
      </c>
      <c r="C1274" s="248">
        <v>1909</v>
      </c>
      <c r="D1274" s="248">
        <v>15</v>
      </c>
      <c r="E1274" s="227">
        <v>1924</v>
      </c>
      <c r="F1274" s="248">
        <v>5546</v>
      </c>
      <c r="G1274" s="248">
        <v>24</v>
      </c>
      <c r="H1274" s="228">
        <v>5570</v>
      </c>
      <c r="I1274" s="225">
        <v>0.2866936565</v>
      </c>
      <c r="J1274" s="229">
        <v>2.8950103950104</v>
      </c>
      <c r="K1274" s="47"/>
      <c r="M1274" s="45"/>
    </row>
    <row r="1275" spans="2:15" ht="24.95" customHeight="1" x14ac:dyDescent="0.2">
      <c r="B1275" s="133" t="s">
        <v>5</v>
      </c>
      <c r="C1275" s="248">
        <v>1072</v>
      </c>
      <c r="D1275" s="248">
        <v>410</v>
      </c>
      <c r="E1275" s="227">
        <v>1482</v>
      </c>
      <c r="F1275" s="248">
        <v>2739</v>
      </c>
      <c r="G1275" s="248">
        <v>532</v>
      </c>
      <c r="H1275" s="228">
        <v>3271</v>
      </c>
      <c r="I1275" s="225">
        <v>0.2136409262</v>
      </c>
      <c r="J1275" s="229">
        <v>2.2071524966261999</v>
      </c>
      <c r="K1275" s="47"/>
      <c r="M1275" s="45"/>
    </row>
    <row r="1276" spans="2:15" ht="24.95" customHeight="1" x14ac:dyDescent="0.2">
      <c r="B1276" s="133" t="s">
        <v>22</v>
      </c>
      <c r="C1276" s="248">
        <v>2179</v>
      </c>
      <c r="D1276" s="248">
        <v>129</v>
      </c>
      <c r="E1276" s="227">
        <v>2308</v>
      </c>
      <c r="F1276" s="248">
        <v>7625</v>
      </c>
      <c r="G1276" s="248">
        <v>210</v>
      </c>
      <c r="H1276" s="228">
        <v>7835</v>
      </c>
      <c r="I1276" s="225">
        <v>0.25796347200000003</v>
      </c>
      <c r="J1276" s="229">
        <v>3.3947140381282002</v>
      </c>
      <c r="K1276" s="47"/>
      <c r="M1276" s="45"/>
    </row>
    <row r="1277" spans="2:15" ht="24.95" customHeight="1" x14ac:dyDescent="0.2">
      <c r="B1277" s="133" t="s">
        <v>7</v>
      </c>
      <c r="C1277" s="248">
        <v>467</v>
      </c>
      <c r="D1277" s="248">
        <v>36</v>
      </c>
      <c r="E1277" s="227">
        <v>503</v>
      </c>
      <c r="F1277" s="248">
        <v>875</v>
      </c>
      <c r="G1277" s="248">
        <v>262</v>
      </c>
      <c r="H1277" s="228">
        <v>1137</v>
      </c>
      <c r="I1277" s="225">
        <v>0.41287901710000002</v>
      </c>
      <c r="J1277" s="229">
        <v>2.2604373757455001</v>
      </c>
      <c r="K1277" s="47"/>
      <c r="M1277" s="45"/>
    </row>
    <row r="1278" spans="2:15" ht="24.95" customHeight="1" x14ac:dyDescent="0.2">
      <c r="B1278" s="133" t="s">
        <v>8</v>
      </c>
      <c r="C1278" s="248">
        <v>2944</v>
      </c>
      <c r="D1278" s="248">
        <v>203</v>
      </c>
      <c r="E1278" s="227">
        <v>3147</v>
      </c>
      <c r="F1278" s="248">
        <v>7699</v>
      </c>
      <c r="G1278" s="248">
        <v>647</v>
      </c>
      <c r="H1278" s="228">
        <v>8346</v>
      </c>
      <c r="I1278" s="225">
        <v>0.26172421849999999</v>
      </c>
      <c r="J1278" s="229">
        <v>2.6520495710200001</v>
      </c>
      <c r="K1278" s="47"/>
      <c r="M1278" s="45"/>
    </row>
    <row r="1279" spans="2:15" ht="24.95" customHeight="1" x14ac:dyDescent="0.2">
      <c r="B1279" s="133" t="s">
        <v>9</v>
      </c>
      <c r="C1279" s="248">
        <v>1366</v>
      </c>
      <c r="D1279" s="248">
        <v>60</v>
      </c>
      <c r="E1279" s="227">
        <v>1426</v>
      </c>
      <c r="F1279" s="248">
        <v>5023</v>
      </c>
      <c r="G1279" s="248">
        <v>228</v>
      </c>
      <c r="H1279" s="228">
        <v>5251</v>
      </c>
      <c r="I1279" s="225">
        <v>0.22244124709999999</v>
      </c>
      <c r="J1279" s="229">
        <v>3.6823281907432999</v>
      </c>
      <c r="K1279" s="47"/>
      <c r="M1279" s="45"/>
    </row>
    <row r="1280" spans="2:15" ht="24.95" customHeight="1" x14ac:dyDescent="0.2">
      <c r="B1280" s="133" t="s">
        <v>10</v>
      </c>
      <c r="C1280" s="248">
        <v>565</v>
      </c>
      <c r="D1280" s="248">
        <v>3</v>
      </c>
      <c r="E1280" s="227">
        <v>568</v>
      </c>
      <c r="F1280" s="248">
        <v>2404</v>
      </c>
      <c r="G1280" s="248">
        <v>3</v>
      </c>
      <c r="H1280" s="228">
        <v>2407</v>
      </c>
      <c r="I1280" s="225">
        <v>0.25658602149999998</v>
      </c>
      <c r="J1280" s="229">
        <v>4.2376760563379996</v>
      </c>
      <c r="K1280" s="47"/>
      <c r="M1280" s="45"/>
    </row>
    <row r="1281" spans="2:14" ht="24.95" customHeight="1" x14ac:dyDescent="0.2">
      <c r="B1281" s="133" t="s">
        <v>11</v>
      </c>
      <c r="C1281" s="248">
        <v>907</v>
      </c>
      <c r="D1281" s="248">
        <v>30</v>
      </c>
      <c r="E1281" s="227">
        <v>937</v>
      </c>
      <c r="F1281" s="248">
        <v>2537</v>
      </c>
      <c r="G1281" s="248">
        <v>140</v>
      </c>
      <c r="H1281" s="228">
        <v>2677</v>
      </c>
      <c r="I1281" s="225">
        <v>0.31540398650000001</v>
      </c>
      <c r="J1281" s="229">
        <v>2.8569903948772999</v>
      </c>
      <c r="K1281" s="47"/>
      <c r="M1281" s="48"/>
    </row>
    <row r="1282" spans="2:14" ht="24.95" customHeight="1" x14ac:dyDescent="0.2">
      <c r="B1282" s="133" t="s">
        <v>12</v>
      </c>
      <c r="C1282" s="248">
        <v>978</v>
      </c>
      <c r="D1282" s="248">
        <v>14</v>
      </c>
      <c r="E1282" s="227">
        <v>992</v>
      </c>
      <c r="F1282" s="248">
        <v>2822</v>
      </c>
      <c r="G1282" s="248">
        <v>37</v>
      </c>
      <c r="H1282" s="228">
        <v>2859</v>
      </c>
      <c r="I1282" s="225">
        <v>0.25618279570000002</v>
      </c>
      <c r="J1282" s="229">
        <v>2.8820564516128999</v>
      </c>
      <c r="K1282" s="47"/>
      <c r="M1282" s="48"/>
    </row>
    <row r="1283" spans="2:14" ht="24.95" customHeight="1" x14ac:dyDescent="0.2">
      <c r="B1283" s="134" t="s">
        <v>14</v>
      </c>
      <c r="C1283" s="230">
        <v>12387</v>
      </c>
      <c r="D1283" s="230">
        <v>900</v>
      </c>
      <c r="E1283" s="231">
        <v>13287</v>
      </c>
      <c r="F1283" s="230">
        <v>37270</v>
      </c>
      <c r="G1283" s="230">
        <v>2083</v>
      </c>
      <c r="H1283" s="232">
        <v>39353</v>
      </c>
      <c r="I1283" s="226">
        <v>0.25824101910000002</v>
      </c>
      <c r="J1283" s="233">
        <v>2.9617671408142998</v>
      </c>
      <c r="M1283" s="48"/>
    </row>
    <row r="1284" spans="2:14" ht="24.95" customHeight="1" x14ac:dyDescent="0.2">
      <c r="B1284" s="217"/>
      <c r="C1284" s="54"/>
      <c r="D1284" s="54"/>
      <c r="E1284" s="55"/>
      <c r="F1284" s="54"/>
      <c r="G1284" s="54"/>
      <c r="H1284" s="55"/>
      <c r="I1284" s="63"/>
      <c r="J1284" s="64"/>
      <c r="K1284" s="68"/>
      <c r="L1284" s="68"/>
      <c r="M1284" s="67"/>
      <c r="N1284" s="19"/>
    </row>
    <row r="1285" spans="2:14" ht="24.95" customHeight="1" x14ac:dyDescent="0.2">
      <c r="B1285" s="71"/>
      <c r="C1285" s="71"/>
      <c r="D1285" s="71"/>
      <c r="E1285" s="71"/>
      <c r="F1285" s="71"/>
      <c r="G1285" s="71"/>
      <c r="H1285" s="71"/>
      <c r="I1285" s="71"/>
      <c r="J1285" s="71"/>
      <c r="K1285" s="71"/>
      <c r="L1285" s="71"/>
      <c r="M1285" s="253"/>
      <c r="N1285" s="71"/>
    </row>
    <row r="1286" spans="2:14" ht="24.95" customHeight="1" x14ac:dyDescent="0.2">
      <c r="B1286" s="69"/>
      <c r="C1286" s="69"/>
      <c r="D1286" s="69"/>
      <c r="E1286" s="69"/>
      <c r="F1286" s="69"/>
      <c r="G1286" s="69"/>
      <c r="H1286" s="69"/>
      <c r="I1286" s="69"/>
      <c r="J1286" s="69"/>
      <c r="K1286" s="70"/>
      <c r="L1286" s="70"/>
      <c r="M1286" s="253"/>
      <c r="N1286" s="70"/>
    </row>
    <row r="1287" spans="2:14" ht="24.95" customHeight="1" x14ac:dyDescent="0.2">
      <c r="B1287" s="65"/>
      <c r="C1287" s="65"/>
      <c r="D1287" s="65"/>
      <c r="E1287" s="65"/>
      <c r="G1287" s="65"/>
      <c r="H1287" s="65"/>
      <c r="I1287" s="65"/>
      <c r="J1287" s="65"/>
      <c r="M1287" s="254"/>
    </row>
    <row r="1288" spans="2:14" ht="24.95" customHeight="1" x14ac:dyDescent="0.2">
      <c r="B1288" s="65"/>
      <c r="C1288" s="65"/>
      <c r="D1288" s="65"/>
      <c r="E1288" s="65"/>
      <c r="G1288" s="65"/>
      <c r="H1288" s="65"/>
      <c r="I1288" s="65"/>
      <c r="J1288" s="65"/>
      <c r="M1288" s="254"/>
    </row>
    <row r="1289" spans="2:14" ht="24.95" customHeight="1" x14ac:dyDescent="0.2">
      <c r="B1289" s="65"/>
      <c r="C1289" s="65"/>
      <c r="D1289" s="65"/>
      <c r="E1289" s="65"/>
      <c r="G1289" s="65"/>
      <c r="H1289" s="65"/>
      <c r="I1289" s="65"/>
      <c r="J1289" s="65"/>
      <c r="M1289" s="254"/>
    </row>
    <row r="1290" spans="2:14" ht="24.95" customHeight="1" x14ac:dyDescent="0.2">
      <c r="B1290" s="65"/>
      <c r="C1290" s="65"/>
      <c r="D1290" s="65"/>
      <c r="E1290" s="65"/>
      <c r="G1290" s="65"/>
      <c r="H1290" s="65"/>
      <c r="I1290" s="65"/>
      <c r="J1290" s="65"/>
      <c r="M1290" s="254"/>
    </row>
    <row r="1291" spans="2:14" ht="24.95" customHeight="1" x14ac:dyDescent="0.2">
      <c r="B1291" s="65"/>
      <c r="C1291" s="65"/>
      <c r="D1291" s="65"/>
      <c r="E1291" s="65"/>
      <c r="G1291" s="65"/>
      <c r="H1291" s="65"/>
      <c r="I1291" s="65"/>
      <c r="J1291" s="65"/>
      <c r="M1291" s="254"/>
    </row>
    <row r="1292" spans="2:14" ht="24.95" customHeight="1" x14ac:dyDescent="0.2">
      <c r="B1292" s="65"/>
      <c r="C1292" s="65"/>
      <c r="D1292" s="65"/>
      <c r="E1292" s="65"/>
      <c r="G1292" s="65"/>
      <c r="H1292" s="65"/>
      <c r="I1292" s="65"/>
      <c r="J1292" s="65"/>
      <c r="M1292" s="254"/>
    </row>
    <row r="1293" spans="2:14" ht="24.95" customHeight="1" x14ac:dyDescent="0.2">
      <c r="B1293" s="65"/>
      <c r="C1293" s="65"/>
      <c r="D1293" s="65"/>
      <c r="E1293" s="65"/>
      <c r="G1293" s="65"/>
      <c r="H1293" s="65"/>
      <c r="I1293" s="65"/>
      <c r="J1293" s="65"/>
      <c r="M1293" s="254"/>
    </row>
    <row r="1294" spans="2:14" ht="24.95" customHeight="1" x14ac:dyDescent="0.2">
      <c r="B1294" s="65"/>
      <c r="C1294" s="65"/>
      <c r="D1294" s="65"/>
      <c r="E1294" s="65"/>
      <c r="G1294" s="65"/>
      <c r="H1294" s="65"/>
      <c r="I1294" s="65"/>
      <c r="J1294" s="65"/>
      <c r="M1294" s="254"/>
    </row>
    <row r="1295" spans="2:14" ht="24.95" customHeight="1" x14ac:dyDescent="0.2">
      <c r="B1295" s="65"/>
      <c r="C1295" s="65"/>
      <c r="D1295" s="65"/>
      <c r="E1295" s="65"/>
      <c r="F1295" s="65"/>
      <c r="G1295" s="65"/>
      <c r="H1295" s="65"/>
      <c r="I1295" s="65"/>
      <c r="J1295" s="65"/>
      <c r="K1295" s="65"/>
    </row>
    <row r="1296" spans="2:14" ht="25.5" customHeight="1" x14ac:dyDescent="0.2">
      <c r="B1296" s="268" t="s">
        <v>171</v>
      </c>
      <c r="C1296" s="268"/>
      <c r="D1296" s="268"/>
      <c r="E1296" s="268"/>
      <c r="F1296" s="268"/>
      <c r="G1296" s="268"/>
      <c r="H1296" s="268"/>
      <c r="I1296" s="268"/>
      <c r="J1296" s="268"/>
      <c r="K1296" s="268"/>
      <c r="L1296" s="268"/>
      <c r="M1296" s="268"/>
    </row>
    <row r="1297" spans="2:15" ht="24.95" customHeight="1" x14ac:dyDescent="0.2">
      <c r="B1297" s="57"/>
      <c r="C1297" s="57"/>
      <c r="D1297" s="57"/>
      <c r="E1297" s="57"/>
      <c r="F1297" s="57"/>
      <c r="G1297" s="57"/>
    </row>
    <row r="1298" spans="2:15" ht="24.95" customHeight="1" x14ac:dyDescent="0.2">
      <c r="B1298" s="276" t="s">
        <v>13</v>
      </c>
      <c r="C1298" s="276"/>
      <c r="D1298" s="276"/>
      <c r="E1298" s="276"/>
      <c r="F1298" s="276"/>
      <c r="G1298" s="276"/>
      <c r="H1298" s="276"/>
      <c r="I1298" s="39"/>
      <c r="J1298" s="39"/>
      <c r="K1298" s="39"/>
      <c r="L1298" s="39"/>
      <c r="M1298" s="13"/>
      <c r="N1298" s="13"/>
      <c r="O1298" s="13"/>
    </row>
    <row r="1299" spans="2:15" ht="24.95" customHeight="1" x14ac:dyDescent="0.2">
      <c r="B1299" s="132" t="s">
        <v>35</v>
      </c>
      <c r="C1299" s="277" t="s">
        <v>62</v>
      </c>
      <c r="D1299" s="277"/>
      <c r="E1299" s="277" t="s">
        <v>63</v>
      </c>
      <c r="F1299" s="277"/>
      <c r="G1299" s="277" t="s">
        <v>0</v>
      </c>
      <c r="H1299" s="277"/>
      <c r="I1299" s="39"/>
      <c r="J1299" s="39"/>
      <c r="K1299" s="39"/>
      <c r="L1299" s="39"/>
      <c r="M1299" s="13"/>
      <c r="N1299" s="13"/>
      <c r="O1299" s="13"/>
    </row>
    <row r="1300" spans="2:15" ht="24.95" customHeight="1" x14ac:dyDescent="0.2">
      <c r="B1300" s="224" t="s">
        <v>174</v>
      </c>
      <c r="C1300" s="309">
        <v>19074</v>
      </c>
      <c r="D1300" s="309"/>
      <c r="E1300" s="309">
        <v>2512</v>
      </c>
      <c r="F1300" s="309"/>
      <c r="G1300" s="270">
        <v>21586</v>
      </c>
      <c r="H1300" s="272"/>
      <c r="I1300" s="39"/>
      <c r="J1300" s="39"/>
      <c r="K1300" s="39"/>
      <c r="L1300" s="39"/>
      <c r="M1300" s="13"/>
      <c r="N1300" s="13"/>
      <c r="O1300" s="13"/>
    </row>
    <row r="1301" spans="2:15" ht="24.95" customHeight="1" x14ac:dyDescent="0.2">
      <c r="B1301" s="224" t="s">
        <v>156</v>
      </c>
      <c r="C1301" s="309">
        <v>12387</v>
      </c>
      <c r="D1301" s="309"/>
      <c r="E1301" s="309">
        <v>900</v>
      </c>
      <c r="F1301" s="309"/>
      <c r="G1301" s="270">
        <v>13287</v>
      </c>
      <c r="H1301" s="272"/>
      <c r="I1301" s="39"/>
      <c r="J1301" s="39"/>
      <c r="K1301" s="39"/>
      <c r="L1301" s="39"/>
      <c r="M1301" s="13"/>
      <c r="N1301" s="13"/>
      <c r="O1301" s="13"/>
    </row>
    <row r="1302" spans="2:15" ht="24.95" customHeight="1" x14ac:dyDescent="0.2">
      <c r="B1302" s="113" t="s">
        <v>43</v>
      </c>
      <c r="C1302" s="273">
        <f>(C1301-C1300)/C1300</f>
        <v>-0.35058194400754955</v>
      </c>
      <c r="D1302" s="273"/>
      <c r="E1302" s="273">
        <f>(E1301-E1300)/E1300</f>
        <v>-0.64171974522292996</v>
      </c>
      <c r="F1302" s="273"/>
      <c r="G1302" s="273">
        <f>(G1301-G1300)/G1300</f>
        <v>-0.3844621513944223</v>
      </c>
      <c r="H1302" s="273"/>
      <c r="I1302" s="39"/>
      <c r="J1302" s="39"/>
      <c r="K1302" s="39"/>
      <c r="L1302" s="39"/>
      <c r="M1302" s="13"/>
      <c r="N1302" s="13"/>
      <c r="O1302" s="13"/>
    </row>
    <row r="1303" spans="2:15" ht="24.95" customHeight="1" x14ac:dyDescent="0.2"/>
    <row r="1304" spans="2:15" ht="24.95" customHeight="1" x14ac:dyDescent="0.2"/>
    <row r="1305" spans="2:15" ht="24.95" customHeight="1" x14ac:dyDescent="0.2"/>
    <row r="1306" spans="2:15" ht="24.95" customHeight="1" x14ac:dyDescent="0.2"/>
    <row r="1307" spans="2:15" ht="24.95" customHeight="1" x14ac:dyDescent="0.2"/>
    <row r="1308" spans="2:15" ht="24.95" customHeight="1" x14ac:dyDescent="0.2"/>
    <row r="1309" spans="2:15" ht="24.95" customHeight="1" x14ac:dyDescent="0.2"/>
    <row r="1310" spans="2:15" ht="24.95" customHeight="1" x14ac:dyDescent="0.2"/>
    <row r="1311" spans="2:15" ht="24.95" customHeight="1" x14ac:dyDescent="0.2"/>
    <row r="1312" spans="2:15" ht="24.95" customHeight="1" x14ac:dyDescent="0.2"/>
    <row r="1313" spans="2:13" ht="24.95" customHeight="1" x14ac:dyDescent="0.2">
      <c r="B1313" s="43"/>
      <c r="C1313" s="43"/>
      <c r="D1313" s="43"/>
      <c r="E1313" s="43"/>
      <c r="F1313" s="43"/>
      <c r="G1313" s="43"/>
      <c r="H1313" s="43"/>
      <c r="I1313" s="43"/>
      <c r="J1313" s="43"/>
      <c r="K1313" s="43"/>
      <c r="L1313" s="43"/>
    </row>
    <row r="1314" spans="2:13" ht="24.95" customHeight="1" x14ac:dyDescent="0.2">
      <c r="B1314" s="288" t="s">
        <v>15</v>
      </c>
      <c r="C1314" s="288"/>
      <c r="D1314" s="288"/>
      <c r="E1314" s="288"/>
      <c r="F1314" s="288"/>
      <c r="G1314" s="288"/>
      <c r="H1314" s="288"/>
      <c r="I1314" s="288"/>
      <c r="J1314" s="288"/>
    </row>
    <row r="1315" spans="2:13" ht="24.95" customHeight="1" x14ac:dyDescent="0.2">
      <c r="B1315" s="141" t="s">
        <v>35</v>
      </c>
      <c r="C1315" s="278" t="s">
        <v>64</v>
      </c>
      <c r="D1315" s="278"/>
      <c r="E1315" s="278" t="s">
        <v>65</v>
      </c>
      <c r="F1315" s="278"/>
      <c r="G1315" s="278" t="s">
        <v>1</v>
      </c>
      <c r="H1315" s="278"/>
      <c r="I1315" s="278" t="s">
        <v>18</v>
      </c>
      <c r="J1315" s="278"/>
      <c r="L1315" s="40"/>
    </row>
    <row r="1316" spans="2:13" ht="24.95" customHeight="1" x14ac:dyDescent="0.2">
      <c r="B1316" s="224" t="s">
        <v>174</v>
      </c>
      <c r="C1316" s="309">
        <v>49211</v>
      </c>
      <c r="D1316" s="309"/>
      <c r="E1316" s="309">
        <v>7620</v>
      </c>
      <c r="F1316" s="309"/>
      <c r="G1316" s="270">
        <v>56831</v>
      </c>
      <c r="H1316" s="270"/>
      <c r="I1316" s="271">
        <v>0.28680507890000001</v>
      </c>
      <c r="J1316" s="272"/>
    </row>
    <row r="1317" spans="2:13" ht="24.95" customHeight="1" x14ac:dyDescent="0.2">
      <c r="B1317" s="224" t="s">
        <v>156</v>
      </c>
      <c r="C1317" s="309">
        <v>37270</v>
      </c>
      <c r="D1317" s="309"/>
      <c r="E1317" s="309">
        <v>2083</v>
      </c>
      <c r="F1317" s="309"/>
      <c r="G1317" s="270">
        <v>39353</v>
      </c>
      <c r="H1317" s="270"/>
      <c r="I1317" s="271">
        <v>0.25824101910000002</v>
      </c>
      <c r="J1317" s="272"/>
    </row>
    <row r="1318" spans="2:13" ht="24.95" customHeight="1" x14ac:dyDescent="0.2">
      <c r="B1318" s="105" t="s">
        <v>43</v>
      </c>
      <c r="C1318" s="274">
        <f>(C1317-C1316)/C1316</f>
        <v>-0.24264900123956026</v>
      </c>
      <c r="D1318" s="274"/>
      <c r="E1318" s="274">
        <f>(E1317-E1316)/E1316</f>
        <v>-0.72664041994750661</v>
      </c>
      <c r="F1318" s="274"/>
      <c r="G1318" s="274">
        <f>(G1317-G1316)/G1316</f>
        <v>-0.30754341820485298</v>
      </c>
      <c r="H1318" s="274"/>
      <c r="I1318" s="274">
        <f>(I1317-I1316)/I1316</f>
        <v>-9.959398177170839E-2</v>
      </c>
      <c r="J1318" s="274"/>
    </row>
    <row r="1319" spans="2:13" ht="24.95" customHeight="1" x14ac:dyDescent="0.2"/>
    <row r="1320" spans="2:13" ht="24.95" customHeight="1" x14ac:dyDescent="0.2"/>
    <row r="1321" spans="2:13" ht="24.95" customHeight="1" x14ac:dyDescent="0.2"/>
    <row r="1322" spans="2:13" ht="24.95" customHeight="1" x14ac:dyDescent="0.2"/>
    <row r="1323" spans="2:13" ht="24.95" customHeight="1" x14ac:dyDescent="0.2"/>
    <row r="1324" spans="2:13" ht="24.95" customHeight="1" x14ac:dyDescent="0.2"/>
    <row r="1325" spans="2:13" ht="24.95" customHeight="1" x14ac:dyDescent="0.2"/>
    <row r="1326" spans="2:13" ht="24.95" customHeight="1" x14ac:dyDescent="0.2"/>
    <row r="1327" spans="2:13" ht="24.95" customHeight="1" x14ac:dyDescent="0.25">
      <c r="M1327" s="251">
        <v>18</v>
      </c>
    </row>
    <row r="1328" spans="2:13" s="125" customFormat="1" ht="25.5" customHeight="1" x14ac:dyDescent="0.2">
      <c r="B1328" s="325" t="s">
        <v>172</v>
      </c>
      <c r="C1328" s="325"/>
      <c r="D1328" s="325"/>
      <c r="E1328" s="325"/>
      <c r="F1328" s="325"/>
      <c r="G1328" s="325"/>
      <c r="H1328" s="325"/>
      <c r="I1328" s="325"/>
      <c r="J1328" s="325"/>
      <c r="K1328" s="325"/>
      <c r="L1328" s="325"/>
      <c r="M1328" s="325"/>
    </row>
    <row r="1329" spans="2:15" ht="15" customHeight="1" x14ac:dyDescent="0.2">
      <c r="B1329" s="28"/>
      <c r="C1329" s="33"/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</row>
    <row r="1330" spans="2:15" ht="24.95" customHeight="1" x14ac:dyDescent="0.2">
      <c r="B1330" s="310" t="s">
        <v>13</v>
      </c>
      <c r="C1330" s="310"/>
      <c r="D1330" s="310"/>
      <c r="E1330" s="310"/>
      <c r="F1330" s="310"/>
      <c r="G1330" s="310"/>
      <c r="H1330" s="310"/>
      <c r="I1330" s="117"/>
      <c r="J1330" s="117"/>
      <c r="K1330" s="117"/>
      <c r="L1330" s="117"/>
      <c r="M1330" s="117"/>
      <c r="N1330" s="117"/>
    </row>
    <row r="1331" spans="2:15" ht="24.95" customHeight="1" x14ac:dyDescent="0.2">
      <c r="B1331" s="92" t="s">
        <v>35</v>
      </c>
      <c r="C1331" s="311" t="s">
        <v>51</v>
      </c>
      <c r="D1331" s="311"/>
      <c r="E1331" s="311" t="s">
        <v>50</v>
      </c>
      <c r="F1331" s="311"/>
      <c r="G1331" s="311" t="s">
        <v>0</v>
      </c>
      <c r="H1331" s="311"/>
    </row>
    <row r="1332" spans="2:15" ht="24.95" customHeight="1" x14ac:dyDescent="0.2">
      <c r="B1332" s="224" t="s">
        <v>175</v>
      </c>
      <c r="C1332" s="309">
        <v>112347</v>
      </c>
      <c r="D1332" s="309"/>
      <c r="E1332" s="309">
        <v>16291</v>
      </c>
      <c r="F1332" s="309"/>
      <c r="G1332" s="270">
        <v>128638</v>
      </c>
      <c r="H1332" s="270"/>
    </row>
    <row r="1333" spans="2:15" ht="24.95" customHeight="1" x14ac:dyDescent="0.2">
      <c r="B1333" s="224" t="s">
        <v>176</v>
      </c>
      <c r="C1333" s="279">
        <v>49727</v>
      </c>
      <c r="D1333" s="279"/>
      <c r="E1333" s="279">
        <v>5561</v>
      </c>
      <c r="F1333" s="279"/>
      <c r="G1333" s="270">
        <v>55288</v>
      </c>
      <c r="H1333" s="270"/>
    </row>
    <row r="1334" spans="2:15" ht="24.95" customHeight="1" x14ac:dyDescent="0.2">
      <c r="B1334" s="113" t="s">
        <v>43</v>
      </c>
      <c r="C1334" s="273">
        <f>(C1333-C1332)/C1332</f>
        <v>-0.55738025937497215</v>
      </c>
      <c r="D1334" s="273"/>
      <c r="E1334" s="273">
        <f>(E1333-E1332)/E1332</f>
        <v>-0.6586458780921981</v>
      </c>
      <c r="F1334" s="273"/>
      <c r="G1334" s="273">
        <f>(G1333-G1332)/G1332</f>
        <v>-0.57020476064615433</v>
      </c>
      <c r="H1334" s="273"/>
    </row>
    <row r="1335" spans="2:15" ht="24.95" customHeight="1" x14ac:dyDescent="0.2">
      <c r="B1335" s="34"/>
      <c r="C1335" s="35"/>
      <c r="D1335" s="35"/>
      <c r="E1335" s="35"/>
      <c r="F1335" s="35"/>
      <c r="G1335" s="35"/>
      <c r="H1335" s="35"/>
      <c r="I1335" s="13"/>
      <c r="J1335" s="13"/>
      <c r="K1335" s="13"/>
      <c r="L1335" s="13"/>
      <c r="M1335" s="13"/>
      <c r="N1335" s="13"/>
      <c r="O1335" s="13"/>
    </row>
    <row r="1336" spans="2:15" ht="24.95" customHeight="1" x14ac:dyDescent="0.2">
      <c r="B1336" s="34"/>
      <c r="C1336" s="35"/>
      <c r="D1336" s="35"/>
      <c r="E1336" s="35"/>
      <c r="F1336" s="35"/>
      <c r="G1336" s="35"/>
      <c r="H1336" s="35"/>
      <c r="I1336" s="13"/>
      <c r="J1336" s="13"/>
      <c r="K1336" s="13"/>
      <c r="L1336" s="13"/>
      <c r="M1336" s="13"/>
      <c r="N1336" s="13"/>
      <c r="O1336" s="13"/>
    </row>
    <row r="1337" spans="2:15" ht="24.95" customHeight="1" x14ac:dyDescent="0.2">
      <c r="B1337" s="34"/>
      <c r="C1337" s="35"/>
      <c r="D1337" s="35"/>
      <c r="E1337" s="35"/>
      <c r="F1337" s="35"/>
      <c r="G1337" s="35"/>
      <c r="H1337" s="35"/>
      <c r="I1337" s="13"/>
      <c r="J1337" s="13"/>
      <c r="K1337" s="13"/>
      <c r="L1337" s="13"/>
      <c r="M1337" s="13"/>
      <c r="N1337" s="13"/>
      <c r="O1337" s="13"/>
    </row>
    <row r="1338" spans="2:15" ht="24.95" customHeight="1" x14ac:dyDescent="0.2">
      <c r="B1338" s="34"/>
      <c r="C1338" s="35"/>
      <c r="D1338" s="35"/>
      <c r="E1338" s="35"/>
      <c r="F1338" s="35"/>
      <c r="G1338" s="35"/>
      <c r="H1338" s="35"/>
      <c r="I1338" s="13"/>
      <c r="J1338" s="13"/>
      <c r="K1338" s="13"/>
      <c r="L1338" s="13"/>
      <c r="M1338" s="13"/>
      <c r="N1338" s="13"/>
      <c r="O1338" s="13"/>
    </row>
    <row r="1339" spans="2:15" ht="24.95" customHeight="1" x14ac:dyDescent="0.2">
      <c r="B1339" s="34"/>
      <c r="C1339" s="35"/>
      <c r="D1339" s="35"/>
      <c r="E1339" s="35"/>
      <c r="F1339" s="35"/>
      <c r="G1339" s="35"/>
      <c r="H1339" s="35"/>
      <c r="I1339" s="13"/>
      <c r="J1339" s="13"/>
      <c r="K1339" s="13"/>
      <c r="L1339" s="13"/>
      <c r="M1339" s="13"/>
      <c r="N1339" s="13"/>
      <c r="O1339" s="13"/>
    </row>
    <row r="1340" spans="2:15" ht="24.95" customHeight="1" x14ac:dyDescent="0.2">
      <c r="B1340" s="34"/>
      <c r="C1340" s="35"/>
      <c r="D1340" s="35"/>
      <c r="E1340" s="35"/>
      <c r="F1340" s="35"/>
      <c r="G1340" s="35"/>
      <c r="H1340" s="35"/>
      <c r="I1340" s="13"/>
      <c r="J1340" s="13"/>
      <c r="K1340" s="13"/>
      <c r="L1340" s="13"/>
      <c r="M1340" s="13"/>
      <c r="N1340" s="13"/>
      <c r="O1340" s="13"/>
    </row>
    <row r="1341" spans="2:15" ht="24.95" customHeight="1" x14ac:dyDescent="0.2">
      <c r="B1341" s="34"/>
      <c r="C1341" s="35"/>
      <c r="D1341" s="35"/>
      <c r="E1341" s="35"/>
      <c r="F1341" s="35"/>
      <c r="G1341" s="35"/>
      <c r="H1341" s="35"/>
      <c r="I1341" s="13"/>
      <c r="J1341" s="13"/>
      <c r="K1341" s="13"/>
      <c r="L1341" s="13"/>
      <c r="M1341" s="13"/>
      <c r="N1341" s="13"/>
      <c r="O1341" s="13"/>
    </row>
    <row r="1342" spans="2:15" ht="24.95" customHeight="1" x14ac:dyDescent="0.2">
      <c r="B1342" s="34"/>
      <c r="C1342" s="35"/>
      <c r="D1342" s="35"/>
      <c r="E1342" s="35"/>
      <c r="F1342" s="35"/>
      <c r="G1342" s="35"/>
      <c r="H1342" s="35"/>
      <c r="I1342" s="13"/>
      <c r="J1342" s="13"/>
      <c r="K1342" s="13"/>
      <c r="L1342" s="13"/>
      <c r="M1342" s="13"/>
      <c r="N1342" s="13"/>
      <c r="O1342" s="13"/>
    </row>
    <row r="1343" spans="2:15" ht="24.95" customHeight="1" x14ac:dyDescent="0.2">
      <c r="B1343" s="34"/>
      <c r="C1343" s="35"/>
      <c r="D1343" s="35"/>
      <c r="E1343" s="35"/>
      <c r="F1343" s="35"/>
      <c r="G1343" s="35"/>
      <c r="H1343" s="35"/>
      <c r="I1343" s="13"/>
      <c r="J1343" s="13"/>
      <c r="K1343" s="13"/>
      <c r="L1343" s="13"/>
      <c r="M1343" s="13"/>
      <c r="N1343" s="13"/>
      <c r="O1343" s="13"/>
    </row>
    <row r="1344" spans="2:15" ht="24.95" customHeight="1" x14ac:dyDescent="0.2"/>
    <row r="1345" spans="2:12" ht="24.95" customHeight="1" x14ac:dyDescent="0.2"/>
    <row r="1346" spans="2:12" ht="24.95" customHeight="1" x14ac:dyDescent="0.2"/>
    <row r="1347" spans="2:12" ht="24.95" customHeight="1" x14ac:dyDescent="0.2"/>
    <row r="1348" spans="2:12" ht="24.95" customHeight="1" x14ac:dyDescent="0.2"/>
    <row r="1349" spans="2:12" ht="24.95" customHeight="1" x14ac:dyDescent="0.2"/>
    <row r="1350" spans="2:12" ht="24.95" customHeight="1" x14ac:dyDescent="0.2"/>
    <row r="1351" spans="2:12" ht="24.95" customHeight="1" x14ac:dyDescent="0.2"/>
    <row r="1352" spans="2:12" ht="24.95" customHeight="1" x14ac:dyDescent="0.2"/>
    <row r="1353" spans="2:12" ht="24.95" customHeight="1" x14ac:dyDescent="0.2"/>
    <row r="1354" spans="2:12" ht="24.95" customHeight="1" x14ac:dyDescent="0.2"/>
    <row r="1355" spans="2:12" ht="24.95" customHeight="1" x14ac:dyDescent="0.2"/>
    <row r="1356" spans="2:12" ht="24.95" customHeight="1" x14ac:dyDescent="0.2">
      <c r="B1356" s="288" t="s">
        <v>15</v>
      </c>
      <c r="C1356" s="288"/>
      <c r="D1356" s="288"/>
      <c r="E1356" s="288"/>
      <c r="F1356" s="288"/>
      <c r="G1356" s="288"/>
      <c r="H1356" s="288"/>
      <c r="I1356" s="288"/>
      <c r="J1356" s="288"/>
      <c r="K1356" s="13"/>
    </row>
    <row r="1357" spans="2:12" ht="24.95" customHeight="1" x14ac:dyDescent="0.2">
      <c r="B1357" s="141" t="s">
        <v>35</v>
      </c>
      <c r="C1357" s="278" t="s">
        <v>40</v>
      </c>
      <c r="D1357" s="278"/>
      <c r="E1357" s="278" t="s">
        <v>41</v>
      </c>
      <c r="F1357" s="278"/>
      <c r="G1357" s="278" t="s">
        <v>42</v>
      </c>
      <c r="H1357" s="278"/>
      <c r="I1357" s="278" t="s">
        <v>89</v>
      </c>
      <c r="J1357" s="278"/>
      <c r="L1357" s="40"/>
    </row>
    <row r="1358" spans="2:12" ht="24.95" customHeight="1" x14ac:dyDescent="0.2">
      <c r="B1358" s="224" t="s">
        <v>175</v>
      </c>
      <c r="C1358" s="309">
        <v>249877</v>
      </c>
      <c r="D1358" s="309"/>
      <c r="E1358" s="309">
        <v>41164</v>
      </c>
      <c r="F1358" s="309"/>
      <c r="G1358" s="270">
        <v>291041</v>
      </c>
      <c r="H1358" s="270"/>
      <c r="I1358" s="271">
        <v>0.21760579123703</v>
      </c>
      <c r="J1358" s="272"/>
    </row>
    <row r="1359" spans="2:12" ht="24.95" customHeight="1" x14ac:dyDescent="0.2">
      <c r="B1359" s="224" t="s">
        <v>176</v>
      </c>
      <c r="C1359" s="279">
        <v>117070</v>
      </c>
      <c r="D1359" s="279"/>
      <c r="E1359" s="279">
        <v>12766</v>
      </c>
      <c r="F1359" s="279"/>
      <c r="G1359" s="270">
        <v>129836</v>
      </c>
      <c r="H1359" s="270"/>
      <c r="I1359" s="280">
        <v>0.14486027225713999</v>
      </c>
      <c r="J1359" s="280"/>
    </row>
    <row r="1360" spans="2:12" ht="24.95" customHeight="1" x14ac:dyDescent="0.2">
      <c r="B1360" s="105" t="s">
        <v>43</v>
      </c>
      <c r="C1360" s="274">
        <f>(C1359-C1358)/C1358</f>
        <v>-0.53148949283047264</v>
      </c>
      <c r="D1360" s="274"/>
      <c r="E1360" s="274">
        <f>(E1359-E1358)/E1358</f>
        <v>-0.68987464775046159</v>
      </c>
      <c r="F1360" s="274"/>
      <c r="G1360" s="274">
        <f>(G1359-G1358)/G1358</f>
        <v>-0.55389103253493499</v>
      </c>
      <c r="H1360" s="274"/>
      <c r="I1360" s="274">
        <f>(I1359-I1358)/I1358</f>
        <v>-0.33429955409895773</v>
      </c>
      <c r="J1360" s="274"/>
    </row>
    <row r="1361" spans="2:12" ht="24.95" customHeight="1" x14ac:dyDescent="0.2">
      <c r="B1361" s="38"/>
      <c r="C1361" s="39"/>
      <c r="D1361" s="39"/>
      <c r="E1361" s="39"/>
      <c r="F1361" s="39"/>
      <c r="G1361" s="41"/>
      <c r="H1361" s="41"/>
      <c r="I1361" s="41"/>
      <c r="J1361" s="41"/>
      <c r="K1361" s="13"/>
    </row>
    <row r="1362" spans="2:12" ht="24.95" customHeight="1" x14ac:dyDescent="0.2"/>
    <row r="1363" spans="2:12" ht="24.95" customHeight="1" x14ac:dyDescent="0.2"/>
    <row r="1364" spans="2:12" ht="24.95" customHeight="1" x14ac:dyDescent="0.2"/>
    <row r="1365" spans="2:12" ht="24.95" customHeight="1" x14ac:dyDescent="0.2">
      <c r="L1365" s="42"/>
    </row>
    <row r="1366" spans="2:12" ht="24.95" customHeight="1" x14ac:dyDescent="0.2"/>
    <row r="1367" spans="2:12" ht="24.95" customHeight="1" x14ac:dyDescent="0.2"/>
    <row r="1368" spans="2:12" ht="24.95" customHeight="1" x14ac:dyDescent="0.2">
      <c r="L1368" s="27"/>
    </row>
    <row r="1369" spans="2:12" ht="24.95" customHeight="1" x14ac:dyDescent="0.2"/>
    <row r="1370" spans="2:12" ht="24.95" customHeight="1" x14ac:dyDescent="0.2"/>
    <row r="1371" spans="2:12" ht="24.95" customHeight="1" x14ac:dyDescent="0.2"/>
    <row r="1372" spans="2:12" ht="24.95" customHeight="1" x14ac:dyDescent="0.2"/>
    <row r="1373" spans="2:12" ht="24.95" customHeight="1" x14ac:dyDescent="0.2"/>
    <row r="1374" spans="2:12" ht="24.95" customHeight="1" x14ac:dyDescent="0.2"/>
    <row r="1375" spans="2:12" ht="24.95" customHeight="1" x14ac:dyDescent="0.2"/>
    <row r="1376" spans="2:12" ht="24.95" customHeight="1" x14ac:dyDescent="0.2"/>
    <row r="1377" spans="2:15" ht="24.95" customHeight="1" x14ac:dyDescent="0.2"/>
    <row r="1378" spans="2:15" ht="24.95" customHeight="1" x14ac:dyDescent="0.2">
      <c r="O1378" s="32"/>
    </row>
    <row r="1379" spans="2:15" ht="24.95" customHeight="1" x14ac:dyDescent="0.2">
      <c r="O1379" s="32"/>
    </row>
    <row r="1380" spans="2:15" ht="24.95" customHeight="1" x14ac:dyDescent="0.2">
      <c r="O1380" s="32"/>
    </row>
    <row r="1381" spans="2:15" ht="24.95" customHeight="1" x14ac:dyDescent="0.2">
      <c r="B1381" s="59"/>
      <c r="C1381" s="59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</row>
    <row r="1382" spans="2:15" ht="24.95" customHeight="1" x14ac:dyDescent="0.2">
      <c r="B1382" s="59"/>
      <c r="C1382" s="59"/>
      <c r="D1382" s="59"/>
      <c r="E1382" s="59"/>
      <c r="F1382" s="59"/>
      <c r="G1382" s="59"/>
      <c r="H1382" s="59"/>
      <c r="I1382" s="59"/>
      <c r="J1382" s="59"/>
      <c r="K1382" s="59"/>
      <c r="L1382" s="59"/>
      <c r="M1382" s="59"/>
      <c r="N1382" s="59"/>
      <c r="O1382" s="59"/>
    </row>
    <row r="1383" spans="2:15" ht="24.95" customHeight="1" x14ac:dyDescent="0.2">
      <c r="B1383" s="59"/>
      <c r="C1383" s="59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</row>
    <row r="1384" spans="2:15" ht="24.95" customHeight="1" x14ac:dyDescent="0.2">
      <c r="B1384" s="59"/>
      <c r="C1384" s="59"/>
      <c r="D1384" s="59"/>
      <c r="E1384" s="59"/>
      <c r="F1384" s="59"/>
      <c r="G1384" s="59"/>
      <c r="H1384" s="59"/>
      <c r="I1384" s="59"/>
      <c r="J1384" s="59"/>
      <c r="K1384" s="59"/>
      <c r="L1384" s="59"/>
      <c r="M1384" s="59"/>
      <c r="N1384" s="59"/>
      <c r="O1384" s="59"/>
    </row>
    <row r="1385" spans="2:15" ht="24.95" customHeight="1" x14ac:dyDescent="0.2">
      <c r="B1385" s="59"/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</row>
    <row r="1386" spans="2:15" ht="24.95" customHeight="1" x14ac:dyDescent="0.2">
      <c r="B1386" s="59"/>
      <c r="C1386" s="59"/>
      <c r="D1386" s="59"/>
      <c r="E1386" s="59"/>
      <c r="F1386" s="59"/>
      <c r="G1386" s="59"/>
      <c r="H1386" s="59"/>
      <c r="I1386" s="59"/>
      <c r="J1386" s="59"/>
      <c r="K1386" s="59"/>
      <c r="L1386" s="59"/>
      <c r="M1386" s="59"/>
      <c r="N1386" s="59"/>
      <c r="O1386" s="59"/>
    </row>
    <row r="1387" spans="2:15" ht="24.95" customHeight="1" x14ac:dyDescent="0.2">
      <c r="B1387" s="59"/>
      <c r="C1387" s="59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</row>
    <row r="1388" spans="2:15" ht="24.95" customHeight="1" x14ac:dyDescent="0.25">
      <c r="B1388" s="59"/>
      <c r="C1388" s="59"/>
      <c r="D1388" s="59"/>
      <c r="E1388" s="59"/>
      <c r="F1388" s="59"/>
      <c r="G1388" s="59"/>
      <c r="H1388" s="59"/>
      <c r="I1388" s="59"/>
      <c r="J1388" s="59"/>
      <c r="K1388" s="59"/>
      <c r="M1388" s="252">
        <v>19</v>
      </c>
      <c r="N1388" s="59"/>
    </row>
    <row r="1389" spans="2:15" ht="50.1" customHeight="1" x14ac:dyDescent="0.2">
      <c r="B1389" s="266" t="s">
        <v>39</v>
      </c>
      <c r="C1389" s="266"/>
      <c r="D1389" s="266"/>
      <c r="E1389" s="266"/>
      <c r="F1389" s="266"/>
      <c r="G1389" s="266"/>
      <c r="H1389" s="266"/>
      <c r="I1389" s="266"/>
      <c r="J1389" s="266"/>
      <c r="K1389" s="266"/>
      <c r="L1389" s="266"/>
      <c r="M1389" s="266"/>
    </row>
    <row r="1390" spans="2:15" ht="15" customHeight="1" x14ac:dyDescent="0.2"/>
    <row r="1391" spans="2:15" ht="25.5" customHeight="1" x14ac:dyDescent="0.2">
      <c r="B1391" s="255" t="s">
        <v>84</v>
      </c>
      <c r="C1391" s="255"/>
      <c r="D1391" s="255"/>
      <c r="E1391" s="255"/>
      <c r="F1391" s="255"/>
      <c r="G1391" s="255"/>
      <c r="H1391" s="255"/>
      <c r="I1391" s="255"/>
      <c r="J1391" s="255"/>
      <c r="K1391" s="255"/>
      <c r="L1391" s="255"/>
      <c r="M1391" s="255"/>
    </row>
    <row r="1392" spans="2:15" ht="15" customHeight="1" x14ac:dyDescent="0.2">
      <c r="B1392" s="194"/>
      <c r="C1392" s="194"/>
      <c r="D1392" s="194"/>
      <c r="E1392" s="72"/>
      <c r="F1392" s="72"/>
      <c r="G1392" s="72"/>
    </row>
    <row r="1393" spans="2:14" ht="24.95" customHeight="1" x14ac:dyDescent="0.25">
      <c r="B1393" s="195"/>
      <c r="C1393" s="195"/>
      <c r="D1393" s="195"/>
      <c r="E1393" s="199"/>
      <c r="F1393" s="199"/>
      <c r="G1393" s="199"/>
      <c r="M1393" s="168"/>
      <c r="N1393" s="168"/>
    </row>
    <row r="1394" spans="2:14" ht="24.95" customHeight="1" x14ac:dyDescent="0.2">
      <c r="B1394" s="324" t="s">
        <v>173</v>
      </c>
      <c r="C1394" s="324"/>
      <c r="D1394" s="324"/>
      <c r="E1394" s="200" t="s">
        <v>129</v>
      </c>
      <c r="F1394" s="200" t="s">
        <v>154</v>
      </c>
      <c r="G1394" s="201" t="s">
        <v>43</v>
      </c>
      <c r="M1394" s="169"/>
      <c r="N1394" s="170"/>
    </row>
    <row r="1395" spans="2:14" ht="24.95" customHeight="1" x14ac:dyDescent="0.2">
      <c r="B1395" s="265" t="s">
        <v>59</v>
      </c>
      <c r="C1395" s="299" t="s">
        <v>23</v>
      </c>
      <c r="D1395" s="299"/>
      <c r="E1395" s="104">
        <v>1900</v>
      </c>
      <c r="F1395" s="104">
        <v>1898</v>
      </c>
      <c r="G1395" s="198">
        <f>(F1395-E1395)/E1395</f>
        <v>-1.0526315789473684E-3</v>
      </c>
      <c r="M1395" s="171"/>
      <c r="N1395" s="172"/>
    </row>
    <row r="1396" spans="2:14" ht="24.95" customHeight="1" x14ac:dyDescent="0.2">
      <c r="B1396" s="261"/>
      <c r="C1396" s="258" t="s">
        <v>29</v>
      </c>
      <c r="D1396" s="258"/>
      <c r="E1396" s="183">
        <v>71562</v>
      </c>
      <c r="F1396" s="183">
        <v>71602</v>
      </c>
      <c r="G1396" s="181">
        <f t="shared" ref="G1396:G1408" si="4">(F1396-E1396)/E1396</f>
        <v>5.5895587043402919E-4</v>
      </c>
      <c r="M1396" s="171"/>
      <c r="N1396" s="172"/>
    </row>
    <row r="1397" spans="2:14" ht="24.95" customHeight="1" x14ac:dyDescent="0.2">
      <c r="B1397" s="261" t="s">
        <v>116</v>
      </c>
      <c r="C1397" s="258" t="s">
        <v>23</v>
      </c>
      <c r="D1397" s="258"/>
      <c r="E1397" s="183">
        <v>118</v>
      </c>
      <c r="F1397" s="183">
        <v>120</v>
      </c>
      <c r="G1397" s="181">
        <f t="shared" si="4"/>
        <v>1.6949152542372881E-2</v>
      </c>
      <c r="M1397" s="173"/>
      <c r="N1397" s="174"/>
    </row>
    <row r="1398" spans="2:14" ht="24.95" customHeight="1" x14ac:dyDescent="0.2">
      <c r="B1398" s="261"/>
      <c r="C1398" s="258" t="s">
        <v>29</v>
      </c>
      <c r="D1398" s="258"/>
      <c r="E1398" s="183">
        <v>42578</v>
      </c>
      <c r="F1398" s="183">
        <v>42657</v>
      </c>
      <c r="G1398" s="181">
        <f t="shared" si="4"/>
        <v>1.8554182911362676E-3</v>
      </c>
      <c r="K1398" s="175"/>
      <c r="L1398" s="175"/>
      <c r="M1398" s="173"/>
      <c r="N1398" s="174"/>
    </row>
    <row r="1399" spans="2:14" ht="24.95" customHeight="1" x14ac:dyDescent="0.2">
      <c r="B1399" s="261" t="s">
        <v>20</v>
      </c>
      <c r="C1399" s="258" t="s">
        <v>23</v>
      </c>
      <c r="D1399" s="258"/>
      <c r="E1399" s="183">
        <v>4092</v>
      </c>
      <c r="F1399" s="183">
        <v>4139</v>
      </c>
      <c r="G1399" s="181">
        <f t="shared" si="4"/>
        <v>1.1485826001955034E-2</v>
      </c>
    </row>
    <row r="1400" spans="2:14" ht="24.95" customHeight="1" x14ac:dyDescent="0.2">
      <c r="B1400" s="261"/>
      <c r="C1400" s="258" t="s">
        <v>29</v>
      </c>
      <c r="D1400" s="258"/>
      <c r="E1400" s="183">
        <v>36358</v>
      </c>
      <c r="F1400" s="183">
        <v>36924</v>
      </c>
      <c r="G1400" s="181">
        <f t="shared" si="4"/>
        <v>1.5567412949007096E-2</v>
      </c>
      <c r="L1400" s="73"/>
    </row>
    <row r="1401" spans="2:14" ht="24.95" customHeight="1" x14ac:dyDescent="0.2">
      <c r="B1401" s="261" t="s">
        <v>58</v>
      </c>
      <c r="C1401" s="258" t="s">
        <v>23</v>
      </c>
      <c r="D1401" s="258"/>
      <c r="E1401" s="183">
        <v>314</v>
      </c>
      <c r="F1401" s="183">
        <v>325</v>
      </c>
      <c r="G1401" s="181">
        <f t="shared" si="4"/>
        <v>3.5031847133757961E-2</v>
      </c>
      <c r="L1401" s="73"/>
      <c r="M1401" s="73"/>
    </row>
    <row r="1402" spans="2:14" ht="24.95" customHeight="1" x14ac:dyDescent="0.2">
      <c r="B1402" s="261"/>
      <c r="C1402" s="258" t="s">
        <v>29</v>
      </c>
      <c r="D1402" s="258"/>
      <c r="E1402" s="183">
        <v>13163</v>
      </c>
      <c r="F1402" s="183">
        <v>13407</v>
      </c>
      <c r="G1402" s="181">
        <f t="shared" si="4"/>
        <v>1.8536807718605181E-2</v>
      </c>
    </row>
    <row r="1403" spans="2:14" ht="24.95" customHeight="1" x14ac:dyDescent="0.2">
      <c r="B1403" s="261" t="s">
        <v>108</v>
      </c>
      <c r="C1403" s="258" t="s">
        <v>23</v>
      </c>
      <c r="D1403" s="258"/>
      <c r="E1403" s="183">
        <v>1863</v>
      </c>
      <c r="F1403" s="183">
        <v>2394</v>
      </c>
      <c r="G1403" s="181">
        <f t="shared" si="4"/>
        <v>0.28502415458937197</v>
      </c>
    </row>
    <row r="1404" spans="2:14" ht="24.95" customHeight="1" x14ac:dyDescent="0.2">
      <c r="B1404" s="261"/>
      <c r="C1404" s="258" t="s">
        <v>29</v>
      </c>
      <c r="D1404" s="258"/>
      <c r="E1404" s="183">
        <v>12412</v>
      </c>
      <c r="F1404" s="183">
        <v>15812</v>
      </c>
      <c r="G1404" s="181">
        <f t="shared" si="4"/>
        <v>0.27392845633258139</v>
      </c>
    </row>
    <row r="1405" spans="2:14" ht="24.95" customHeight="1" x14ac:dyDescent="0.2">
      <c r="B1405" s="261" t="s">
        <v>109</v>
      </c>
      <c r="C1405" s="258" t="s">
        <v>23</v>
      </c>
      <c r="D1405" s="258"/>
      <c r="E1405" s="183">
        <v>366</v>
      </c>
      <c r="F1405" s="183">
        <v>395</v>
      </c>
      <c r="G1405" s="181">
        <f t="shared" si="4"/>
        <v>7.9234972677595633E-2</v>
      </c>
    </row>
    <row r="1406" spans="2:14" ht="24.95" customHeight="1" x14ac:dyDescent="0.2">
      <c r="B1406" s="261"/>
      <c r="C1406" s="258" t="s">
        <v>29</v>
      </c>
      <c r="D1406" s="258"/>
      <c r="E1406" s="183">
        <v>6605</v>
      </c>
      <c r="F1406" s="183">
        <v>7173</v>
      </c>
      <c r="G1406" s="181">
        <f t="shared" si="4"/>
        <v>8.5995457986373966E-2</v>
      </c>
    </row>
    <row r="1407" spans="2:14" ht="24.95" customHeight="1" x14ac:dyDescent="0.2">
      <c r="B1407" s="262" t="s">
        <v>14</v>
      </c>
      <c r="C1407" s="259" t="s">
        <v>23</v>
      </c>
      <c r="D1407" s="259"/>
      <c r="E1407" s="190">
        <f>SUM(E1395,E1397,E1399,E1401,E1403,E1405)</f>
        <v>8653</v>
      </c>
      <c r="F1407" s="190">
        <f>SUM(F1395,F1397,F1399,F1401,F1403,F1405)</f>
        <v>9271</v>
      </c>
      <c r="G1407" s="197">
        <f t="shared" si="4"/>
        <v>7.1420316653183866E-2</v>
      </c>
    </row>
    <row r="1408" spans="2:14" ht="24.95" customHeight="1" x14ac:dyDescent="0.2">
      <c r="B1408" s="263"/>
      <c r="C1408" s="260" t="s">
        <v>29</v>
      </c>
      <c r="D1408" s="260"/>
      <c r="E1408" s="96">
        <f>SUM(E1396,E1398,E1400,E1402,E1404,E1406)</f>
        <v>182678</v>
      </c>
      <c r="F1408" s="96">
        <f>SUM(F1396,F1398,F1400,F1402,F1404,F1406)</f>
        <v>187575</v>
      </c>
      <c r="G1408" s="196">
        <f t="shared" si="4"/>
        <v>2.6806730969246434E-2</v>
      </c>
    </row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7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spans="2:13" ht="24.95" customHeight="1" x14ac:dyDescent="0.2"/>
    <row r="1442" spans="2:13" ht="24.95" customHeight="1" x14ac:dyDescent="0.2"/>
    <row r="1443" spans="2:13" ht="24.95" customHeight="1" x14ac:dyDescent="0.2"/>
    <row r="1444" spans="2:13" ht="24.95" customHeight="1" x14ac:dyDescent="0.2"/>
    <row r="1445" spans="2:13" ht="24.95" customHeight="1" x14ac:dyDescent="0.2"/>
    <row r="1446" spans="2:13" ht="24.95" customHeight="1" x14ac:dyDescent="0.2"/>
    <row r="1447" spans="2:13" ht="24.95" customHeight="1" x14ac:dyDescent="0.2"/>
    <row r="1448" spans="2:13" ht="24.95" customHeight="1" x14ac:dyDescent="0.25">
      <c r="M1448" s="251">
        <v>20</v>
      </c>
    </row>
    <row r="1449" spans="2:13" ht="25.5" customHeight="1" x14ac:dyDescent="0.2">
      <c r="B1449" s="255" t="s">
        <v>80</v>
      </c>
      <c r="C1449" s="255"/>
      <c r="D1449" s="255"/>
      <c r="E1449" s="255"/>
      <c r="F1449" s="255"/>
      <c r="G1449" s="255"/>
      <c r="H1449" s="255"/>
      <c r="I1449" s="255"/>
      <c r="J1449" s="255"/>
      <c r="K1449" s="255"/>
      <c r="L1449" s="255"/>
      <c r="M1449" s="255"/>
    </row>
    <row r="1450" spans="2:13" ht="15" customHeight="1" x14ac:dyDescent="0.2">
      <c r="C1450" s="13"/>
      <c r="D1450" s="13"/>
      <c r="E1450" s="13"/>
    </row>
    <row r="1451" spans="2:13" ht="24.95" customHeight="1" x14ac:dyDescent="0.2">
      <c r="B1451" s="282" t="s">
        <v>36</v>
      </c>
      <c r="C1451" s="264" t="s">
        <v>19</v>
      </c>
      <c r="D1451" s="264"/>
      <c r="E1451" s="264" t="s">
        <v>153</v>
      </c>
      <c r="F1451" s="264"/>
      <c r="G1451" s="264" t="s">
        <v>17</v>
      </c>
      <c r="H1451" s="264"/>
      <c r="I1451" s="264" t="s">
        <v>14</v>
      </c>
      <c r="J1451" s="264"/>
    </row>
    <row r="1452" spans="2:13" ht="24.95" customHeight="1" x14ac:dyDescent="0.2">
      <c r="B1452" s="283"/>
      <c r="C1452" s="153" t="s">
        <v>23</v>
      </c>
      <c r="D1452" s="154" t="s">
        <v>29</v>
      </c>
      <c r="E1452" s="153" t="s">
        <v>23</v>
      </c>
      <c r="F1452" s="154" t="s">
        <v>29</v>
      </c>
      <c r="G1452" s="153" t="s">
        <v>23</v>
      </c>
      <c r="H1452" s="154" t="s">
        <v>29</v>
      </c>
      <c r="I1452" s="153" t="s">
        <v>23</v>
      </c>
      <c r="J1452" s="154" t="s">
        <v>29</v>
      </c>
    </row>
    <row r="1453" spans="2:13" ht="24.95" customHeight="1" x14ac:dyDescent="0.2">
      <c r="B1453" s="89" t="s">
        <v>114</v>
      </c>
      <c r="C1453" s="131">
        <v>54</v>
      </c>
      <c r="D1453" s="131">
        <v>3863</v>
      </c>
      <c r="E1453" s="131">
        <v>80</v>
      </c>
      <c r="F1453" s="131">
        <v>1831</v>
      </c>
      <c r="G1453" s="131">
        <v>13</v>
      </c>
      <c r="H1453" s="131">
        <v>171</v>
      </c>
      <c r="I1453" s="126">
        <f>C1453+E1453+G1453</f>
        <v>147</v>
      </c>
      <c r="J1453" s="185">
        <f>D1453+F1453+H1453</f>
        <v>5865</v>
      </c>
    </row>
    <row r="1454" spans="2:13" ht="24.95" customHeight="1" x14ac:dyDescent="0.2">
      <c r="B1454" s="89" t="s">
        <v>5</v>
      </c>
      <c r="C1454" s="131">
        <v>134</v>
      </c>
      <c r="D1454" s="131">
        <v>7939</v>
      </c>
      <c r="E1454" s="131">
        <v>119</v>
      </c>
      <c r="F1454" s="131">
        <v>2727</v>
      </c>
      <c r="G1454" s="131">
        <v>78</v>
      </c>
      <c r="H1454" s="131">
        <v>1117</v>
      </c>
      <c r="I1454" s="126">
        <f t="shared" ref="I1454:J1462" si="5">C1454+E1454+G1454</f>
        <v>331</v>
      </c>
      <c r="J1454" s="185">
        <f>D1454+F1454+H1454</f>
        <v>11783</v>
      </c>
    </row>
    <row r="1455" spans="2:13" ht="24.95" customHeight="1" x14ac:dyDescent="0.2">
      <c r="B1455" s="89" t="s">
        <v>22</v>
      </c>
      <c r="C1455" s="131">
        <v>94</v>
      </c>
      <c r="D1455" s="131">
        <v>7358</v>
      </c>
      <c r="E1455" s="131">
        <v>205</v>
      </c>
      <c r="F1455" s="131">
        <v>4870</v>
      </c>
      <c r="G1455" s="131">
        <v>130</v>
      </c>
      <c r="H1455" s="131">
        <v>1459</v>
      </c>
      <c r="I1455" s="126">
        <f t="shared" si="5"/>
        <v>429</v>
      </c>
      <c r="J1455" s="185">
        <f t="shared" ref="J1455:J1461" si="6">D1455+F1455+H1455</f>
        <v>13687</v>
      </c>
    </row>
    <row r="1456" spans="2:13" ht="24.95" customHeight="1" x14ac:dyDescent="0.2">
      <c r="B1456" s="89" t="s">
        <v>7</v>
      </c>
      <c r="C1456" s="131">
        <v>35</v>
      </c>
      <c r="D1456" s="131">
        <v>2205</v>
      </c>
      <c r="E1456" s="131">
        <v>59</v>
      </c>
      <c r="F1456" s="131">
        <v>1303</v>
      </c>
      <c r="G1456" s="131">
        <v>23</v>
      </c>
      <c r="H1456" s="131">
        <v>264</v>
      </c>
      <c r="I1456" s="126">
        <f t="shared" si="5"/>
        <v>117</v>
      </c>
      <c r="J1456" s="185">
        <f t="shared" si="6"/>
        <v>3772</v>
      </c>
    </row>
    <row r="1457" spans="2:10" ht="24.95" customHeight="1" x14ac:dyDescent="0.2">
      <c r="B1457" s="89" t="s">
        <v>8</v>
      </c>
      <c r="C1457" s="131">
        <v>109</v>
      </c>
      <c r="D1457" s="131">
        <v>8875</v>
      </c>
      <c r="E1457" s="131">
        <v>110</v>
      </c>
      <c r="F1457" s="131">
        <v>2626</v>
      </c>
      <c r="G1457" s="131">
        <v>49</v>
      </c>
      <c r="H1457" s="131">
        <v>614</v>
      </c>
      <c r="I1457" s="126">
        <f t="shared" si="5"/>
        <v>268</v>
      </c>
      <c r="J1457" s="185">
        <f t="shared" si="6"/>
        <v>12115</v>
      </c>
    </row>
    <row r="1458" spans="2:10" ht="24.95" customHeight="1" x14ac:dyDescent="0.2">
      <c r="B1458" s="89" t="s">
        <v>9</v>
      </c>
      <c r="C1458" s="131">
        <v>63</v>
      </c>
      <c r="D1458" s="131">
        <v>4414</v>
      </c>
      <c r="E1458" s="131">
        <v>74</v>
      </c>
      <c r="F1458" s="131">
        <v>1890</v>
      </c>
      <c r="G1458" s="131">
        <v>28</v>
      </c>
      <c r="H1458" s="131">
        <v>339</v>
      </c>
      <c r="I1458" s="126">
        <f t="shared" si="5"/>
        <v>165</v>
      </c>
      <c r="J1458" s="185">
        <f t="shared" si="6"/>
        <v>6643</v>
      </c>
    </row>
    <row r="1459" spans="2:10" ht="24.95" customHeight="1" x14ac:dyDescent="0.2">
      <c r="B1459" s="89" t="s">
        <v>10</v>
      </c>
      <c r="C1459" s="131">
        <v>38</v>
      </c>
      <c r="D1459" s="131">
        <v>2036</v>
      </c>
      <c r="E1459" s="131">
        <v>83</v>
      </c>
      <c r="F1459" s="131">
        <v>1960</v>
      </c>
      <c r="G1459" s="131">
        <v>18</v>
      </c>
      <c r="H1459" s="131">
        <v>207</v>
      </c>
      <c r="I1459" s="126">
        <f t="shared" si="5"/>
        <v>139</v>
      </c>
      <c r="J1459" s="185">
        <f t="shared" si="6"/>
        <v>4203</v>
      </c>
    </row>
    <row r="1460" spans="2:10" ht="24.95" customHeight="1" x14ac:dyDescent="0.2">
      <c r="B1460" s="89" t="s">
        <v>11</v>
      </c>
      <c r="C1460" s="131">
        <v>80</v>
      </c>
      <c r="D1460" s="131">
        <v>7406</v>
      </c>
      <c r="E1460" s="131">
        <v>62</v>
      </c>
      <c r="F1460" s="131">
        <v>1548</v>
      </c>
      <c r="G1460" s="131">
        <v>42</v>
      </c>
      <c r="H1460" s="131">
        <v>600</v>
      </c>
      <c r="I1460" s="126">
        <f t="shared" si="5"/>
        <v>184</v>
      </c>
      <c r="J1460" s="185">
        <f t="shared" si="6"/>
        <v>9554</v>
      </c>
    </row>
    <row r="1461" spans="2:10" ht="24.95" customHeight="1" x14ac:dyDescent="0.2">
      <c r="B1461" s="90" t="s">
        <v>12</v>
      </c>
      <c r="C1461" s="131">
        <v>47</v>
      </c>
      <c r="D1461" s="131">
        <v>2561</v>
      </c>
      <c r="E1461" s="131">
        <v>55</v>
      </c>
      <c r="F1461" s="131">
        <v>1263</v>
      </c>
      <c r="G1461" s="131">
        <v>16</v>
      </c>
      <c r="H1461" s="131">
        <v>156</v>
      </c>
      <c r="I1461" s="126">
        <f t="shared" si="5"/>
        <v>118</v>
      </c>
      <c r="J1461" s="185">
        <f t="shared" si="6"/>
        <v>3980</v>
      </c>
    </row>
    <row r="1462" spans="2:10" ht="24.95" customHeight="1" x14ac:dyDescent="0.2">
      <c r="B1462" s="95" t="s">
        <v>14</v>
      </c>
      <c r="C1462" s="97">
        <f t="shared" ref="C1462:H1462" si="7">SUM(C1453:C1461)</f>
        <v>654</v>
      </c>
      <c r="D1462" s="97">
        <f t="shared" si="7"/>
        <v>46657</v>
      </c>
      <c r="E1462" s="97">
        <f t="shared" si="7"/>
        <v>847</v>
      </c>
      <c r="F1462" s="97">
        <f t="shared" si="7"/>
        <v>20018</v>
      </c>
      <c r="G1462" s="97">
        <f t="shared" si="7"/>
        <v>397</v>
      </c>
      <c r="H1462" s="97">
        <f t="shared" si="7"/>
        <v>4927</v>
      </c>
      <c r="I1462" s="97">
        <f t="shared" si="5"/>
        <v>1898</v>
      </c>
      <c r="J1462" s="97">
        <f t="shared" si="5"/>
        <v>71602</v>
      </c>
    </row>
    <row r="1463" spans="2:10" ht="24.95" customHeight="1" x14ac:dyDescent="0.2"/>
    <row r="1464" spans="2:10" ht="24.95" customHeight="1" x14ac:dyDescent="0.2"/>
    <row r="1465" spans="2:10" ht="24.95" customHeight="1" x14ac:dyDescent="0.2"/>
    <row r="1466" spans="2:10" ht="24.95" customHeight="1" x14ac:dyDescent="0.2"/>
    <row r="1467" spans="2:10" ht="24.95" customHeight="1" x14ac:dyDescent="0.2"/>
    <row r="1468" spans="2:10" ht="24.95" customHeight="1" x14ac:dyDescent="0.2"/>
    <row r="1469" spans="2:10" ht="24.95" customHeight="1" x14ac:dyDescent="0.2"/>
    <row r="1470" spans="2:10" ht="24.95" customHeight="1" x14ac:dyDescent="0.2"/>
    <row r="1471" spans="2:10" ht="24.95" customHeight="1" x14ac:dyDescent="0.2"/>
    <row r="1472" spans="2:10" ht="24.95" customHeight="1" x14ac:dyDescent="0.2"/>
    <row r="1473" spans="2:15" ht="24.95" customHeight="1" x14ac:dyDescent="0.2"/>
    <row r="1474" spans="2:15" ht="24.95" customHeight="1" x14ac:dyDescent="0.2"/>
    <row r="1475" spans="2:15" ht="24.95" customHeight="1" x14ac:dyDescent="0.2"/>
    <row r="1476" spans="2:15" ht="24.95" customHeight="1" x14ac:dyDescent="0.2">
      <c r="O1476" s="22"/>
    </row>
    <row r="1477" spans="2:15" ht="25.5" customHeight="1" x14ac:dyDescent="0.2">
      <c r="B1477" s="255" t="s">
        <v>117</v>
      </c>
      <c r="C1477" s="255"/>
      <c r="D1477" s="255"/>
      <c r="E1477" s="255"/>
      <c r="F1477" s="255"/>
      <c r="G1477" s="255"/>
      <c r="H1477" s="255"/>
      <c r="I1477" s="255"/>
      <c r="J1477" s="255"/>
      <c r="K1477" s="255"/>
      <c r="L1477" s="255"/>
      <c r="M1477" s="255"/>
    </row>
    <row r="1478" spans="2:15" ht="15" customHeight="1" x14ac:dyDescent="0.2"/>
    <row r="1479" spans="2:15" ht="24.95" customHeight="1" x14ac:dyDescent="0.2">
      <c r="B1479" s="282" t="s">
        <v>36</v>
      </c>
      <c r="C1479" s="264" t="s">
        <v>24</v>
      </c>
      <c r="D1479" s="264"/>
      <c r="E1479" s="264" t="s">
        <v>25</v>
      </c>
      <c r="F1479" s="264"/>
      <c r="G1479" s="264" t="s">
        <v>26</v>
      </c>
      <c r="H1479" s="264"/>
      <c r="I1479" s="264" t="s">
        <v>14</v>
      </c>
      <c r="J1479" s="264"/>
    </row>
    <row r="1480" spans="2:15" ht="24.95" customHeight="1" x14ac:dyDescent="0.2">
      <c r="B1480" s="283"/>
      <c r="C1480" s="153" t="s">
        <v>23</v>
      </c>
      <c r="D1480" s="154" t="s">
        <v>29</v>
      </c>
      <c r="E1480" s="153" t="s">
        <v>23</v>
      </c>
      <c r="F1480" s="154" t="s">
        <v>29</v>
      </c>
      <c r="G1480" s="153" t="s">
        <v>23</v>
      </c>
      <c r="H1480" s="154" t="s">
        <v>29</v>
      </c>
      <c r="I1480" s="153" t="s">
        <v>23</v>
      </c>
      <c r="J1480" s="154" t="s">
        <v>29</v>
      </c>
    </row>
    <row r="1481" spans="2:15" ht="24.95" customHeight="1" x14ac:dyDescent="0.2">
      <c r="B1481" s="89" t="s">
        <v>114</v>
      </c>
      <c r="C1481" s="131">
        <v>1</v>
      </c>
      <c r="D1481" s="131">
        <v>528</v>
      </c>
      <c r="E1481" s="131">
        <v>15</v>
      </c>
      <c r="F1481" s="131">
        <v>6690</v>
      </c>
      <c r="G1481" s="131">
        <v>0</v>
      </c>
      <c r="H1481" s="131">
        <v>0</v>
      </c>
      <c r="I1481" s="126">
        <f t="shared" ref="I1481:J1490" si="8">C1481+E1481+G1481</f>
        <v>16</v>
      </c>
      <c r="J1481" s="185">
        <f t="shared" si="8"/>
        <v>7218</v>
      </c>
    </row>
    <row r="1482" spans="2:15" ht="24.95" customHeight="1" x14ac:dyDescent="0.2">
      <c r="B1482" s="89" t="s">
        <v>5</v>
      </c>
      <c r="C1482" s="131">
        <v>5</v>
      </c>
      <c r="D1482" s="131">
        <v>2769</v>
      </c>
      <c r="E1482" s="131">
        <v>13</v>
      </c>
      <c r="F1482" s="131">
        <v>4610</v>
      </c>
      <c r="G1482" s="131">
        <v>0</v>
      </c>
      <c r="H1482" s="131">
        <v>0</v>
      </c>
      <c r="I1482" s="126">
        <f t="shared" si="8"/>
        <v>18</v>
      </c>
      <c r="J1482" s="185">
        <f t="shared" si="8"/>
        <v>7379</v>
      </c>
    </row>
    <row r="1483" spans="2:15" ht="24.95" customHeight="1" x14ac:dyDescent="0.2">
      <c r="B1483" s="89" t="s">
        <v>22</v>
      </c>
      <c r="C1483" s="131">
        <v>3</v>
      </c>
      <c r="D1483" s="131">
        <v>1135</v>
      </c>
      <c r="E1483" s="131">
        <v>34</v>
      </c>
      <c r="F1483" s="131">
        <v>7925</v>
      </c>
      <c r="G1483" s="131">
        <v>0</v>
      </c>
      <c r="H1483" s="131">
        <v>0</v>
      </c>
      <c r="I1483" s="126">
        <f t="shared" si="8"/>
        <v>37</v>
      </c>
      <c r="J1483" s="185">
        <f t="shared" si="8"/>
        <v>9060</v>
      </c>
    </row>
    <row r="1484" spans="2:15" ht="24.95" customHeight="1" x14ac:dyDescent="0.2">
      <c r="B1484" s="89" t="s">
        <v>7</v>
      </c>
      <c r="C1484" s="131">
        <v>0</v>
      </c>
      <c r="D1484" s="131">
        <v>0</v>
      </c>
      <c r="E1484" s="131">
        <v>4</v>
      </c>
      <c r="F1484" s="131">
        <v>1283</v>
      </c>
      <c r="G1484" s="131">
        <v>0</v>
      </c>
      <c r="H1484" s="131">
        <v>0</v>
      </c>
      <c r="I1484" s="126">
        <f t="shared" si="8"/>
        <v>4</v>
      </c>
      <c r="J1484" s="185">
        <f t="shared" si="8"/>
        <v>1283</v>
      </c>
    </row>
    <row r="1485" spans="2:15" ht="24.95" customHeight="1" x14ac:dyDescent="0.2">
      <c r="B1485" s="89" t="s">
        <v>8</v>
      </c>
      <c r="C1485" s="131">
        <v>2</v>
      </c>
      <c r="D1485" s="131">
        <v>1062</v>
      </c>
      <c r="E1485" s="131">
        <v>18</v>
      </c>
      <c r="F1485" s="131">
        <v>4555</v>
      </c>
      <c r="G1485" s="131">
        <v>0</v>
      </c>
      <c r="H1485" s="131">
        <v>0</v>
      </c>
      <c r="I1485" s="126">
        <f t="shared" si="8"/>
        <v>20</v>
      </c>
      <c r="J1485" s="185">
        <f t="shared" si="8"/>
        <v>5617</v>
      </c>
    </row>
    <row r="1486" spans="2:15" ht="24.95" customHeight="1" x14ac:dyDescent="0.2">
      <c r="B1486" s="89" t="s">
        <v>9</v>
      </c>
      <c r="C1486" s="131">
        <v>3</v>
      </c>
      <c r="D1486" s="131">
        <v>1687</v>
      </c>
      <c r="E1486" s="131">
        <v>3</v>
      </c>
      <c r="F1486" s="131">
        <v>649</v>
      </c>
      <c r="G1486" s="131">
        <v>0</v>
      </c>
      <c r="H1486" s="131">
        <v>0</v>
      </c>
      <c r="I1486" s="126">
        <f t="shared" si="8"/>
        <v>6</v>
      </c>
      <c r="J1486" s="185">
        <f t="shared" si="8"/>
        <v>2336</v>
      </c>
    </row>
    <row r="1487" spans="2:15" ht="24.95" customHeight="1" x14ac:dyDescent="0.2">
      <c r="B1487" s="89" t="s">
        <v>10</v>
      </c>
      <c r="C1487" s="131">
        <v>6</v>
      </c>
      <c r="D1487" s="131">
        <v>3830</v>
      </c>
      <c r="E1487" s="131">
        <v>2</v>
      </c>
      <c r="F1487" s="131">
        <v>840</v>
      </c>
      <c r="G1487" s="131">
        <v>0</v>
      </c>
      <c r="H1487" s="131">
        <v>0</v>
      </c>
      <c r="I1487" s="126">
        <f t="shared" si="8"/>
        <v>8</v>
      </c>
      <c r="J1487" s="185">
        <f t="shared" si="8"/>
        <v>4670</v>
      </c>
    </row>
    <row r="1488" spans="2:15" ht="24.95" customHeight="1" x14ac:dyDescent="0.2">
      <c r="B1488" s="89" t="s">
        <v>11</v>
      </c>
      <c r="C1488" s="131">
        <v>3</v>
      </c>
      <c r="D1488" s="131">
        <v>1248</v>
      </c>
      <c r="E1488" s="131">
        <v>1</v>
      </c>
      <c r="F1488" s="131">
        <v>38</v>
      </c>
      <c r="G1488" s="131">
        <v>0</v>
      </c>
      <c r="H1488" s="131">
        <v>0</v>
      </c>
      <c r="I1488" s="126">
        <f t="shared" si="8"/>
        <v>4</v>
      </c>
      <c r="J1488" s="185">
        <f t="shared" si="8"/>
        <v>1286</v>
      </c>
    </row>
    <row r="1489" spans="2:10" ht="24.95" customHeight="1" x14ac:dyDescent="0.2">
      <c r="B1489" s="90" t="s">
        <v>12</v>
      </c>
      <c r="C1489" s="131">
        <v>1</v>
      </c>
      <c r="D1489" s="131">
        <v>248</v>
      </c>
      <c r="E1489" s="131">
        <v>6</v>
      </c>
      <c r="F1489" s="131">
        <v>3560</v>
      </c>
      <c r="G1489" s="131">
        <v>0</v>
      </c>
      <c r="H1489" s="131">
        <v>0</v>
      </c>
      <c r="I1489" s="126">
        <f t="shared" si="8"/>
        <v>7</v>
      </c>
      <c r="J1489" s="185">
        <f t="shared" si="8"/>
        <v>3808</v>
      </c>
    </row>
    <row r="1490" spans="2:10" ht="24.95" customHeight="1" x14ac:dyDescent="0.2">
      <c r="B1490" s="95" t="s">
        <v>14</v>
      </c>
      <c r="C1490" s="97">
        <f t="shared" ref="C1490:H1490" si="9">SUM(C1481:C1489)</f>
        <v>24</v>
      </c>
      <c r="D1490" s="97">
        <f t="shared" si="9"/>
        <v>12507</v>
      </c>
      <c r="E1490" s="97">
        <f t="shared" si="9"/>
        <v>96</v>
      </c>
      <c r="F1490" s="97">
        <f t="shared" si="9"/>
        <v>30150</v>
      </c>
      <c r="G1490" s="97">
        <f t="shared" si="9"/>
        <v>0</v>
      </c>
      <c r="H1490" s="97">
        <f t="shared" si="9"/>
        <v>0</v>
      </c>
      <c r="I1490" s="97">
        <f t="shared" si="8"/>
        <v>120</v>
      </c>
      <c r="J1490" s="97">
        <f t="shared" si="8"/>
        <v>42657</v>
      </c>
    </row>
    <row r="1491" spans="2:10" ht="24.95" customHeight="1" x14ac:dyDescent="0.2"/>
    <row r="1492" spans="2:10" ht="24.95" customHeight="1" x14ac:dyDescent="0.2"/>
    <row r="1493" spans="2:10" ht="24.95" customHeight="1" x14ac:dyDescent="0.2"/>
    <row r="1494" spans="2:10" ht="24.95" customHeight="1" x14ac:dyDescent="0.2"/>
    <row r="1495" spans="2:10" ht="24.95" customHeight="1" x14ac:dyDescent="0.2"/>
    <row r="1496" spans="2:10" ht="24.95" customHeight="1" x14ac:dyDescent="0.2"/>
    <row r="1497" spans="2:10" ht="24.95" customHeight="1" x14ac:dyDescent="0.2"/>
    <row r="1498" spans="2:10" ht="24.95" customHeight="1" x14ac:dyDescent="0.2"/>
    <row r="1499" spans="2:10" ht="24.95" customHeight="1" x14ac:dyDescent="0.2"/>
    <row r="1500" spans="2:10" ht="24.95" customHeight="1" x14ac:dyDescent="0.2"/>
    <row r="1501" spans="2:10" ht="24.95" customHeight="1" x14ac:dyDescent="0.2"/>
    <row r="1502" spans="2:10" ht="24.95" customHeight="1" x14ac:dyDescent="0.2"/>
    <row r="1503" spans="2:10" ht="24.95" customHeight="1" x14ac:dyDescent="0.2"/>
    <row r="1504" spans="2:10" ht="24.95" customHeight="1" x14ac:dyDescent="0.2"/>
    <row r="1505" spans="2:13" ht="24.95" customHeight="1" x14ac:dyDescent="0.2"/>
    <row r="1506" spans="2:13" ht="24.75" customHeight="1" x14ac:dyDescent="0.2"/>
    <row r="1507" spans="2:13" ht="24.95" customHeight="1" x14ac:dyDescent="0.2"/>
    <row r="1508" spans="2:13" ht="24.95" customHeight="1" x14ac:dyDescent="0.2"/>
    <row r="1509" spans="2:13" ht="24.95" customHeight="1" x14ac:dyDescent="0.25">
      <c r="M1509" s="251">
        <v>21</v>
      </c>
    </row>
    <row r="1510" spans="2:13" ht="25.5" customHeight="1" x14ac:dyDescent="0.2">
      <c r="B1510" s="255" t="s">
        <v>81</v>
      </c>
      <c r="C1510" s="255"/>
      <c r="D1510" s="255"/>
      <c r="E1510" s="255"/>
      <c r="F1510" s="255"/>
      <c r="G1510" s="255"/>
      <c r="H1510" s="255"/>
      <c r="I1510" s="255"/>
      <c r="J1510" s="255"/>
      <c r="K1510" s="255"/>
      <c r="L1510" s="255"/>
      <c r="M1510" s="255"/>
    </row>
    <row r="1511" spans="2:13" ht="15" customHeight="1" x14ac:dyDescent="0.2"/>
    <row r="1512" spans="2:13" ht="24.95" customHeight="1" x14ac:dyDescent="0.2">
      <c r="B1512" s="282" t="s">
        <v>36</v>
      </c>
      <c r="C1512" s="264" t="s">
        <v>27</v>
      </c>
      <c r="D1512" s="264"/>
      <c r="E1512" s="264" t="s">
        <v>28</v>
      </c>
      <c r="F1512" s="264"/>
      <c r="G1512" s="264" t="s">
        <v>54</v>
      </c>
      <c r="H1512" s="264"/>
      <c r="I1512" s="264" t="s">
        <v>44</v>
      </c>
      <c r="J1512" s="264"/>
      <c r="K1512" s="264" t="s">
        <v>14</v>
      </c>
      <c r="L1512" s="264"/>
    </row>
    <row r="1513" spans="2:13" ht="24.95" customHeight="1" x14ac:dyDescent="0.2">
      <c r="B1513" s="283"/>
      <c r="C1513" s="153" t="s">
        <v>60</v>
      </c>
      <c r="D1513" s="154" t="s">
        <v>29</v>
      </c>
      <c r="E1513" s="153" t="s">
        <v>60</v>
      </c>
      <c r="F1513" s="154" t="s">
        <v>29</v>
      </c>
      <c r="G1513" s="153" t="s">
        <v>60</v>
      </c>
      <c r="H1513" s="154" t="s">
        <v>29</v>
      </c>
      <c r="I1513" s="153" t="s">
        <v>60</v>
      </c>
      <c r="J1513" s="154" t="s">
        <v>29</v>
      </c>
      <c r="K1513" s="153" t="s">
        <v>60</v>
      </c>
      <c r="L1513" s="154" t="s">
        <v>29</v>
      </c>
    </row>
    <row r="1514" spans="2:13" ht="24.95" customHeight="1" x14ac:dyDescent="0.2">
      <c r="B1514" s="89" t="s">
        <v>114</v>
      </c>
      <c r="C1514" s="131">
        <v>9</v>
      </c>
      <c r="D1514" s="131">
        <v>75</v>
      </c>
      <c r="E1514" s="131">
        <v>893</v>
      </c>
      <c r="F1514" s="131">
        <v>5572</v>
      </c>
      <c r="G1514" s="131">
        <v>53</v>
      </c>
      <c r="H1514" s="131">
        <v>1120</v>
      </c>
      <c r="I1514" s="131">
        <v>24</v>
      </c>
      <c r="J1514" s="131">
        <v>767</v>
      </c>
      <c r="K1514" s="126">
        <f>C1514+E1514+G1514+I1514</f>
        <v>979</v>
      </c>
      <c r="L1514" s="126">
        <f>D1514+F1514+H1514+J1514</f>
        <v>7534</v>
      </c>
    </row>
    <row r="1515" spans="2:13" ht="24.95" customHeight="1" x14ac:dyDescent="0.2">
      <c r="B1515" s="89" t="s">
        <v>5</v>
      </c>
      <c r="C1515" s="131">
        <v>30</v>
      </c>
      <c r="D1515" s="131">
        <v>251</v>
      </c>
      <c r="E1515" s="131">
        <v>341</v>
      </c>
      <c r="F1515" s="131">
        <v>3068</v>
      </c>
      <c r="G1515" s="131">
        <v>71</v>
      </c>
      <c r="H1515" s="131">
        <v>1143</v>
      </c>
      <c r="I1515" s="131">
        <v>19</v>
      </c>
      <c r="J1515" s="131">
        <v>393</v>
      </c>
      <c r="K1515" s="126">
        <f t="shared" ref="K1515:K1522" si="10">C1515+E1515+G1515+I1515</f>
        <v>461</v>
      </c>
      <c r="L1515" s="126">
        <f t="shared" ref="L1515:L1522" si="11">D1515+F1515+H1515+J1515</f>
        <v>4855</v>
      </c>
    </row>
    <row r="1516" spans="2:13" ht="24.95" customHeight="1" x14ac:dyDescent="0.2">
      <c r="B1516" s="89" t="s">
        <v>22</v>
      </c>
      <c r="C1516" s="131">
        <v>38</v>
      </c>
      <c r="D1516" s="131">
        <v>293</v>
      </c>
      <c r="E1516" s="131">
        <v>403</v>
      </c>
      <c r="F1516" s="131">
        <v>2238</v>
      </c>
      <c r="G1516" s="131">
        <v>108</v>
      </c>
      <c r="H1516" s="131">
        <v>2052</v>
      </c>
      <c r="I1516" s="131">
        <v>9</v>
      </c>
      <c r="J1516" s="131">
        <v>182</v>
      </c>
      <c r="K1516" s="126">
        <f t="shared" si="10"/>
        <v>558</v>
      </c>
      <c r="L1516" s="126">
        <f t="shared" si="11"/>
        <v>4765</v>
      </c>
    </row>
    <row r="1517" spans="2:13" ht="24.95" customHeight="1" x14ac:dyDescent="0.2">
      <c r="B1517" s="89" t="s">
        <v>7</v>
      </c>
      <c r="C1517" s="131">
        <v>4</v>
      </c>
      <c r="D1517" s="131">
        <v>38</v>
      </c>
      <c r="E1517" s="131">
        <v>203</v>
      </c>
      <c r="F1517" s="131">
        <v>1428</v>
      </c>
      <c r="G1517" s="131">
        <v>39</v>
      </c>
      <c r="H1517" s="131">
        <v>706</v>
      </c>
      <c r="I1517" s="131">
        <v>9</v>
      </c>
      <c r="J1517" s="131">
        <v>211</v>
      </c>
      <c r="K1517" s="126">
        <f t="shared" si="10"/>
        <v>255</v>
      </c>
      <c r="L1517" s="126">
        <f t="shared" si="11"/>
        <v>2383</v>
      </c>
    </row>
    <row r="1518" spans="2:13" ht="24.95" customHeight="1" x14ac:dyDescent="0.2">
      <c r="B1518" s="89" t="s">
        <v>8</v>
      </c>
      <c r="C1518" s="131">
        <v>15</v>
      </c>
      <c r="D1518" s="131">
        <v>93</v>
      </c>
      <c r="E1518" s="131">
        <v>484</v>
      </c>
      <c r="F1518" s="131">
        <v>3162</v>
      </c>
      <c r="G1518" s="131">
        <v>50</v>
      </c>
      <c r="H1518" s="131">
        <v>982</v>
      </c>
      <c r="I1518" s="131">
        <v>12</v>
      </c>
      <c r="J1518" s="131">
        <v>331</v>
      </c>
      <c r="K1518" s="126">
        <f t="shared" si="10"/>
        <v>561</v>
      </c>
      <c r="L1518" s="126">
        <f t="shared" si="11"/>
        <v>4568</v>
      </c>
    </row>
    <row r="1519" spans="2:13" ht="24.95" customHeight="1" x14ac:dyDescent="0.2">
      <c r="B1519" s="89" t="s">
        <v>9</v>
      </c>
      <c r="C1519" s="131">
        <v>12</v>
      </c>
      <c r="D1519" s="131">
        <v>90</v>
      </c>
      <c r="E1519" s="131">
        <v>404</v>
      </c>
      <c r="F1519" s="131">
        <v>2994</v>
      </c>
      <c r="G1519" s="131">
        <v>48</v>
      </c>
      <c r="H1519" s="131">
        <v>975</v>
      </c>
      <c r="I1519" s="131">
        <v>16</v>
      </c>
      <c r="J1519" s="131">
        <v>323</v>
      </c>
      <c r="K1519" s="126">
        <f t="shared" si="10"/>
        <v>480</v>
      </c>
      <c r="L1519" s="126">
        <f t="shared" si="11"/>
        <v>4382</v>
      </c>
    </row>
    <row r="1520" spans="2:13" ht="24.95" customHeight="1" x14ac:dyDescent="0.2">
      <c r="B1520" s="89" t="s">
        <v>10</v>
      </c>
      <c r="C1520" s="131">
        <v>17</v>
      </c>
      <c r="D1520" s="131">
        <v>155</v>
      </c>
      <c r="E1520" s="131">
        <v>296</v>
      </c>
      <c r="F1520" s="131">
        <v>2327</v>
      </c>
      <c r="G1520" s="131">
        <v>50</v>
      </c>
      <c r="H1520" s="131">
        <v>913</v>
      </c>
      <c r="I1520" s="131">
        <v>18</v>
      </c>
      <c r="J1520" s="131">
        <v>375</v>
      </c>
      <c r="K1520" s="126">
        <f t="shared" si="10"/>
        <v>381</v>
      </c>
      <c r="L1520" s="126">
        <f t="shared" si="11"/>
        <v>3770</v>
      </c>
    </row>
    <row r="1521" spans="2:15" ht="24.95" customHeight="1" x14ac:dyDescent="0.2">
      <c r="B1521" s="89" t="s">
        <v>11</v>
      </c>
      <c r="C1521" s="131">
        <v>2</v>
      </c>
      <c r="D1521" s="131">
        <v>17</v>
      </c>
      <c r="E1521" s="131">
        <v>163</v>
      </c>
      <c r="F1521" s="131">
        <v>1208</v>
      </c>
      <c r="G1521" s="131">
        <v>30</v>
      </c>
      <c r="H1521" s="131">
        <v>653</v>
      </c>
      <c r="I1521" s="131">
        <v>12</v>
      </c>
      <c r="J1521" s="131">
        <v>253</v>
      </c>
      <c r="K1521" s="126">
        <f t="shared" si="10"/>
        <v>207</v>
      </c>
      <c r="L1521" s="126">
        <f t="shared" si="11"/>
        <v>2131</v>
      </c>
    </row>
    <row r="1522" spans="2:15" ht="24.95" customHeight="1" x14ac:dyDescent="0.2">
      <c r="B1522" s="90" t="s">
        <v>12</v>
      </c>
      <c r="C1522" s="131">
        <v>4</v>
      </c>
      <c r="D1522" s="131">
        <v>32</v>
      </c>
      <c r="E1522" s="131">
        <v>184</v>
      </c>
      <c r="F1522" s="131">
        <v>1230</v>
      </c>
      <c r="G1522" s="131">
        <v>52</v>
      </c>
      <c r="H1522" s="131">
        <v>913</v>
      </c>
      <c r="I1522" s="131">
        <v>17</v>
      </c>
      <c r="J1522" s="131">
        <v>361</v>
      </c>
      <c r="K1522" s="126">
        <f t="shared" si="10"/>
        <v>257</v>
      </c>
      <c r="L1522" s="126">
        <f t="shared" si="11"/>
        <v>2536</v>
      </c>
    </row>
    <row r="1523" spans="2:15" ht="24.95" customHeight="1" x14ac:dyDescent="0.2">
      <c r="B1523" s="95" t="s">
        <v>14</v>
      </c>
      <c r="C1523" s="97">
        <f t="shared" ref="C1523:L1523" si="12">SUM(C1514:C1522)</f>
        <v>131</v>
      </c>
      <c r="D1523" s="97">
        <f t="shared" si="12"/>
        <v>1044</v>
      </c>
      <c r="E1523" s="97">
        <f t="shared" si="12"/>
        <v>3371</v>
      </c>
      <c r="F1523" s="97">
        <f t="shared" si="12"/>
        <v>23227</v>
      </c>
      <c r="G1523" s="97">
        <f t="shared" si="12"/>
        <v>501</v>
      </c>
      <c r="H1523" s="97">
        <f t="shared" si="12"/>
        <v>9457</v>
      </c>
      <c r="I1523" s="97">
        <f t="shared" si="12"/>
        <v>136</v>
      </c>
      <c r="J1523" s="97">
        <f t="shared" si="12"/>
        <v>3196</v>
      </c>
      <c r="K1523" s="97">
        <f t="shared" si="12"/>
        <v>4139</v>
      </c>
      <c r="L1523" s="97">
        <f t="shared" si="12"/>
        <v>36924</v>
      </c>
    </row>
    <row r="1524" spans="2:15" ht="24.95" customHeight="1" x14ac:dyDescent="0.2">
      <c r="B1524" s="281" t="s">
        <v>155</v>
      </c>
      <c r="C1524" s="281"/>
      <c r="D1524" s="281"/>
      <c r="E1524" s="281"/>
      <c r="F1524" s="281"/>
      <c r="G1524" s="281"/>
      <c r="H1524" s="281"/>
      <c r="I1524" s="281"/>
      <c r="J1524" s="281"/>
      <c r="K1524" s="281"/>
      <c r="L1524" s="281"/>
      <c r="M1524" s="76"/>
      <c r="N1524" s="76"/>
      <c r="O1524" s="76"/>
    </row>
    <row r="1525" spans="2:15" ht="24.95" customHeight="1" x14ac:dyDescent="0.2">
      <c r="B1525" s="77"/>
      <c r="C1525" s="45"/>
      <c r="D1525" s="45"/>
      <c r="E1525" s="45"/>
      <c r="F1525" s="45"/>
      <c r="G1525" s="45"/>
      <c r="H1525" s="45"/>
      <c r="I1525" s="78"/>
      <c r="J1525" s="78"/>
      <c r="K1525" s="78"/>
    </row>
    <row r="1526" spans="2:15" ht="24.95" customHeight="1" x14ac:dyDescent="0.2">
      <c r="B1526" s="79"/>
      <c r="C1526" s="78"/>
      <c r="D1526" s="78"/>
      <c r="E1526" s="78"/>
      <c r="F1526" s="78"/>
      <c r="G1526" s="78"/>
      <c r="H1526" s="78"/>
      <c r="I1526" s="78"/>
      <c r="J1526" s="78"/>
      <c r="K1526" s="78"/>
    </row>
    <row r="1527" spans="2:15" ht="24.95" customHeight="1" x14ac:dyDescent="0.2"/>
    <row r="1528" spans="2:15" ht="24.95" customHeight="1" x14ac:dyDescent="0.2"/>
    <row r="1529" spans="2:15" ht="24.95" customHeight="1" x14ac:dyDescent="0.2"/>
    <row r="1530" spans="2:15" ht="24.95" customHeight="1" x14ac:dyDescent="0.2"/>
    <row r="1531" spans="2:15" ht="24.95" customHeight="1" x14ac:dyDescent="0.2"/>
    <row r="1532" spans="2:15" ht="24.95" customHeight="1" x14ac:dyDescent="0.2"/>
    <row r="1533" spans="2:15" ht="24.95" customHeight="1" x14ac:dyDescent="0.2"/>
    <row r="1534" spans="2:15" ht="24.95" customHeight="1" x14ac:dyDescent="0.2"/>
    <row r="1535" spans="2:15" ht="24.95" customHeight="1" x14ac:dyDescent="0.2"/>
    <row r="1536" spans="2:15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spans="2:15" ht="24.95" customHeight="1" x14ac:dyDescent="0.2"/>
    <row r="1570" spans="2:15" ht="24.95" customHeight="1" x14ac:dyDescent="0.25">
      <c r="M1570" s="251">
        <v>22</v>
      </c>
    </row>
    <row r="1571" spans="2:15" ht="25.5" customHeight="1" x14ac:dyDescent="0.2">
      <c r="B1571" s="255" t="s">
        <v>78</v>
      </c>
      <c r="C1571" s="255"/>
      <c r="D1571" s="255"/>
      <c r="E1571" s="255"/>
      <c r="F1571" s="255"/>
      <c r="G1571" s="255"/>
      <c r="H1571" s="255"/>
      <c r="I1571" s="255"/>
      <c r="J1571" s="255"/>
      <c r="K1571" s="255"/>
      <c r="L1571" s="255"/>
      <c r="M1571" s="255"/>
    </row>
    <row r="1572" spans="2:15" ht="15" customHeight="1" x14ac:dyDescent="0.2">
      <c r="B1572" s="80"/>
      <c r="C1572" s="81"/>
      <c r="D1572" s="81"/>
      <c r="E1572" s="81"/>
      <c r="F1572" s="81"/>
      <c r="G1572" s="81"/>
      <c r="H1572" s="81"/>
      <c r="I1572" s="81"/>
      <c r="J1572" s="81"/>
      <c r="K1572" s="81"/>
      <c r="L1572" s="81"/>
      <c r="M1572" s="81"/>
      <c r="N1572" s="81"/>
      <c r="O1572" s="13"/>
    </row>
    <row r="1573" spans="2:15" ht="24.95" customHeight="1" x14ac:dyDescent="0.2">
      <c r="B1573" s="282" t="s">
        <v>36</v>
      </c>
      <c r="C1573" s="264" t="s">
        <v>74</v>
      </c>
      <c r="D1573" s="264"/>
      <c r="E1573" s="264" t="s">
        <v>61</v>
      </c>
      <c r="F1573" s="264"/>
      <c r="G1573" s="264" t="s">
        <v>76</v>
      </c>
      <c r="H1573" s="264"/>
      <c r="I1573" s="264" t="s">
        <v>75</v>
      </c>
      <c r="J1573" s="264"/>
      <c r="K1573" s="264" t="s">
        <v>14</v>
      </c>
      <c r="L1573" s="264"/>
    </row>
    <row r="1574" spans="2:15" ht="24.95" customHeight="1" x14ac:dyDescent="0.2">
      <c r="B1574" s="283"/>
      <c r="C1574" s="153" t="s">
        <v>60</v>
      </c>
      <c r="D1574" s="154" t="s">
        <v>29</v>
      </c>
      <c r="E1574" s="153" t="s">
        <v>60</v>
      </c>
      <c r="F1574" s="154" t="s">
        <v>29</v>
      </c>
      <c r="G1574" s="153" t="s">
        <v>60</v>
      </c>
      <c r="H1574" s="154" t="s">
        <v>29</v>
      </c>
      <c r="I1574" s="153" t="s">
        <v>60</v>
      </c>
      <c r="J1574" s="154" t="s">
        <v>29</v>
      </c>
      <c r="K1574" s="153" t="s">
        <v>60</v>
      </c>
      <c r="L1574" s="154" t="s">
        <v>29</v>
      </c>
    </row>
    <row r="1575" spans="2:15" ht="24.95" customHeight="1" x14ac:dyDescent="0.2">
      <c r="B1575" s="89" t="s">
        <v>114</v>
      </c>
      <c r="C1575" s="131">
        <v>5</v>
      </c>
      <c r="D1575" s="131">
        <v>454</v>
      </c>
      <c r="E1575" s="131">
        <v>11</v>
      </c>
      <c r="F1575" s="131">
        <v>387</v>
      </c>
      <c r="G1575" s="131">
        <v>0</v>
      </c>
      <c r="H1575" s="131">
        <v>0</v>
      </c>
      <c r="I1575" s="131">
        <v>0</v>
      </c>
      <c r="J1575" s="131">
        <v>0</v>
      </c>
      <c r="K1575" s="126">
        <f>C1575+E1575+G1575+I1575</f>
        <v>16</v>
      </c>
      <c r="L1575" s="126">
        <f>D1575+F1575+H1575+J1575</f>
        <v>841</v>
      </c>
    </row>
    <row r="1576" spans="2:15" ht="24.95" customHeight="1" x14ac:dyDescent="0.2">
      <c r="B1576" s="89" t="s">
        <v>5</v>
      </c>
      <c r="C1576" s="131">
        <v>14</v>
      </c>
      <c r="D1576" s="131">
        <v>853</v>
      </c>
      <c r="E1576" s="131">
        <v>35</v>
      </c>
      <c r="F1576" s="131">
        <v>1506</v>
      </c>
      <c r="G1576" s="131">
        <v>8</v>
      </c>
      <c r="H1576" s="131">
        <v>251</v>
      </c>
      <c r="I1576" s="131">
        <v>18</v>
      </c>
      <c r="J1576" s="131">
        <v>517</v>
      </c>
      <c r="K1576" s="126">
        <f t="shared" ref="K1576:K1583" si="13">C1576+E1576+G1576+I1576</f>
        <v>75</v>
      </c>
      <c r="L1576" s="126">
        <f t="shared" ref="L1576:L1583" si="14">D1576+F1576+H1576+J1576</f>
        <v>3127</v>
      </c>
    </row>
    <row r="1577" spans="2:15" ht="24.95" customHeight="1" x14ac:dyDescent="0.2">
      <c r="B1577" s="89" t="s">
        <v>22</v>
      </c>
      <c r="C1577" s="131">
        <v>17</v>
      </c>
      <c r="D1577" s="131">
        <v>870</v>
      </c>
      <c r="E1577" s="131">
        <v>51</v>
      </c>
      <c r="F1577" s="131">
        <v>1818</v>
      </c>
      <c r="G1577" s="131">
        <v>13</v>
      </c>
      <c r="H1577" s="131">
        <v>441</v>
      </c>
      <c r="I1577" s="131">
        <v>36</v>
      </c>
      <c r="J1577" s="131">
        <v>1216</v>
      </c>
      <c r="K1577" s="126">
        <f t="shared" si="13"/>
        <v>117</v>
      </c>
      <c r="L1577" s="126">
        <f t="shared" si="14"/>
        <v>4345</v>
      </c>
    </row>
    <row r="1578" spans="2:15" ht="24.95" customHeight="1" x14ac:dyDescent="0.2">
      <c r="B1578" s="89" t="s">
        <v>7</v>
      </c>
      <c r="C1578" s="131">
        <v>5</v>
      </c>
      <c r="D1578" s="131">
        <v>498</v>
      </c>
      <c r="E1578" s="131">
        <v>10</v>
      </c>
      <c r="F1578" s="131">
        <v>223</v>
      </c>
      <c r="G1578" s="131">
        <v>11</v>
      </c>
      <c r="H1578" s="131">
        <v>349</v>
      </c>
      <c r="I1578" s="131">
        <v>7</v>
      </c>
      <c r="J1578" s="131">
        <v>243</v>
      </c>
      <c r="K1578" s="126">
        <f t="shared" si="13"/>
        <v>33</v>
      </c>
      <c r="L1578" s="126">
        <f t="shared" si="14"/>
        <v>1313</v>
      </c>
    </row>
    <row r="1579" spans="2:15" ht="24.95" customHeight="1" x14ac:dyDescent="0.2">
      <c r="B1579" s="89" t="s">
        <v>8</v>
      </c>
      <c r="C1579" s="131">
        <v>3</v>
      </c>
      <c r="D1579" s="131">
        <v>131</v>
      </c>
      <c r="E1579" s="131">
        <v>14</v>
      </c>
      <c r="F1579" s="131">
        <v>493</v>
      </c>
      <c r="G1579" s="131">
        <v>0</v>
      </c>
      <c r="H1579" s="131">
        <v>0</v>
      </c>
      <c r="I1579" s="131">
        <v>3</v>
      </c>
      <c r="J1579" s="131">
        <v>44</v>
      </c>
      <c r="K1579" s="126">
        <f t="shared" si="13"/>
        <v>20</v>
      </c>
      <c r="L1579" s="126">
        <f t="shared" si="14"/>
        <v>668</v>
      </c>
    </row>
    <row r="1580" spans="2:15" ht="24.95" customHeight="1" x14ac:dyDescent="0.2">
      <c r="B1580" s="89" t="s">
        <v>9</v>
      </c>
      <c r="C1580" s="131">
        <v>4</v>
      </c>
      <c r="D1580" s="131">
        <v>354</v>
      </c>
      <c r="E1580" s="131">
        <v>17</v>
      </c>
      <c r="F1580" s="131">
        <v>1220</v>
      </c>
      <c r="G1580" s="131">
        <v>0</v>
      </c>
      <c r="H1580" s="131">
        <v>0</v>
      </c>
      <c r="I1580" s="131">
        <v>0</v>
      </c>
      <c r="J1580" s="131">
        <v>0</v>
      </c>
      <c r="K1580" s="126">
        <f t="shared" si="13"/>
        <v>21</v>
      </c>
      <c r="L1580" s="126">
        <f t="shared" si="14"/>
        <v>1574</v>
      </c>
    </row>
    <row r="1581" spans="2:15" ht="24.95" customHeight="1" x14ac:dyDescent="0.2">
      <c r="B1581" s="89" t="s">
        <v>10</v>
      </c>
      <c r="C1581" s="131">
        <v>1</v>
      </c>
      <c r="D1581" s="131">
        <v>60</v>
      </c>
      <c r="E1581" s="131">
        <v>12</v>
      </c>
      <c r="F1581" s="131">
        <v>387</v>
      </c>
      <c r="G1581" s="131">
        <v>0</v>
      </c>
      <c r="H1581" s="131">
        <v>0</v>
      </c>
      <c r="I1581" s="131">
        <v>1</v>
      </c>
      <c r="J1581" s="131">
        <v>8</v>
      </c>
      <c r="K1581" s="126">
        <f t="shared" si="13"/>
        <v>14</v>
      </c>
      <c r="L1581" s="126">
        <f t="shared" si="14"/>
        <v>455</v>
      </c>
    </row>
    <row r="1582" spans="2:15" ht="24.95" customHeight="1" x14ac:dyDescent="0.2">
      <c r="B1582" s="89" t="s">
        <v>11</v>
      </c>
      <c r="C1582" s="131">
        <v>2</v>
      </c>
      <c r="D1582" s="131">
        <v>147</v>
      </c>
      <c r="E1582" s="131">
        <v>12</v>
      </c>
      <c r="F1582" s="131">
        <v>643</v>
      </c>
      <c r="G1582" s="131">
        <v>0</v>
      </c>
      <c r="H1582" s="131">
        <v>0</v>
      </c>
      <c r="I1582" s="131">
        <v>4</v>
      </c>
      <c r="J1582" s="131">
        <v>112</v>
      </c>
      <c r="K1582" s="126">
        <f t="shared" si="13"/>
        <v>18</v>
      </c>
      <c r="L1582" s="126">
        <f t="shared" si="14"/>
        <v>902</v>
      </c>
    </row>
    <row r="1583" spans="2:15" ht="24.95" customHeight="1" x14ac:dyDescent="0.2">
      <c r="B1583" s="90" t="s">
        <v>12</v>
      </c>
      <c r="C1583" s="131">
        <v>0</v>
      </c>
      <c r="D1583" s="131">
        <v>0</v>
      </c>
      <c r="E1583" s="131">
        <v>2</v>
      </c>
      <c r="F1583" s="131">
        <v>27</v>
      </c>
      <c r="G1583" s="131">
        <v>0</v>
      </c>
      <c r="H1583" s="131">
        <v>0</v>
      </c>
      <c r="I1583" s="131">
        <v>9</v>
      </c>
      <c r="J1583" s="131">
        <v>155</v>
      </c>
      <c r="K1583" s="126">
        <f t="shared" si="13"/>
        <v>11</v>
      </c>
      <c r="L1583" s="126">
        <f t="shared" si="14"/>
        <v>182</v>
      </c>
    </row>
    <row r="1584" spans="2:15" ht="24.95" customHeight="1" x14ac:dyDescent="0.2">
      <c r="B1584" s="95" t="s">
        <v>14</v>
      </c>
      <c r="C1584" s="97">
        <f t="shared" ref="C1584:L1584" si="15">SUM(C1575:C1583)</f>
        <v>51</v>
      </c>
      <c r="D1584" s="97">
        <f t="shared" si="15"/>
        <v>3367</v>
      </c>
      <c r="E1584" s="97">
        <f t="shared" si="15"/>
        <v>164</v>
      </c>
      <c r="F1584" s="97">
        <f t="shared" si="15"/>
        <v>6704</v>
      </c>
      <c r="G1584" s="97">
        <f t="shared" si="15"/>
        <v>32</v>
      </c>
      <c r="H1584" s="97">
        <f t="shared" si="15"/>
        <v>1041</v>
      </c>
      <c r="I1584" s="97">
        <f t="shared" si="15"/>
        <v>78</v>
      </c>
      <c r="J1584" s="97">
        <f t="shared" si="15"/>
        <v>2295</v>
      </c>
      <c r="K1584" s="97">
        <f t="shared" si="15"/>
        <v>325</v>
      </c>
      <c r="L1584" s="97">
        <f t="shared" si="15"/>
        <v>13407</v>
      </c>
    </row>
    <row r="1585" spans="2:13" ht="24.95" customHeight="1" x14ac:dyDescent="0.2"/>
    <row r="1586" spans="2:13" ht="24.95" customHeight="1" x14ac:dyDescent="0.2"/>
    <row r="1587" spans="2:13" ht="24.95" customHeight="1" x14ac:dyDescent="0.2"/>
    <row r="1588" spans="2:13" ht="24.95" customHeight="1" x14ac:dyDescent="0.2"/>
    <row r="1589" spans="2:13" ht="24.95" customHeight="1" x14ac:dyDescent="0.2"/>
    <row r="1590" spans="2:13" ht="24.95" customHeight="1" x14ac:dyDescent="0.2"/>
    <row r="1591" spans="2:13" ht="24.95" customHeight="1" x14ac:dyDescent="0.2"/>
    <row r="1592" spans="2:13" ht="24.95" customHeight="1" x14ac:dyDescent="0.2"/>
    <row r="1593" spans="2:13" ht="24.95" customHeight="1" x14ac:dyDescent="0.2"/>
    <row r="1594" spans="2:13" ht="24.95" customHeight="1" x14ac:dyDescent="0.2"/>
    <row r="1595" spans="2:13" ht="24.95" customHeight="1" x14ac:dyDescent="0.2"/>
    <row r="1596" spans="2:13" ht="24.95" customHeight="1" x14ac:dyDescent="0.2"/>
    <row r="1597" spans="2:13" ht="24.95" customHeight="1" x14ac:dyDescent="0.2"/>
    <row r="1598" spans="2:13" ht="24.95" customHeight="1" x14ac:dyDescent="0.2">
      <c r="L1598" s="22"/>
    </row>
    <row r="1599" spans="2:13" ht="25.5" customHeight="1" x14ac:dyDescent="0.2">
      <c r="B1599" s="255" t="s">
        <v>93</v>
      </c>
      <c r="C1599" s="255"/>
      <c r="D1599" s="255"/>
      <c r="E1599" s="255"/>
      <c r="F1599" s="255"/>
      <c r="G1599" s="255"/>
      <c r="H1599" s="255"/>
      <c r="I1599" s="255"/>
      <c r="J1599" s="255"/>
      <c r="K1599" s="255"/>
      <c r="L1599" s="255"/>
      <c r="M1599" s="255"/>
    </row>
    <row r="1600" spans="2:13" ht="24.95" customHeight="1" x14ac:dyDescent="0.2"/>
    <row r="1601" spans="2:14" ht="24.95" customHeight="1" x14ac:dyDescent="0.2">
      <c r="B1601" s="179" t="s">
        <v>36</v>
      </c>
      <c r="C1601" s="179"/>
      <c r="D1601" s="179" t="s">
        <v>114</v>
      </c>
      <c r="E1601" s="179" t="s">
        <v>5</v>
      </c>
      <c r="F1601" s="179" t="s">
        <v>22</v>
      </c>
      <c r="G1601" s="179" t="s">
        <v>7</v>
      </c>
      <c r="H1601" s="179" t="s">
        <v>8</v>
      </c>
      <c r="I1601" s="179" t="s">
        <v>9</v>
      </c>
      <c r="J1601" s="179" t="s">
        <v>10</v>
      </c>
      <c r="K1601" s="179" t="s">
        <v>11</v>
      </c>
      <c r="L1601" s="179" t="s">
        <v>12</v>
      </c>
      <c r="M1601" s="179" t="s">
        <v>14</v>
      </c>
    </row>
    <row r="1602" spans="2:14" ht="24.95" customHeight="1" x14ac:dyDescent="0.2">
      <c r="B1602" s="257" t="s">
        <v>98</v>
      </c>
      <c r="C1602" s="192" t="s">
        <v>60</v>
      </c>
      <c r="D1602" s="183">
        <v>154</v>
      </c>
      <c r="E1602" s="183">
        <v>37</v>
      </c>
      <c r="F1602" s="183">
        <v>87</v>
      </c>
      <c r="G1602" s="183">
        <v>16</v>
      </c>
      <c r="H1602" s="183">
        <v>24</v>
      </c>
      <c r="I1602" s="183">
        <v>167</v>
      </c>
      <c r="J1602" s="183">
        <v>28</v>
      </c>
      <c r="K1602" s="183">
        <v>46</v>
      </c>
      <c r="L1602" s="183">
        <v>64</v>
      </c>
      <c r="M1602" s="115">
        <f t="shared" ref="M1602:M1611" si="16">SUM(D1602:L1602)</f>
        <v>623</v>
      </c>
      <c r="N1602" s="74"/>
    </row>
    <row r="1603" spans="2:14" ht="24.95" customHeight="1" x14ac:dyDescent="0.2">
      <c r="B1603" s="256"/>
      <c r="C1603" s="193" t="s">
        <v>29</v>
      </c>
      <c r="D1603" s="183">
        <v>1532</v>
      </c>
      <c r="E1603" s="183">
        <v>344</v>
      </c>
      <c r="F1603" s="183">
        <v>616</v>
      </c>
      <c r="G1603" s="183">
        <v>138</v>
      </c>
      <c r="H1603" s="183">
        <v>177</v>
      </c>
      <c r="I1603" s="183">
        <v>1942</v>
      </c>
      <c r="J1603" s="183">
        <v>206</v>
      </c>
      <c r="K1603" s="183">
        <v>406</v>
      </c>
      <c r="L1603" s="183">
        <v>416</v>
      </c>
      <c r="M1603" s="180">
        <f t="shared" si="16"/>
        <v>5777</v>
      </c>
      <c r="N1603" s="75"/>
    </row>
    <row r="1604" spans="2:14" ht="24.95" customHeight="1" x14ac:dyDescent="0.2">
      <c r="B1604" s="256" t="s">
        <v>99</v>
      </c>
      <c r="C1604" s="193" t="s">
        <v>60</v>
      </c>
      <c r="D1604" s="183">
        <v>2</v>
      </c>
      <c r="E1604" s="183">
        <v>2</v>
      </c>
      <c r="F1604" s="183">
        <v>0</v>
      </c>
      <c r="G1604" s="183">
        <v>0</v>
      </c>
      <c r="H1604" s="183">
        <v>0</v>
      </c>
      <c r="I1604" s="183">
        <v>0</v>
      </c>
      <c r="J1604" s="183">
        <v>1</v>
      </c>
      <c r="K1604" s="183">
        <v>0</v>
      </c>
      <c r="L1604" s="183">
        <v>40</v>
      </c>
      <c r="M1604" s="180">
        <f t="shared" si="16"/>
        <v>45</v>
      </c>
      <c r="N1604" s="9"/>
    </row>
    <row r="1605" spans="2:14" ht="24.95" customHeight="1" x14ac:dyDescent="0.2">
      <c r="B1605" s="256"/>
      <c r="C1605" s="193" t="s">
        <v>29</v>
      </c>
      <c r="D1605" s="183">
        <v>9</v>
      </c>
      <c r="E1605" s="183">
        <v>7</v>
      </c>
      <c r="F1605" s="183">
        <v>0</v>
      </c>
      <c r="G1605" s="183">
        <v>0</v>
      </c>
      <c r="H1605" s="183">
        <v>0</v>
      </c>
      <c r="I1605" s="183">
        <v>0</v>
      </c>
      <c r="J1605" s="183">
        <v>16</v>
      </c>
      <c r="K1605" s="183">
        <v>0</v>
      </c>
      <c r="L1605" s="183">
        <v>148</v>
      </c>
      <c r="M1605" s="180">
        <f t="shared" si="16"/>
        <v>180</v>
      </c>
      <c r="N1605" s="9"/>
    </row>
    <row r="1606" spans="2:14" ht="24.95" customHeight="1" x14ac:dyDescent="0.2">
      <c r="B1606" s="256" t="s">
        <v>100</v>
      </c>
      <c r="C1606" s="193" t="s">
        <v>60</v>
      </c>
      <c r="D1606" s="183">
        <v>90</v>
      </c>
      <c r="E1606" s="183">
        <v>15</v>
      </c>
      <c r="F1606" s="183">
        <v>8</v>
      </c>
      <c r="G1606" s="183">
        <v>4</v>
      </c>
      <c r="H1606" s="183">
        <v>19</v>
      </c>
      <c r="I1606" s="183">
        <v>72</v>
      </c>
      <c r="J1606" s="183">
        <v>8</v>
      </c>
      <c r="K1606" s="183">
        <v>17</v>
      </c>
      <c r="L1606" s="183">
        <v>8</v>
      </c>
      <c r="M1606" s="180">
        <f t="shared" si="16"/>
        <v>241</v>
      </c>
    </row>
    <row r="1607" spans="2:14" ht="24.95" customHeight="1" x14ac:dyDescent="0.2">
      <c r="B1607" s="256"/>
      <c r="C1607" s="193" t="s">
        <v>29</v>
      </c>
      <c r="D1607" s="183">
        <v>919</v>
      </c>
      <c r="E1607" s="183">
        <v>136</v>
      </c>
      <c r="F1607" s="183">
        <v>59</v>
      </c>
      <c r="G1607" s="183">
        <v>34</v>
      </c>
      <c r="H1607" s="183">
        <v>172</v>
      </c>
      <c r="I1607" s="183">
        <v>791</v>
      </c>
      <c r="J1607" s="183">
        <v>61</v>
      </c>
      <c r="K1607" s="183">
        <v>139</v>
      </c>
      <c r="L1607" s="183">
        <v>60</v>
      </c>
      <c r="M1607" s="180">
        <f t="shared" si="16"/>
        <v>2371</v>
      </c>
    </row>
    <row r="1608" spans="2:14" ht="24.95" customHeight="1" x14ac:dyDescent="0.2">
      <c r="B1608" s="256" t="s">
        <v>101</v>
      </c>
      <c r="C1608" s="193" t="s">
        <v>60</v>
      </c>
      <c r="D1608" s="183">
        <v>204</v>
      </c>
      <c r="E1608" s="183">
        <v>117</v>
      </c>
      <c r="F1608" s="183">
        <v>290</v>
      </c>
      <c r="G1608" s="183">
        <v>10</v>
      </c>
      <c r="H1608" s="183">
        <v>391</v>
      </c>
      <c r="I1608" s="183">
        <v>50</v>
      </c>
      <c r="J1608" s="183">
        <v>72</v>
      </c>
      <c r="K1608" s="183">
        <v>163</v>
      </c>
      <c r="L1608" s="183">
        <v>170</v>
      </c>
      <c r="M1608" s="180">
        <f t="shared" si="16"/>
        <v>1467</v>
      </c>
    </row>
    <row r="1609" spans="2:14" ht="24.95" customHeight="1" x14ac:dyDescent="0.2">
      <c r="B1609" s="256"/>
      <c r="C1609" s="193" t="s">
        <v>29</v>
      </c>
      <c r="D1609" s="183">
        <v>1001</v>
      </c>
      <c r="E1609" s="183">
        <v>609</v>
      </c>
      <c r="F1609" s="183">
        <v>1450</v>
      </c>
      <c r="G1609" s="183">
        <v>50</v>
      </c>
      <c r="H1609" s="183">
        <v>1936</v>
      </c>
      <c r="I1609" s="183">
        <v>240</v>
      </c>
      <c r="J1609" s="183">
        <v>381</v>
      </c>
      <c r="K1609" s="183">
        <v>790</v>
      </c>
      <c r="L1609" s="183">
        <v>875</v>
      </c>
      <c r="M1609" s="180">
        <f t="shared" si="16"/>
        <v>7332</v>
      </c>
    </row>
    <row r="1610" spans="2:14" ht="24.95" customHeight="1" x14ac:dyDescent="0.2">
      <c r="B1610" s="256" t="s">
        <v>102</v>
      </c>
      <c r="C1610" s="193" t="s">
        <v>60</v>
      </c>
      <c r="D1610" s="183">
        <v>4</v>
      </c>
      <c r="E1610" s="183">
        <v>5</v>
      </c>
      <c r="F1610" s="183">
        <v>0</v>
      </c>
      <c r="G1610" s="183">
        <v>0</v>
      </c>
      <c r="H1610" s="183">
        <v>2</v>
      </c>
      <c r="I1610" s="183">
        <v>4</v>
      </c>
      <c r="J1610" s="183">
        <v>0</v>
      </c>
      <c r="K1610" s="183">
        <v>1</v>
      </c>
      <c r="L1610" s="183">
        <v>2</v>
      </c>
      <c r="M1610" s="180">
        <f t="shared" si="16"/>
        <v>18</v>
      </c>
    </row>
    <row r="1611" spans="2:14" ht="24.95" customHeight="1" x14ac:dyDescent="0.2">
      <c r="B1611" s="303"/>
      <c r="C1611" s="191" t="s">
        <v>29</v>
      </c>
      <c r="D1611" s="183">
        <v>85</v>
      </c>
      <c r="E1611" s="183">
        <v>19</v>
      </c>
      <c r="F1611" s="183">
        <v>0</v>
      </c>
      <c r="G1611" s="183">
        <v>0</v>
      </c>
      <c r="H1611" s="183">
        <v>6</v>
      </c>
      <c r="I1611" s="183">
        <v>26</v>
      </c>
      <c r="J1611" s="183">
        <v>0</v>
      </c>
      <c r="K1611" s="183">
        <v>9</v>
      </c>
      <c r="L1611" s="183">
        <v>7</v>
      </c>
      <c r="M1611" s="184">
        <f t="shared" si="16"/>
        <v>152</v>
      </c>
    </row>
    <row r="1612" spans="2:14" ht="24.95" customHeight="1" x14ac:dyDescent="0.2">
      <c r="B1612" s="308" t="s">
        <v>14</v>
      </c>
      <c r="C1612" s="189" t="s">
        <v>60</v>
      </c>
      <c r="D1612" s="190">
        <f>D1602+D1604+D1606+D1610+D1608</f>
        <v>454</v>
      </c>
      <c r="E1612" s="190">
        <f t="shared" ref="E1612:L1612" si="17">E1602+E1604+E1606+E1610+E1608</f>
        <v>176</v>
      </c>
      <c r="F1612" s="190">
        <f t="shared" si="17"/>
        <v>385</v>
      </c>
      <c r="G1612" s="190">
        <f t="shared" si="17"/>
        <v>30</v>
      </c>
      <c r="H1612" s="190">
        <f t="shared" si="17"/>
        <v>436</v>
      </c>
      <c r="I1612" s="190">
        <f t="shared" si="17"/>
        <v>293</v>
      </c>
      <c r="J1612" s="190">
        <f t="shared" si="17"/>
        <v>109</v>
      </c>
      <c r="K1612" s="190">
        <f t="shared" si="17"/>
        <v>227</v>
      </c>
      <c r="L1612" s="190">
        <f t="shared" si="17"/>
        <v>284</v>
      </c>
      <c r="M1612" s="190">
        <f>M1602+M1604+M1606+M1610+M1608</f>
        <v>2394</v>
      </c>
    </row>
    <row r="1613" spans="2:14" ht="24.95" customHeight="1" x14ac:dyDescent="0.2">
      <c r="B1613" s="308"/>
      <c r="C1613" s="188" t="s">
        <v>29</v>
      </c>
      <c r="D1613" s="96">
        <f>D1603+D1605+D1607+D1611+D1609</f>
        <v>3546</v>
      </c>
      <c r="E1613" s="96">
        <f t="shared" ref="E1613:L1613" si="18">E1603+E1605+E1607+E1611+E1609</f>
        <v>1115</v>
      </c>
      <c r="F1613" s="96">
        <f t="shared" si="18"/>
        <v>2125</v>
      </c>
      <c r="G1613" s="96">
        <f t="shared" si="18"/>
        <v>222</v>
      </c>
      <c r="H1613" s="96">
        <f t="shared" si="18"/>
        <v>2291</v>
      </c>
      <c r="I1613" s="96">
        <f t="shared" si="18"/>
        <v>2999</v>
      </c>
      <c r="J1613" s="96">
        <f t="shared" si="18"/>
        <v>664</v>
      </c>
      <c r="K1613" s="96">
        <f t="shared" si="18"/>
        <v>1344</v>
      </c>
      <c r="L1613" s="96">
        <f t="shared" si="18"/>
        <v>1506</v>
      </c>
      <c r="M1613" s="96">
        <f>M1603+M1605+M1607+M1611+M1609</f>
        <v>15812</v>
      </c>
    </row>
    <row r="1614" spans="2:14" ht="24.95" customHeight="1" x14ac:dyDescent="0.2"/>
    <row r="1615" spans="2:14" ht="24.95" customHeight="1" x14ac:dyDescent="0.2"/>
    <row r="1616" spans="2:14" ht="24.95" customHeight="1" x14ac:dyDescent="0.2">
      <c r="B1616" s="89"/>
    </row>
    <row r="1617" spans="2:14" ht="24.95" customHeight="1" x14ac:dyDescent="0.2">
      <c r="B1617" s="89"/>
    </row>
    <row r="1618" spans="2:14" ht="24.95" customHeight="1" x14ac:dyDescent="0.2">
      <c r="B1618" s="89"/>
    </row>
    <row r="1619" spans="2:14" ht="24.95" customHeight="1" x14ac:dyDescent="0.2">
      <c r="B1619" s="91"/>
    </row>
    <row r="1620" spans="2:14" ht="24.95" customHeight="1" x14ac:dyDescent="0.2">
      <c r="B1620" s="91"/>
    </row>
    <row r="1621" spans="2:14" ht="24.95" customHeight="1" x14ac:dyDescent="0.2"/>
    <row r="1622" spans="2:14" ht="24.95" customHeight="1" x14ac:dyDescent="0.2"/>
    <row r="1623" spans="2:14" ht="24.95" customHeight="1" x14ac:dyDescent="0.2">
      <c r="M1623" s="74"/>
      <c r="N1623" s="74"/>
    </row>
    <row r="1624" spans="2:14" ht="24.95" customHeight="1" x14ac:dyDescent="0.2">
      <c r="M1624" s="75"/>
      <c r="N1624" s="75"/>
    </row>
    <row r="1625" spans="2:14" ht="24.95" customHeight="1" x14ac:dyDescent="0.2">
      <c r="B1625" s="90"/>
      <c r="C1625" s="155"/>
      <c r="D1625" s="155"/>
      <c r="E1625" s="155"/>
      <c r="F1625" s="155"/>
      <c r="G1625" s="155"/>
      <c r="H1625" s="155"/>
      <c r="I1625" s="155"/>
      <c r="J1625" s="155"/>
      <c r="K1625" s="155"/>
      <c r="L1625" s="182"/>
      <c r="N1625" s="9"/>
    </row>
    <row r="1626" spans="2:14" ht="24.95" customHeight="1" x14ac:dyDescent="0.2">
      <c r="B1626" s="90"/>
      <c r="C1626" s="155"/>
      <c r="D1626" s="155"/>
      <c r="E1626" s="155"/>
      <c r="F1626" s="155"/>
      <c r="G1626" s="155"/>
      <c r="H1626" s="155"/>
      <c r="I1626" s="155"/>
      <c r="J1626" s="155"/>
      <c r="K1626" s="155"/>
      <c r="L1626" s="182"/>
      <c r="N1626" s="9"/>
    </row>
    <row r="1627" spans="2:14" ht="24.95" customHeight="1" x14ac:dyDescent="0.2">
      <c r="B1627" s="90"/>
      <c r="C1627" s="155"/>
      <c r="D1627" s="155"/>
      <c r="E1627" s="155"/>
      <c r="F1627" s="155"/>
      <c r="G1627" s="155"/>
      <c r="H1627" s="155"/>
      <c r="I1627" s="155"/>
      <c r="J1627" s="155"/>
      <c r="K1627" s="155"/>
      <c r="L1627" s="182"/>
    </row>
    <row r="1628" spans="2:14" ht="24.95" customHeight="1" x14ac:dyDescent="0.2">
      <c r="B1628" s="90"/>
      <c r="C1628" s="155"/>
      <c r="D1628" s="155"/>
      <c r="E1628" s="155"/>
      <c r="F1628" s="155"/>
      <c r="G1628" s="155"/>
      <c r="H1628" s="155"/>
      <c r="I1628" s="155"/>
      <c r="J1628" s="155"/>
      <c r="K1628" s="155"/>
      <c r="L1628" s="182"/>
    </row>
    <row r="1629" spans="2:14" ht="24.95" customHeight="1" x14ac:dyDescent="0.2">
      <c r="B1629" s="90"/>
      <c r="C1629" s="182"/>
      <c r="D1629" s="182"/>
      <c r="E1629" s="182"/>
      <c r="F1629" s="182"/>
      <c r="G1629" s="182"/>
      <c r="H1629" s="182"/>
      <c r="I1629" s="182"/>
      <c r="J1629" s="182"/>
      <c r="K1629" s="182"/>
      <c r="L1629" s="182"/>
    </row>
    <row r="1630" spans="2:14" ht="24.95" customHeight="1" x14ac:dyDescent="0.2"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</row>
    <row r="1631" spans="2:14" ht="24.95" customHeight="1" x14ac:dyDescent="0.25">
      <c r="M1631" s="251">
        <v>23</v>
      </c>
    </row>
    <row r="1632" spans="2:14" ht="25.5" customHeight="1" x14ac:dyDescent="0.2">
      <c r="B1632" s="255" t="s">
        <v>95</v>
      </c>
      <c r="C1632" s="255"/>
      <c r="D1632" s="255"/>
      <c r="E1632" s="255"/>
      <c r="F1632" s="255"/>
      <c r="G1632" s="255"/>
      <c r="H1632" s="255"/>
      <c r="I1632" s="255"/>
      <c r="J1632" s="255"/>
      <c r="K1632" s="255"/>
      <c r="L1632" s="255"/>
      <c r="M1632" s="255"/>
    </row>
    <row r="1633" spans="2:15" ht="15" customHeight="1" x14ac:dyDescent="0.2">
      <c r="B1633" s="80"/>
      <c r="C1633" s="81"/>
      <c r="D1633" s="81"/>
      <c r="E1633" s="81"/>
      <c r="F1633" s="81"/>
      <c r="G1633" s="81"/>
      <c r="H1633" s="81"/>
      <c r="I1633" s="81"/>
      <c r="J1633" s="81"/>
      <c r="K1633" s="81"/>
      <c r="L1633" s="81"/>
      <c r="M1633" s="81"/>
      <c r="N1633" s="81"/>
      <c r="O1633" s="13"/>
    </row>
    <row r="1634" spans="2:15" ht="24.95" customHeight="1" x14ac:dyDescent="0.2">
      <c r="B1634" s="179" t="s">
        <v>36</v>
      </c>
      <c r="C1634" s="179"/>
      <c r="D1634" s="179" t="s">
        <v>114</v>
      </c>
      <c r="E1634" s="179" t="s">
        <v>5</v>
      </c>
      <c r="F1634" s="179" t="s">
        <v>22</v>
      </c>
      <c r="G1634" s="179" t="s">
        <v>7</v>
      </c>
      <c r="H1634" s="179" t="s">
        <v>8</v>
      </c>
      <c r="I1634" s="179" t="s">
        <v>9</v>
      </c>
      <c r="J1634" s="179" t="s">
        <v>10</v>
      </c>
      <c r="K1634" s="179" t="s">
        <v>11</v>
      </c>
      <c r="L1634" s="179" t="s">
        <v>12</v>
      </c>
      <c r="M1634" s="179" t="s">
        <v>14</v>
      </c>
    </row>
    <row r="1635" spans="2:15" ht="24.95" customHeight="1" x14ac:dyDescent="0.2">
      <c r="B1635" s="257" t="s">
        <v>103</v>
      </c>
      <c r="C1635" s="192" t="s">
        <v>60</v>
      </c>
      <c r="D1635" s="183">
        <v>43</v>
      </c>
      <c r="E1635" s="183">
        <v>23</v>
      </c>
      <c r="F1635" s="183">
        <v>37</v>
      </c>
      <c r="G1635" s="183">
        <v>1</v>
      </c>
      <c r="H1635" s="183">
        <v>69</v>
      </c>
      <c r="I1635" s="183">
        <v>36</v>
      </c>
      <c r="J1635" s="183">
        <v>10</v>
      </c>
      <c r="K1635" s="183">
        <v>18</v>
      </c>
      <c r="L1635" s="183">
        <v>16</v>
      </c>
      <c r="M1635" s="115">
        <f t="shared" ref="M1635:M1644" si="19">SUM(D1635:L1635)</f>
        <v>253</v>
      </c>
      <c r="N1635" s="74"/>
    </row>
    <row r="1636" spans="2:15" ht="24.95" customHeight="1" x14ac:dyDescent="0.2">
      <c r="B1636" s="256"/>
      <c r="C1636" s="193" t="s">
        <v>29</v>
      </c>
      <c r="D1636" s="183">
        <v>477</v>
      </c>
      <c r="E1636" s="183">
        <v>473</v>
      </c>
      <c r="F1636" s="183">
        <v>697</v>
      </c>
      <c r="G1636" s="183">
        <v>16</v>
      </c>
      <c r="H1636" s="183">
        <v>1240</v>
      </c>
      <c r="I1636" s="183">
        <v>632</v>
      </c>
      <c r="J1636" s="183">
        <v>158</v>
      </c>
      <c r="K1636" s="183">
        <v>309</v>
      </c>
      <c r="L1636" s="183">
        <v>301</v>
      </c>
      <c r="M1636" s="180">
        <f t="shared" si="19"/>
        <v>4303</v>
      </c>
      <c r="N1636" s="75"/>
    </row>
    <row r="1637" spans="2:15" ht="24.95" customHeight="1" x14ac:dyDescent="0.2">
      <c r="B1637" s="256" t="s">
        <v>104</v>
      </c>
      <c r="C1637" s="193" t="s">
        <v>60</v>
      </c>
      <c r="D1637" s="183">
        <v>26</v>
      </c>
      <c r="E1637" s="183">
        <v>13</v>
      </c>
      <c r="F1637" s="183">
        <v>9</v>
      </c>
      <c r="G1637" s="183">
        <v>7</v>
      </c>
      <c r="H1637" s="183">
        <v>17</v>
      </c>
      <c r="I1637" s="183">
        <v>19</v>
      </c>
      <c r="J1637" s="183">
        <v>14</v>
      </c>
      <c r="K1637" s="183">
        <v>7</v>
      </c>
      <c r="L1637" s="183">
        <v>6</v>
      </c>
      <c r="M1637" s="180">
        <f t="shared" si="19"/>
        <v>118</v>
      </c>
      <c r="N1637" s="9"/>
    </row>
    <row r="1638" spans="2:15" ht="24.95" customHeight="1" x14ac:dyDescent="0.2">
      <c r="B1638" s="256"/>
      <c r="C1638" s="193" t="s">
        <v>29</v>
      </c>
      <c r="D1638" s="183">
        <v>427</v>
      </c>
      <c r="E1638" s="183">
        <v>287</v>
      </c>
      <c r="F1638" s="183">
        <v>240</v>
      </c>
      <c r="G1638" s="183">
        <v>113</v>
      </c>
      <c r="H1638" s="183">
        <v>361</v>
      </c>
      <c r="I1638" s="183">
        <v>349</v>
      </c>
      <c r="J1638" s="183">
        <v>274</v>
      </c>
      <c r="K1638" s="183">
        <v>94</v>
      </c>
      <c r="L1638" s="183">
        <v>59</v>
      </c>
      <c r="M1638" s="180">
        <f t="shared" si="19"/>
        <v>2204</v>
      </c>
      <c r="N1638" s="9"/>
    </row>
    <row r="1639" spans="2:15" ht="24.95" customHeight="1" x14ac:dyDescent="0.2">
      <c r="B1639" s="256" t="s">
        <v>105</v>
      </c>
      <c r="C1639" s="193" t="s">
        <v>60</v>
      </c>
      <c r="D1639" s="183">
        <v>3</v>
      </c>
      <c r="E1639" s="183">
        <v>2</v>
      </c>
      <c r="F1639" s="183">
        <v>7</v>
      </c>
      <c r="G1639" s="183">
        <v>2</v>
      </c>
      <c r="H1639" s="183">
        <v>1</v>
      </c>
      <c r="I1639" s="183">
        <v>1</v>
      </c>
      <c r="J1639" s="183">
        <v>1</v>
      </c>
      <c r="K1639" s="183">
        <v>3</v>
      </c>
      <c r="L1639" s="183">
        <v>0</v>
      </c>
      <c r="M1639" s="180">
        <f t="shared" si="19"/>
        <v>20</v>
      </c>
    </row>
    <row r="1640" spans="2:15" ht="24.95" customHeight="1" x14ac:dyDescent="0.2">
      <c r="B1640" s="256"/>
      <c r="C1640" s="193" t="s">
        <v>29</v>
      </c>
      <c r="D1640" s="183">
        <v>86</v>
      </c>
      <c r="E1640" s="183">
        <v>22</v>
      </c>
      <c r="F1640" s="183">
        <v>153</v>
      </c>
      <c r="G1640" s="183">
        <v>76</v>
      </c>
      <c r="H1640" s="183">
        <v>21</v>
      </c>
      <c r="I1640" s="183">
        <v>16</v>
      </c>
      <c r="J1640" s="183">
        <v>3</v>
      </c>
      <c r="K1640" s="183">
        <v>50</v>
      </c>
      <c r="L1640" s="183">
        <v>0</v>
      </c>
      <c r="M1640" s="180">
        <f t="shared" si="19"/>
        <v>427</v>
      </c>
    </row>
    <row r="1641" spans="2:15" ht="24.95" customHeight="1" x14ac:dyDescent="0.2">
      <c r="B1641" s="256" t="s">
        <v>106</v>
      </c>
      <c r="C1641" s="193" t="s">
        <v>60</v>
      </c>
      <c r="D1641" s="183">
        <v>0</v>
      </c>
      <c r="E1641" s="183">
        <v>0</v>
      </c>
      <c r="F1641" s="183">
        <v>0</v>
      </c>
      <c r="G1641" s="183">
        <v>0</v>
      </c>
      <c r="H1641" s="183">
        <v>0</v>
      </c>
      <c r="I1641" s="183">
        <v>0</v>
      </c>
      <c r="J1641" s="183">
        <v>0</v>
      </c>
      <c r="K1641" s="183">
        <v>0</v>
      </c>
      <c r="L1641" s="183">
        <v>0</v>
      </c>
      <c r="M1641" s="180">
        <f t="shared" si="19"/>
        <v>0</v>
      </c>
    </row>
    <row r="1642" spans="2:15" ht="24.95" customHeight="1" x14ac:dyDescent="0.2">
      <c r="B1642" s="256"/>
      <c r="C1642" s="193" t="s">
        <v>29</v>
      </c>
      <c r="D1642" s="183">
        <v>0</v>
      </c>
      <c r="E1642" s="183">
        <v>0</v>
      </c>
      <c r="F1642" s="183">
        <v>0</v>
      </c>
      <c r="G1642" s="183">
        <v>0</v>
      </c>
      <c r="H1642" s="183">
        <v>0</v>
      </c>
      <c r="I1642" s="183">
        <v>0</v>
      </c>
      <c r="J1642" s="183">
        <v>0</v>
      </c>
      <c r="K1642" s="183">
        <v>0</v>
      </c>
      <c r="L1642" s="183">
        <v>0</v>
      </c>
      <c r="M1642" s="180">
        <f t="shared" si="19"/>
        <v>0</v>
      </c>
    </row>
    <row r="1643" spans="2:15" ht="24.95" customHeight="1" x14ac:dyDescent="0.2">
      <c r="B1643" s="256" t="s">
        <v>107</v>
      </c>
      <c r="C1643" s="193" t="s">
        <v>60</v>
      </c>
      <c r="D1643" s="183">
        <v>0</v>
      </c>
      <c r="E1643" s="183">
        <v>0</v>
      </c>
      <c r="F1643" s="183">
        <v>2</v>
      </c>
      <c r="G1643" s="183">
        <v>0</v>
      </c>
      <c r="H1643" s="183">
        <v>1</v>
      </c>
      <c r="I1643" s="183">
        <v>1</v>
      </c>
      <c r="J1643" s="183">
        <v>0</v>
      </c>
      <c r="K1643" s="183">
        <v>0</v>
      </c>
      <c r="L1643" s="183">
        <v>0</v>
      </c>
      <c r="M1643" s="180">
        <f t="shared" si="19"/>
        <v>4</v>
      </c>
    </row>
    <row r="1644" spans="2:15" ht="24.95" customHeight="1" x14ac:dyDescent="0.2">
      <c r="B1644" s="303"/>
      <c r="C1644" s="191" t="s">
        <v>29</v>
      </c>
      <c r="D1644" s="183">
        <v>0</v>
      </c>
      <c r="E1644" s="183">
        <v>0</v>
      </c>
      <c r="F1644" s="183">
        <v>17</v>
      </c>
      <c r="G1644" s="183">
        <v>0</v>
      </c>
      <c r="H1644" s="183">
        <v>216</v>
      </c>
      <c r="I1644" s="183">
        <v>6</v>
      </c>
      <c r="J1644" s="183">
        <v>0</v>
      </c>
      <c r="K1644" s="183">
        <v>0</v>
      </c>
      <c r="L1644" s="183">
        <v>0</v>
      </c>
      <c r="M1644" s="184">
        <f t="shared" si="19"/>
        <v>239</v>
      </c>
    </row>
    <row r="1645" spans="2:15" ht="24.95" customHeight="1" x14ac:dyDescent="0.2">
      <c r="B1645" s="308" t="s">
        <v>14</v>
      </c>
      <c r="C1645" s="189" t="s">
        <v>60</v>
      </c>
      <c r="D1645" s="190">
        <f>D1635+D1637+D1639+D1643+D1641</f>
        <v>72</v>
      </c>
      <c r="E1645" s="190">
        <f t="shared" ref="E1645:L1645" si="20">E1635+E1637+E1639+E1643+E1641</f>
        <v>38</v>
      </c>
      <c r="F1645" s="190">
        <f t="shared" si="20"/>
        <v>55</v>
      </c>
      <c r="G1645" s="190">
        <f t="shared" si="20"/>
        <v>10</v>
      </c>
      <c r="H1645" s="190">
        <f t="shared" si="20"/>
        <v>88</v>
      </c>
      <c r="I1645" s="190">
        <f t="shared" si="20"/>
        <v>57</v>
      </c>
      <c r="J1645" s="190">
        <f t="shared" si="20"/>
        <v>25</v>
      </c>
      <c r="K1645" s="190">
        <f t="shared" si="20"/>
        <v>28</v>
      </c>
      <c r="L1645" s="190">
        <f t="shared" si="20"/>
        <v>22</v>
      </c>
      <c r="M1645" s="190">
        <f>M1635+M1637+M1639+M1643+M1641</f>
        <v>395</v>
      </c>
    </row>
    <row r="1646" spans="2:15" ht="24.95" customHeight="1" x14ac:dyDescent="0.2">
      <c r="B1646" s="308"/>
      <c r="C1646" s="188" t="s">
        <v>29</v>
      </c>
      <c r="D1646" s="96">
        <f>D1636+D1638+D1640+D1644+D1642</f>
        <v>990</v>
      </c>
      <c r="E1646" s="96">
        <f t="shared" ref="E1646:L1646" si="21">E1636+E1638+E1640+E1644+E1642</f>
        <v>782</v>
      </c>
      <c r="F1646" s="96">
        <f t="shared" si="21"/>
        <v>1107</v>
      </c>
      <c r="G1646" s="96">
        <f t="shared" si="21"/>
        <v>205</v>
      </c>
      <c r="H1646" s="96">
        <f t="shared" si="21"/>
        <v>1838</v>
      </c>
      <c r="I1646" s="96">
        <f t="shared" si="21"/>
        <v>1003</v>
      </c>
      <c r="J1646" s="96">
        <f t="shared" si="21"/>
        <v>435</v>
      </c>
      <c r="K1646" s="96">
        <f t="shared" si="21"/>
        <v>453</v>
      </c>
      <c r="L1646" s="96">
        <f t="shared" si="21"/>
        <v>360</v>
      </c>
      <c r="M1646" s="96">
        <f>M1636+M1638+M1640+M1644+M1642</f>
        <v>7173</v>
      </c>
    </row>
    <row r="1647" spans="2:15" ht="24.95" customHeight="1" x14ac:dyDescent="0.2"/>
    <row r="1648" spans="2:15" ht="24.95" customHeight="1" x14ac:dyDescent="0.2"/>
    <row r="1649" spans="2:14" ht="24.95" customHeight="1" x14ac:dyDescent="0.2">
      <c r="B1649" s="89"/>
    </row>
    <row r="1650" spans="2:14" ht="24.95" customHeight="1" x14ac:dyDescent="0.2">
      <c r="B1650" s="89"/>
    </row>
    <row r="1651" spans="2:14" ht="24.95" customHeight="1" x14ac:dyDescent="0.2">
      <c r="B1651" s="89"/>
    </row>
    <row r="1652" spans="2:14" ht="24.95" customHeight="1" x14ac:dyDescent="0.2">
      <c r="B1652" s="91"/>
    </row>
    <row r="1653" spans="2:14" ht="24.95" customHeight="1" x14ac:dyDescent="0.2">
      <c r="B1653" s="91"/>
    </row>
    <row r="1654" spans="2:14" ht="24.95" customHeight="1" x14ac:dyDescent="0.2"/>
    <row r="1655" spans="2:14" ht="24.95" customHeight="1" x14ac:dyDescent="0.2"/>
    <row r="1656" spans="2:14" ht="24.95" customHeight="1" x14ac:dyDescent="0.2">
      <c r="M1656" s="74"/>
      <c r="N1656" s="74"/>
    </row>
    <row r="1657" spans="2:14" ht="24.95" customHeight="1" x14ac:dyDescent="0.2">
      <c r="M1657" s="75"/>
      <c r="N1657" s="75"/>
    </row>
    <row r="1658" spans="2:14" ht="24.95" customHeight="1" x14ac:dyDescent="0.2">
      <c r="B1658" s="90"/>
      <c r="C1658" s="155"/>
      <c r="D1658" s="155"/>
      <c r="E1658" s="155"/>
      <c r="F1658" s="155"/>
      <c r="G1658" s="155"/>
      <c r="H1658" s="155"/>
      <c r="I1658" s="155"/>
      <c r="J1658" s="155"/>
      <c r="K1658" s="155"/>
      <c r="L1658" s="182"/>
      <c r="N1658" s="9"/>
    </row>
    <row r="1659" spans="2:14" ht="24.95" customHeight="1" x14ac:dyDescent="0.2">
      <c r="B1659" s="90"/>
      <c r="C1659" s="155"/>
      <c r="D1659" s="155"/>
      <c r="E1659" s="155"/>
      <c r="F1659" s="155"/>
      <c r="G1659" s="155"/>
      <c r="H1659" s="155"/>
      <c r="I1659" s="155"/>
      <c r="J1659" s="155"/>
      <c r="K1659" s="155"/>
      <c r="L1659" s="182"/>
      <c r="N1659" s="9"/>
    </row>
    <row r="1660" spans="2:14" ht="24.95" customHeight="1" x14ac:dyDescent="0.2">
      <c r="B1660" s="90"/>
      <c r="C1660" s="155"/>
      <c r="D1660" s="155"/>
      <c r="E1660" s="155"/>
      <c r="F1660" s="155"/>
      <c r="G1660" s="155"/>
      <c r="H1660" s="155"/>
      <c r="I1660" s="155"/>
      <c r="J1660" s="155"/>
      <c r="K1660" s="155"/>
      <c r="L1660" s="182"/>
    </row>
    <row r="1661" spans="2:14" ht="25.5" customHeight="1" x14ac:dyDescent="0.2">
      <c r="B1661" s="255" t="s">
        <v>113</v>
      </c>
      <c r="C1661" s="255"/>
      <c r="D1661" s="255"/>
      <c r="E1661" s="255"/>
      <c r="F1661" s="255"/>
      <c r="G1661" s="255"/>
      <c r="H1661" s="255"/>
      <c r="I1661" s="255"/>
      <c r="J1661" s="255"/>
      <c r="K1661" s="255"/>
      <c r="L1661" s="255"/>
      <c r="M1661" s="255"/>
    </row>
    <row r="1662" spans="2:14" ht="15" customHeight="1" x14ac:dyDescent="0.2"/>
    <row r="1663" spans="2:14" ht="24.95" customHeight="1" x14ac:dyDescent="0.2">
      <c r="B1663" s="156" t="s">
        <v>49</v>
      </c>
      <c r="C1663" s="152" t="s">
        <v>114</v>
      </c>
      <c r="D1663" s="152" t="s">
        <v>21</v>
      </c>
      <c r="E1663" s="152" t="s">
        <v>22</v>
      </c>
      <c r="F1663" s="152" t="s">
        <v>7</v>
      </c>
      <c r="G1663" s="152" t="s">
        <v>8</v>
      </c>
      <c r="H1663" s="152" t="s">
        <v>9</v>
      </c>
      <c r="I1663" s="152" t="s">
        <v>10</v>
      </c>
      <c r="J1663" s="152" t="s">
        <v>11</v>
      </c>
      <c r="K1663" s="152" t="s">
        <v>12</v>
      </c>
      <c r="L1663" s="152" t="s">
        <v>14</v>
      </c>
    </row>
    <row r="1664" spans="2:14" ht="24.95" customHeight="1" x14ac:dyDescent="0.2">
      <c r="B1664" s="89" t="s">
        <v>23</v>
      </c>
      <c r="C1664" s="143">
        <v>610</v>
      </c>
      <c r="D1664" s="143">
        <v>853</v>
      </c>
      <c r="E1664" s="143">
        <v>1261</v>
      </c>
      <c r="F1664" s="143">
        <v>346</v>
      </c>
      <c r="G1664" s="143">
        <v>719</v>
      </c>
      <c r="H1664" s="143">
        <v>530</v>
      </c>
      <c r="I1664" s="143">
        <v>339</v>
      </c>
      <c r="J1664" s="143">
        <v>873</v>
      </c>
      <c r="K1664" s="143">
        <v>458</v>
      </c>
      <c r="L1664" s="144">
        <f>SUM(C1664:K1664)</f>
        <v>5989</v>
      </c>
      <c r="N1664" s="47"/>
    </row>
    <row r="1665" spans="2:14" ht="24.95" customHeight="1" x14ac:dyDescent="0.2">
      <c r="B1665" s="157" t="s">
        <v>29</v>
      </c>
      <c r="C1665" s="112">
        <v>59976</v>
      </c>
      <c r="D1665" s="112">
        <v>72490</v>
      </c>
      <c r="E1665" s="112">
        <v>76442</v>
      </c>
      <c r="F1665" s="112">
        <v>30127</v>
      </c>
      <c r="G1665" s="112">
        <v>54357</v>
      </c>
      <c r="H1665" s="112">
        <v>58213</v>
      </c>
      <c r="I1665" s="112">
        <v>28226</v>
      </c>
      <c r="J1665" s="112">
        <v>93288</v>
      </c>
      <c r="K1665" s="112">
        <v>38448</v>
      </c>
      <c r="L1665" s="145">
        <f>SUM(C1665:K1665)</f>
        <v>511567</v>
      </c>
    </row>
    <row r="1666" spans="2:14" ht="24.95" customHeight="1" x14ac:dyDescent="0.2">
      <c r="B1666" s="46"/>
      <c r="C1666" s="36"/>
      <c r="D1666" s="36"/>
      <c r="E1666" s="36"/>
      <c r="F1666" s="36"/>
      <c r="G1666" s="36"/>
      <c r="H1666" s="36"/>
      <c r="I1666" s="36"/>
      <c r="J1666" s="36"/>
      <c r="K1666" s="36"/>
      <c r="L1666" s="37"/>
      <c r="N1666" s="82"/>
    </row>
    <row r="1667" spans="2:14" ht="24.95" customHeight="1" x14ac:dyDescent="0.2">
      <c r="B1667" s="46"/>
      <c r="C1667" s="83"/>
      <c r="D1667" s="83"/>
      <c r="E1667" s="83"/>
      <c r="F1667" s="83"/>
      <c r="G1667" s="83"/>
      <c r="H1667" s="83"/>
      <c r="I1667" s="83"/>
      <c r="J1667" s="83"/>
      <c r="K1667" s="83"/>
      <c r="L1667" s="84"/>
    </row>
    <row r="1668" spans="2:14" ht="24.95" customHeight="1" x14ac:dyDescent="0.2"/>
    <row r="1669" spans="2:14" ht="24.95" customHeight="1" x14ac:dyDescent="0.2"/>
    <row r="1670" spans="2:14" ht="24.95" customHeight="1" x14ac:dyDescent="0.2"/>
    <row r="1671" spans="2:14" ht="24.95" customHeight="1" x14ac:dyDescent="0.2"/>
    <row r="1672" spans="2:14" ht="24.95" customHeight="1" x14ac:dyDescent="0.2"/>
    <row r="1673" spans="2:14" ht="24.95" customHeight="1" x14ac:dyDescent="0.2"/>
    <row r="1674" spans="2:14" ht="24.95" customHeight="1" x14ac:dyDescent="0.2"/>
    <row r="1675" spans="2:14" ht="24.95" customHeight="1" x14ac:dyDescent="0.2"/>
    <row r="1676" spans="2:14" ht="24.95" customHeight="1" x14ac:dyDescent="0.2"/>
    <row r="1677" spans="2:14" ht="24.95" customHeight="1" x14ac:dyDescent="0.2"/>
    <row r="1678" spans="2:14" ht="24.95" customHeight="1" x14ac:dyDescent="0.2"/>
    <row r="1679" spans="2:14" ht="24.95" customHeight="1" x14ac:dyDescent="0.2"/>
    <row r="1680" spans="2:14" ht="24.95" customHeight="1" x14ac:dyDescent="0.2"/>
    <row r="1681" spans="1:13" ht="24.95" customHeight="1" x14ac:dyDescent="0.2"/>
    <row r="1682" spans="1:13" ht="24.95" customHeight="1" x14ac:dyDescent="0.2"/>
    <row r="1683" spans="1:13" ht="24.95" customHeight="1" x14ac:dyDescent="0.2"/>
    <row r="1684" spans="1:13" ht="24.95" customHeight="1" x14ac:dyDescent="0.2"/>
    <row r="1685" spans="1:13" ht="24.95" customHeight="1" x14ac:dyDescent="0.2"/>
    <row r="1686" spans="1:13" ht="24.95" customHeight="1" x14ac:dyDescent="0.2"/>
    <row r="1687" spans="1:13" ht="24.95" customHeight="1" x14ac:dyDescent="0.2"/>
    <row r="1688" spans="1:13" ht="24.95" customHeight="1" x14ac:dyDescent="0.2"/>
    <row r="1689" spans="1:13" ht="24.95" customHeight="1" x14ac:dyDescent="0.2"/>
    <row r="1690" spans="1:13" ht="24.95" customHeight="1" x14ac:dyDescent="0.2"/>
    <row r="1691" spans="1:13" ht="24.95" customHeight="1" x14ac:dyDescent="0.2"/>
    <row r="1692" spans="1:13" ht="24.95" customHeight="1" thickBot="1" x14ac:dyDescent="0.3">
      <c r="M1692" s="251">
        <v>24</v>
      </c>
    </row>
    <row r="1693" spans="1:13" ht="20.100000000000001" customHeight="1" thickTop="1" x14ac:dyDescent="0.2">
      <c r="A1693" s="19"/>
      <c r="B1693" s="304" t="s">
        <v>91</v>
      </c>
      <c r="C1693" s="305"/>
      <c r="D1693" s="305"/>
      <c r="E1693" s="305"/>
      <c r="F1693" s="305"/>
      <c r="G1693" s="305"/>
      <c r="H1693" s="305"/>
      <c r="I1693" s="305"/>
      <c r="J1693" s="305"/>
      <c r="K1693" s="305"/>
      <c r="L1693" s="305"/>
      <c r="M1693" s="215"/>
    </row>
    <row r="1694" spans="1:13" ht="20.100000000000001" customHeight="1" thickBot="1" x14ac:dyDescent="0.25">
      <c r="A1694" s="19"/>
      <c r="B1694" s="306" t="s">
        <v>90</v>
      </c>
      <c r="C1694" s="307"/>
      <c r="D1694" s="307"/>
      <c r="E1694" s="307"/>
      <c r="F1694" s="307"/>
      <c r="G1694" s="307"/>
      <c r="H1694" s="307"/>
      <c r="I1694" s="307"/>
      <c r="J1694" s="307"/>
      <c r="K1694" s="307"/>
      <c r="L1694" s="307"/>
      <c r="M1694" s="216"/>
    </row>
    <row r="1695" spans="1:13" ht="20.100000000000001" customHeight="1" thickTop="1" thickBot="1" x14ac:dyDescent="0.25">
      <c r="A1695" s="19"/>
      <c r="B1695" s="214"/>
      <c r="C1695" s="164"/>
      <c r="D1695" s="164"/>
      <c r="E1695" s="164"/>
      <c r="F1695" s="164"/>
      <c r="G1695" s="164"/>
      <c r="H1695" s="164"/>
      <c r="I1695" s="164"/>
      <c r="J1695" s="164"/>
      <c r="K1695" s="164"/>
      <c r="L1695" s="164"/>
      <c r="M1695" s="214"/>
    </row>
    <row r="1696" spans="1:13" ht="20.100000000000001" customHeight="1" thickTop="1" x14ac:dyDescent="0.2">
      <c r="A1696" s="161"/>
      <c r="B1696" s="167"/>
      <c r="C1696" s="163"/>
      <c r="D1696" s="163"/>
      <c r="E1696" s="163"/>
      <c r="F1696" s="163"/>
      <c r="G1696" s="163"/>
      <c r="H1696" s="163"/>
      <c r="I1696" s="163"/>
      <c r="J1696" s="163"/>
      <c r="K1696" s="163"/>
      <c r="L1696" s="163"/>
      <c r="M1696" s="202"/>
    </row>
    <row r="1697" spans="1:13" s="158" customFormat="1" ht="20.100000000000001" customHeight="1" x14ac:dyDescent="0.2">
      <c r="A1697" s="162"/>
      <c r="B1697" s="166" t="s">
        <v>30</v>
      </c>
      <c r="C1697" s="165"/>
      <c r="D1697" s="165"/>
      <c r="E1697" s="165"/>
      <c r="F1697" s="165"/>
      <c r="G1697" s="165"/>
      <c r="H1697" s="165"/>
      <c r="I1697" s="165"/>
      <c r="J1697" s="165"/>
      <c r="K1697" s="165"/>
      <c r="L1697" s="165"/>
      <c r="M1697" s="162"/>
    </row>
    <row r="1698" spans="1:13" s="158" customFormat="1" ht="20.100000000000001" customHeight="1" x14ac:dyDescent="0.2">
      <c r="A1698" s="162"/>
      <c r="B1698" s="159"/>
      <c r="C1698" s="160"/>
      <c r="D1698" s="160"/>
      <c r="E1698" s="160"/>
      <c r="F1698" s="160"/>
      <c r="G1698" s="160"/>
      <c r="H1698" s="160"/>
      <c r="I1698" s="160"/>
      <c r="J1698" s="160"/>
      <c r="K1698" s="160"/>
      <c r="L1698" s="165"/>
      <c r="M1698" s="162"/>
    </row>
    <row r="1699" spans="1:13" s="158" customFormat="1" ht="20.100000000000001" customHeight="1" x14ac:dyDescent="0.2">
      <c r="A1699" s="162"/>
      <c r="B1699" s="296" t="s">
        <v>142</v>
      </c>
      <c r="C1699" s="297"/>
      <c r="D1699" s="298" t="s">
        <v>131</v>
      </c>
      <c r="E1699" s="298"/>
      <c r="F1699" s="298"/>
      <c r="G1699" s="298"/>
      <c r="H1699" s="298"/>
      <c r="I1699" s="298"/>
      <c r="J1699" s="298"/>
      <c r="K1699" s="298"/>
      <c r="L1699" s="298"/>
      <c r="M1699" s="162"/>
    </row>
    <row r="1700" spans="1:13" s="158" customFormat="1" ht="20.100000000000001" customHeight="1" x14ac:dyDescent="0.2">
      <c r="A1700" s="162"/>
      <c r="B1700" s="296"/>
      <c r="C1700" s="297"/>
      <c r="D1700" s="298"/>
      <c r="E1700" s="298"/>
      <c r="F1700" s="298"/>
      <c r="G1700" s="298"/>
      <c r="H1700" s="298"/>
      <c r="I1700" s="298"/>
      <c r="J1700" s="298"/>
      <c r="K1700" s="298"/>
      <c r="L1700" s="298"/>
      <c r="M1700" s="162"/>
    </row>
    <row r="1701" spans="1:13" s="158" customFormat="1" ht="20.100000000000001" customHeight="1" x14ac:dyDescent="0.2">
      <c r="A1701" s="162"/>
      <c r="B1701" s="296" t="s">
        <v>143</v>
      </c>
      <c r="C1701" s="297"/>
      <c r="D1701" s="298" t="s">
        <v>132</v>
      </c>
      <c r="E1701" s="298"/>
      <c r="F1701" s="298"/>
      <c r="G1701" s="298"/>
      <c r="H1701" s="298"/>
      <c r="I1701" s="298"/>
      <c r="J1701" s="298"/>
      <c r="K1701" s="298"/>
      <c r="L1701" s="298"/>
      <c r="M1701" s="162"/>
    </row>
    <row r="1702" spans="1:13" ht="20.100000000000001" customHeight="1" x14ac:dyDescent="0.2">
      <c r="A1702" s="161"/>
      <c r="B1702" s="296"/>
      <c r="C1702" s="297"/>
      <c r="D1702" s="298"/>
      <c r="E1702" s="298"/>
      <c r="F1702" s="298"/>
      <c r="G1702" s="298"/>
      <c r="H1702" s="298"/>
      <c r="I1702" s="298"/>
      <c r="J1702" s="298"/>
      <c r="K1702" s="298"/>
      <c r="L1702" s="298"/>
      <c r="M1702" s="162"/>
    </row>
    <row r="1703" spans="1:13" ht="20.100000000000001" customHeight="1" x14ac:dyDescent="0.2">
      <c r="A1703" s="161"/>
      <c r="B1703" s="296" t="s">
        <v>144</v>
      </c>
      <c r="C1703" s="297"/>
      <c r="D1703" s="298" t="s">
        <v>133</v>
      </c>
      <c r="E1703" s="298"/>
      <c r="F1703" s="298"/>
      <c r="G1703" s="298"/>
      <c r="H1703" s="298"/>
      <c r="I1703" s="298"/>
      <c r="J1703" s="298"/>
      <c r="K1703" s="298"/>
      <c r="L1703" s="298"/>
      <c r="M1703" s="162"/>
    </row>
    <row r="1704" spans="1:13" s="158" customFormat="1" ht="20.100000000000001" customHeight="1" x14ac:dyDescent="0.2">
      <c r="A1704" s="162"/>
      <c r="B1704" s="296"/>
      <c r="C1704" s="297"/>
      <c r="D1704" s="298"/>
      <c r="E1704" s="298"/>
      <c r="F1704" s="298"/>
      <c r="G1704" s="298"/>
      <c r="H1704" s="298"/>
      <c r="I1704" s="298"/>
      <c r="J1704" s="298"/>
      <c r="K1704" s="298"/>
      <c r="L1704" s="298"/>
      <c r="M1704" s="162"/>
    </row>
    <row r="1705" spans="1:13" s="158" customFormat="1" ht="20.100000000000001" customHeight="1" x14ac:dyDescent="0.2">
      <c r="A1705" s="162"/>
      <c r="B1705" s="296" t="s">
        <v>3</v>
      </c>
      <c r="C1705" s="297"/>
      <c r="D1705" s="298" t="s">
        <v>134</v>
      </c>
      <c r="E1705" s="298"/>
      <c r="F1705" s="298"/>
      <c r="G1705" s="298"/>
      <c r="H1705" s="298"/>
      <c r="I1705" s="298"/>
      <c r="J1705" s="298"/>
      <c r="K1705" s="298"/>
      <c r="L1705" s="298"/>
      <c r="M1705" s="162"/>
    </row>
    <row r="1706" spans="1:13" s="158" customFormat="1" ht="20.100000000000001" customHeight="1" x14ac:dyDescent="0.2">
      <c r="A1706" s="162"/>
      <c r="B1706" s="296"/>
      <c r="C1706" s="297"/>
      <c r="D1706" s="298"/>
      <c r="E1706" s="298"/>
      <c r="F1706" s="298"/>
      <c r="G1706" s="298"/>
      <c r="H1706" s="298"/>
      <c r="I1706" s="298"/>
      <c r="J1706" s="298"/>
      <c r="K1706" s="298"/>
      <c r="L1706" s="298"/>
      <c r="M1706" s="162"/>
    </row>
    <row r="1707" spans="1:13" s="158" customFormat="1" ht="20.100000000000001" customHeight="1" thickBot="1" x14ac:dyDescent="0.25">
      <c r="A1707" s="162"/>
      <c r="B1707" s="204"/>
      <c r="C1707" s="205"/>
      <c r="D1707" s="205"/>
      <c r="E1707" s="205"/>
      <c r="F1707" s="205"/>
      <c r="G1707" s="205"/>
      <c r="H1707" s="205"/>
      <c r="I1707" s="205"/>
      <c r="J1707" s="205"/>
      <c r="K1707" s="205"/>
      <c r="L1707" s="205"/>
      <c r="M1707" s="206"/>
    </row>
    <row r="1708" spans="1:13" s="158" customFormat="1" ht="20.100000000000001" customHeight="1" thickTop="1" thickBot="1" x14ac:dyDescent="0.25">
      <c r="A1708" s="160"/>
      <c r="B1708" s="203"/>
      <c r="C1708" s="164"/>
      <c r="D1708" s="164"/>
      <c r="E1708" s="164"/>
      <c r="F1708" s="164"/>
      <c r="G1708" s="164"/>
      <c r="H1708" s="164"/>
      <c r="I1708" s="164"/>
      <c r="J1708" s="164"/>
      <c r="K1708" s="164"/>
      <c r="L1708" s="164"/>
      <c r="M1708" s="207"/>
    </row>
    <row r="1709" spans="1:13" s="158" customFormat="1" ht="20.100000000000001" customHeight="1" thickTop="1" x14ac:dyDescent="0.2">
      <c r="A1709" s="160"/>
      <c r="B1709" s="208"/>
      <c r="C1709" s="209"/>
      <c r="D1709" s="209"/>
      <c r="E1709" s="209"/>
      <c r="F1709" s="209"/>
      <c r="G1709" s="209"/>
      <c r="H1709" s="209"/>
      <c r="I1709" s="209"/>
      <c r="J1709" s="209"/>
      <c r="K1709" s="209"/>
      <c r="L1709" s="209"/>
      <c r="M1709" s="210"/>
    </row>
    <row r="1710" spans="1:13" s="158" customFormat="1" ht="20.100000000000001" customHeight="1" x14ac:dyDescent="0.2">
      <c r="A1710" s="160"/>
      <c r="B1710" s="211" t="s">
        <v>126</v>
      </c>
      <c r="C1710" s="165"/>
      <c r="D1710" s="165"/>
      <c r="E1710" s="165"/>
      <c r="F1710" s="165"/>
      <c r="G1710" s="165"/>
      <c r="H1710" s="165"/>
      <c r="I1710" s="165"/>
      <c r="J1710" s="165"/>
      <c r="K1710" s="165"/>
      <c r="L1710" s="165"/>
      <c r="M1710" s="212"/>
    </row>
    <row r="1711" spans="1:13" s="158" customFormat="1" ht="20.100000000000001" customHeight="1" x14ac:dyDescent="0.2">
      <c r="A1711" s="160"/>
      <c r="B1711" s="213"/>
      <c r="C1711" s="160"/>
      <c r="D1711" s="160"/>
      <c r="E1711" s="160"/>
      <c r="F1711" s="160"/>
      <c r="G1711" s="160"/>
      <c r="H1711" s="160"/>
      <c r="I1711" s="160"/>
      <c r="J1711" s="160"/>
      <c r="K1711" s="160"/>
      <c r="L1711" s="165"/>
      <c r="M1711" s="212"/>
    </row>
    <row r="1712" spans="1:13" s="158" customFormat="1" ht="20.100000000000001" customHeight="1" x14ac:dyDescent="0.2">
      <c r="A1712" s="160"/>
      <c r="B1712" s="291" t="s">
        <v>145</v>
      </c>
      <c r="C1712" s="292"/>
      <c r="D1712" s="298" t="s">
        <v>135</v>
      </c>
      <c r="E1712" s="298"/>
      <c r="F1712" s="298"/>
      <c r="G1712" s="298"/>
      <c r="H1712" s="298"/>
      <c r="I1712" s="298"/>
      <c r="J1712" s="298"/>
      <c r="K1712" s="298"/>
      <c r="L1712" s="298"/>
      <c r="M1712" s="212"/>
    </row>
    <row r="1713" spans="1:15" s="158" customFormat="1" ht="20.100000000000001" customHeight="1" x14ac:dyDescent="0.2">
      <c r="A1713" s="160"/>
      <c r="B1713" s="291"/>
      <c r="C1713" s="292"/>
      <c r="D1713" s="298"/>
      <c r="E1713" s="298"/>
      <c r="F1713" s="298"/>
      <c r="G1713" s="298"/>
      <c r="H1713" s="298"/>
      <c r="I1713" s="298"/>
      <c r="J1713" s="298"/>
      <c r="K1713" s="298"/>
      <c r="L1713" s="298"/>
      <c r="M1713" s="212"/>
    </row>
    <row r="1714" spans="1:15" ht="20.100000000000001" customHeight="1" x14ac:dyDescent="0.2">
      <c r="B1714" s="291" t="s">
        <v>146</v>
      </c>
      <c r="C1714" s="292"/>
      <c r="D1714" s="293" t="s">
        <v>136</v>
      </c>
      <c r="E1714" s="293"/>
      <c r="F1714" s="293"/>
      <c r="G1714" s="293"/>
      <c r="H1714" s="293"/>
      <c r="I1714" s="293"/>
      <c r="J1714" s="293"/>
      <c r="K1714" s="293"/>
      <c r="L1714" s="293"/>
      <c r="M1714" s="300"/>
      <c r="N1714" s="158"/>
      <c r="O1714" s="158"/>
    </row>
    <row r="1715" spans="1:15" ht="20.100000000000001" customHeight="1" x14ac:dyDescent="0.2">
      <c r="B1715" s="291"/>
      <c r="C1715" s="292"/>
      <c r="D1715" s="293"/>
      <c r="E1715" s="293"/>
      <c r="F1715" s="293"/>
      <c r="G1715" s="293"/>
      <c r="H1715" s="293"/>
      <c r="I1715" s="293"/>
      <c r="J1715" s="293"/>
      <c r="K1715" s="293"/>
      <c r="L1715" s="293"/>
      <c r="M1715" s="300"/>
      <c r="N1715" s="158"/>
      <c r="O1715" s="158"/>
    </row>
    <row r="1716" spans="1:15" ht="20.100000000000001" customHeight="1" x14ac:dyDescent="0.2">
      <c r="B1716" s="291" t="s">
        <v>147</v>
      </c>
      <c r="C1716" s="292"/>
      <c r="D1716" s="293" t="s">
        <v>137</v>
      </c>
      <c r="E1716" s="293"/>
      <c r="F1716" s="293"/>
      <c r="G1716" s="293"/>
      <c r="H1716" s="293"/>
      <c r="I1716" s="293"/>
      <c r="J1716" s="293"/>
      <c r="K1716" s="293"/>
      <c r="L1716" s="293"/>
      <c r="M1716" s="212"/>
      <c r="N1716" s="158"/>
      <c r="O1716" s="158"/>
    </row>
    <row r="1717" spans="1:15" ht="20.100000000000001" customHeight="1" x14ac:dyDescent="0.2">
      <c r="B1717" s="291"/>
      <c r="C1717" s="292"/>
      <c r="D1717" s="293"/>
      <c r="E1717" s="293"/>
      <c r="F1717" s="293"/>
      <c r="G1717" s="293"/>
      <c r="H1717" s="293"/>
      <c r="I1717" s="293"/>
      <c r="J1717" s="293"/>
      <c r="K1717" s="293"/>
      <c r="L1717" s="293"/>
      <c r="M1717" s="212"/>
      <c r="N1717" s="158"/>
      <c r="O1717" s="158"/>
    </row>
    <row r="1718" spans="1:15" ht="20.100000000000001" customHeight="1" x14ac:dyDescent="0.2">
      <c r="B1718" s="291" t="s">
        <v>148</v>
      </c>
      <c r="C1718" s="292"/>
      <c r="D1718" s="293" t="s">
        <v>138</v>
      </c>
      <c r="E1718" s="293"/>
      <c r="F1718" s="293"/>
      <c r="G1718" s="293"/>
      <c r="H1718" s="293"/>
      <c r="I1718" s="293"/>
      <c r="J1718" s="293"/>
      <c r="K1718" s="293"/>
      <c r="L1718" s="293"/>
      <c r="M1718" s="212"/>
      <c r="N1718" s="158"/>
      <c r="O1718" s="158"/>
    </row>
    <row r="1719" spans="1:15" ht="20.100000000000001" customHeight="1" x14ac:dyDescent="0.2">
      <c r="B1719" s="291"/>
      <c r="C1719" s="292"/>
      <c r="D1719" s="293"/>
      <c r="E1719" s="293"/>
      <c r="F1719" s="293"/>
      <c r="G1719" s="293"/>
      <c r="H1719" s="293"/>
      <c r="I1719" s="293"/>
      <c r="J1719" s="293"/>
      <c r="K1719" s="293"/>
      <c r="L1719" s="293"/>
      <c r="M1719" s="212"/>
      <c r="N1719" s="158"/>
      <c r="O1719" s="158"/>
    </row>
    <row r="1720" spans="1:15" ht="20.100000000000001" customHeight="1" x14ac:dyDescent="0.2">
      <c r="B1720" s="291" t="s">
        <v>149</v>
      </c>
      <c r="C1720" s="292"/>
      <c r="D1720" s="293" t="s">
        <v>139</v>
      </c>
      <c r="E1720" s="293"/>
      <c r="F1720" s="293"/>
      <c r="G1720" s="293"/>
      <c r="H1720" s="293"/>
      <c r="I1720" s="293"/>
      <c r="J1720" s="293"/>
      <c r="K1720" s="293"/>
      <c r="L1720" s="293"/>
      <c r="M1720" s="212"/>
      <c r="N1720" s="158"/>
      <c r="O1720" s="158"/>
    </row>
    <row r="1721" spans="1:15" ht="20.100000000000001" customHeight="1" x14ac:dyDescent="0.2">
      <c r="B1721" s="291"/>
      <c r="C1721" s="292"/>
      <c r="D1721" s="293"/>
      <c r="E1721" s="293"/>
      <c r="F1721" s="293"/>
      <c r="G1721" s="293"/>
      <c r="H1721" s="293"/>
      <c r="I1721" s="293"/>
      <c r="J1721" s="293"/>
      <c r="K1721" s="293"/>
      <c r="L1721" s="293"/>
      <c r="M1721" s="212"/>
      <c r="N1721" s="158"/>
      <c r="O1721" s="158"/>
    </row>
    <row r="1722" spans="1:15" ht="20.100000000000001" customHeight="1" x14ac:dyDescent="0.2">
      <c r="B1722" s="291" t="s">
        <v>150</v>
      </c>
      <c r="C1722" s="292"/>
      <c r="D1722" s="293" t="s">
        <v>140</v>
      </c>
      <c r="E1722" s="293"/>
      <c r="F1722" s="293"/>
      <c r="G1722" s="293"/>
      <c r="H1722" s="293"/>
      <c r="I1722" s="293"/>
      <c r="J1722" s="293"/>
      <c r="K1722" s="293"/>
      <c r="L1722" s="293"/>
      <c r="M1722" s="212"/>
      <c r="N1722" s="158"/>
      <c r="O1722" s="158"/>
    </row>
    <row r="1723" spans="1:15" ht="20.100000000000001" customHeight="1" x14ac:dyDescent="0.2">
      <c r="B1723" s="291"/>
      <c r="C1723" s="292"/>
      <c r="D1723" s="293"/>
      <c r="E1723" s="293"/>
      <c r="F1723" s="293"/>
      <c r="G1723" s="293"/>
      <c r="H1723" s="293"/>
      <c r="I1723" s="293"/>
      <c r="J1723" s="293"/>
      <c r="K1723" s="293"/>
      <c r="L1723" s="293"/>
      <c r="M1723" s="212"/>
      <c r="N1723" s="158"/>
      <c r="O1723" s="158"/>
    </row>
    <row r="1724" spans="1:15" ht="20.100000000000001" customHeight="1" x14ac:dyDescent="0.2">
      <c r="B1724" s="291" t="s">
        <v>151</v>
      </c>
      <c r="C1724" s="292"/>
      <c r="D1724" s="293" t="s">
        <v>141</v>
      </c>
      <c r="E1724" s="293"/>
      <c r="F1724" s="293"/>
      <c r="G1724" s="293"/>
      <c r="H1724" s="293"/>
      <c r="I1724" s="293"/>
      <c r="J1724" s="293"/>
      <c r="K1724" s="293"/>
      <c r="L1724" s="293"/>
      <c r="M1724" s="300"/>
    </row>
    <row r="1725" spans="1:15" ht="20.100000000000001" customHeight="1" thickBot="1" x14ac:dyDescent="0.25">
      <c r="B1725" s="294"/>
      <c r="C1725" s="295"/>
      <c r="D1725" s="301"/>
      <c r="E1725" s="301"/>
      <c r="F1725" s="301"/>
      <c r="G1725" s="301"/>
      <c r="H1725" s="301"/>
      <c r="I1725" s="301"/>
      <c r="J1725" s="301"/>
      <c r="K1725" s="301"/>
      <c r="L1725" s="301"/>
      <c r="M1725" s="302"/>
    </row>
    <row r="1726" spans="1:15" ht="35.1" customHeight="1" thickTop="1" x14ac:dyDescent="0.2">
      <c r="B1726" s="149"/>
      <c r="C1726" s="149"/>
      <c r="D1726" s="149"/>
      <c r="E1726" s="149"/>
      <c r="F1726" s="149"/>
      <c r="G1726" s="149"/>
      <c r="H1726" s="149"/>
      <c r="I1726" s="149"/>
      <c r="J1726" s="149"/>
      <c r="K1726" s="149"/>
      <c r="L1726" s="149"/>
      <c r="M1726" s="149"/>
    </row>
    <row r="1727" spans="1:15" ht="20.100000000000001" customHeight="1" x14ac:dyDescent="0.2">
      <c r="B1727" s="148"/>
      <c r="C1727" s="148"/>
      <c r="D1727" s="148"/>
      <c r="E1727" s="148"/>
      <c r="F1727" s="148"/>
      <c r="G1727" s="148"/>
      <c r="H1727" s="148"/>
      <c r="I1727" s="148"/>
      <c r="J1727" s="148"/>
      <c r="K1727" s="148"/>
      <c r="L1727" s="148"/>
      <c r="M1727" s="148"/>
    </row>
    <row r="1728" spans="1:15" ht="20.100000000000001" customHeight="1" x14ac:dyDescent="0.2">
      <c r="B1728" s="148"/>
      <c r="C1728" s="148"/>
      <c r="D1728" s="148"/>
      <c r="E1728" s="148"/>
      <c r="F1728" s="148"/>
      <c r="G1728" s="148"/>
      <c r="H1728" s="148"/>
      <c r="I1728" s="148"/>
      <c r="J1728" s="148"/>
      <c r="K1728" s="148"/>
      <c r="L1728" s="148"/>
      <c r="M1728" s="148"/>
    </row>
    <row r="1729" spans="2:13" ht="20.100000000000001" customHeight="1" x14ac:dyDescent="0.2">
      <c r="B1729" s="148"/>
      <c r="C1729" s="148"/>
      <c r="D1729" s="148"/>
      <c r="E1729" s="148"/>
      <c r="F1729" s="148"/>
      <c r="G1729" s="148"/>
      <c r="H1729" s="148"/>
      <c r="I1729" s="148"/>
      <c r="J1729" s="148"/>
      <c r="K1729" s="148"/>
      <c r="L1729" s="148"/>
      <c r="M1729" s="148"/>
    </row>
    <row r="1730" spans="2:13" ht="20.100000000000001" customHeight="1" x14ac:dyDescent="0.2">
      <c r="B1730" s="148"/>
      <c r="C1730" s="148"/>
      <c r="D1730" s="148"/>
      <c r="E1730" s="148"/>
      <c r="F1730" s="148"/>
      <c r="G1730" s="148"/>
      <c r="H1730" s="148"/>
      <c r="I1730" s="148"/>
      <c r="J1730" s="148"/>
      <c r="K1730" s="148"/>
      <c r="L1730" s="148"/>
      <c r="M1730" s="148"/>
    </row>
    <row r="1731" spans="2:13" ht="20.100000000000001" customHeight="1" x14ac:dyDescent="0.2">
      <c r="B1731" s="148"/>
      <c r="C1731" s="148"/>
      <c r="D1731" s="148"/>
      <c r="E1731" s="148"/>
      <c r="F1731" s="148"/>
      <c r="G1731" s="148"/>
      <c r="H1731" s="148"/>
      <c r="I1731" s="148"/>
      <c r="J1731" s="148"/>
      <c r="K1731" s="148"/>
      <c r="L1731" s="148"/>
      <c r="M1731" s="148"/>
    </row>
    <row r="1732" spans="2:13" ht="20.100000000000001" customHeight="1" x14ac:dyDescent="0.2">
      <c r="B1732" s="148"/>
      <c r="C1732" s="148"/>
      <c r="D1732" s="148"/>
      <c r="E1732" s="148"/>
      <c r="F1732" s="148"/>
      <c r="G1732" s="148"/>
      <c r="H1732" s="148"/>
      <c r="I1732" s="148"/>
      <c r="J1732" s="148"/>
      <c r="K1732" s="148"/>
      <c r="L1732" s="148"/>
      <c r="M1732" s="148"/>
    </row>
    <row r="1733" spans="2:13" ht="20.100000000000001" customHeight="1" x14ac:dyDescent="0.2">
      <c r="B1733" s="148"/>
      <c r="C1733" s="148"/>
      <c r="D1733" s="148"/>
      <c r="E1733" s="148"/>
      <c r="F1733" s="148"/>
      <c r="G1733" s="148"/>
      <c r="H1733" s="148"/>
      <c r="I1733" s="148"/>
      <c r="J1733" s="148"/>
      <c r="K1733" s="148"/>
      <c r="L1733" s="148"/>
      <c r="M1733" s="148"/>
    </row>
    <row r="1734" spans="2:13" ht="20.100000000000001" customHeight="1" x14ac:dyDescent="0.2">
      <c r="B1734" s="148"/>
      <c r="C1734" s="148"/>
      <c r="D1734" s="148"/>
      <c r="E1734" s="148"/>
      <c r="F1734" s="148"/>
      <c r="G1734" s="148"/>
      <c r="H1734" s="148"/>
      <c r="I1734" s="148"/>
      <c r="J1734" s="148"/>
      <c r="K1734" s="148"/>
      <c r="L1734" s="148"/>
      <c r="M1734" s="148"/>
    </row>
    <row r="1735" spans="2:13" ht="20.100000000000001" customHeight="1" x14ac:dyDescent="0.2">
      <c r="B1735" s="148"/>
      <c r="C1735" s="148"/>
      <c r="D1735" s="148"/>
      <c r="E1735" s="148"/>
      <c r="F1735" s="148"/>
      <c r="G1735" s="148"/>
      <c r="H1735" s="148"/>
      <c r="I1735" s="148"/>
      <c r="J1735" s="148"/>
      <c r="K1735" s="148"/>
      <c r="L1735" s="148"/>
      <c r="M1735" s="148"/>
    </row>
    <row r="1736" spans="2:13" ht="20.100000000000001" customHeight="1" x14ac:dyDescent="0.2">
      <c r="B1736" s="148"/>
      <c r="C1736" s="148"/>
      <c r="D1736" s="148"/>
      <c r="E1736" s="148"/>
      <c r="F1736" s="148"/>
      <c r="G1736" s="148"/>
      <c r="H1736" s="148"/>
      <c r="I1736" s="148"/>
      <c r="J1736" s="148"/>
      <c r="K1736" s="148"/>
      <c r="L1736" s="148"/>
      <c r="M1736" s="148"/>
    </row>
    <row r="1737" spans="2:13" ht="20.100000000000001" customHeight="1" x14ac:dyDescent="0.2">
      <c r="B1737" s="148"/>
      <c r="C1737" s="148"/>
      <c r="D1737" s="148"/>
      <c r="E1737" s="148"/>
      <c r="F1737" s="148"/>
      <c r="G1737" s="148"/>
      <c r="H1737" s="148"/>
      <c r="I1737" s="148"/>
      <c r="J1737" s="148"/>
      <c r="K1737" s="148"/>
      <c r="L1737" s="148"/>
      <c r="M1737" s="148"/>
    </row>
    <row r="1738" spans="2:13" ht="20.100000000000001" customHeight="1" x14ac:dyDescent="0.2">
      <c r="B1738" s="148"/>
      <c r="C1738" s="148"/>
      <c r="D1738" s="148"/>
      <c r="E1738" s="148"/>
      <c r="F1738" s="148"/>
      <c r="G1738" s="148"/>
      <c r="H1738" s="148"/>
      <c r="I1738" s="148"/>
      <c r="J1738" s="148"/>
      <c r="K1738" s="148"/>
      <c r="L1738" s="148"/>
      <c r="M1738" s="148"/>
    </row>
    <row r="1739" spans="2:13" ht="20.100000000000001" customHeight="1" x14ac:dyDescent="0.2">
      <c r="B1739" s="148"/>
      <c r="C1739" s="148"/>
      <c r="D1739" s="148"/>
      <c r="E1739" s="148"/>
      <c r="F1739" s="148"/>
      <c r="G1739" s="148"/>
      <c r="H1739" s="148"/>
      <c r="I1739" s="148"/>
      <c r="J1739" s="148"/>
      <c r="K1739" s="148"/>
      <c r="L1739" s="148"/>
      <c r="M1739" s="148"/>
    </row>
    <row r="1740" spans="2:13" ht="20.100000000000001" customHeight="1" x14ac:dyDescent="0.2">
      <c r="B1740" s="148"/>
      <c r="C1740" s="148"/>
      <c r="D1740" s="148"/>
      <c r="E1740" s="148"/>
      <c r="F1740" s="148"/>
      <c r="G1740" s="148"/>
      <c r="H1740" s="148"/>
      <c r="I1740" s="148"/>
      <c r="J1740" s="148"/>
      <c r="K1740" s="148"/>
      <c r="L1740" s="148"/>
      <c r="M1740" s="148"/>
    </row>
    <row r="1741" spans="2:13" ht="20.100000000000001" customHeight="1" x14ac:dyDescent="0.2">
      <c r="B1741" s="148"/>
      <c r="C1741" s="148"/>
      <c r="D1741" s="148"/>
      <c r="E1741" s="148"/>
      <c r="F1741" s="148"/>
      <c r="G1741" s="148"/>
      <c r="H1741" s="148"/>
      <c r="I1741" s="148"/>
      <c r="J1741" s="148"/>
      <c r="K1741" s="148"/>
      <c r="L1741" s="148"/>
      <c r="M1741" s="148"/>
    </row>
    <row r="1742" spans="2:13" ht="20.100000000000001" customHeight="1" x14ac:dyDescent="0.2">
      <c r="B1742" s="148"/>
      <c r="C1742" s="148"/>
      <c r="D1742" s="148"/>
      <c r="E1742" s="148"/>
      <c r="F1742" s="148"/>
      <c r="G1742" s="148"/>
      <c r="H1742" s="148"/>
      <c r="I1742" s="148"/>
      <c r="J1742" s="148"/>
      <c r="K1742" s="148"/>
      <c r="L1742" s="148"/>
      <c r="M1742" s="148"/>
    </row>
    <row r="1743" spans="2:13" ht="20.100000000000001" customHeight="1" x14ac:dyDescent="0.2">
      <c r="B1743" s="148"/>
      <c r="C1743" s="148"/>
      <c r="D1743" s="148"/>
      <c r="E1743" s="148"/>
      <c r="F1743" s="148"/>
      <c r="G1743" s="148"/>
      <c r="H1743" s="148"/>
      <c r="I1743" s="148"/>
      <c r="J1743" s="148"/>
      <c r="K1743" s="148"/>
      <c r="L1743" s="148"/>
      <c r="M1743" s="148"/>
    </row>
    <row r="1744" spans="2:13" ht="20.100000000000001" customHeight="1" x14ac:dyDescent="0.2">
      <c r="B1744" s="148"/>
      <c r="C1744" s="148"/>
      <c r="D1744" s="148"/>
      <c r="E1744" s="148"/>
      <c r="F1744" s="148"/>
      <c r="G1744" s="148"/>
      <c r="H1744" s="148"/>
      <c r="I1744" s="148"/>
      <c r="J1744" s="148"/>
      <c r="K1744" s="148"/>
      <c r="L1744" s="148"/>
      <c r="M1744" s="148"/>
    </row>
    <row r="1745" spans="2:13" ht="20.100000000000001" customHeight="1" x14ac:dyDescent="0.2">
      <c r="B1745" s="148"/>
      <c r="C1745" s="148"/>
      <c r="D1745" s="148"/>
      <c r="E1745" s="148"/>
      <c r="F1745" s="148"/>
      <c r="G1745" s="148"/>
      <c r="H1745" s="148"/>
      <c r="I1745" s="148"/>
      <c r="J1745" s="148"/>
      <c r="K1745" s="148"/>
      <c r="L1745" s="148"/>
      <c r="M1745" s="148"/>
    </row>
    <row r="1746" spans="2:13" ht="20.100000000000001" customHeight="1" x14ac:dyDescent="0.2">
      <c r="B1746" s="148"/>
      <c r="C1746" s="148"/>
      <c r="D1746" s="148"/>
      <c r="E1746" s="148"/>
      <c r="F1746" s="148"/>
      <c r="G1746" s="148"/>
      <c r="H1746" s="148"/>
      <c r="I1746" s="148"/>
      <c r="J1746" s="148"/>
      <c r="K1746" s="148"/>
      <c r="L1746" s="148"/>
      <c r="M1746" s="148"/>
    </row>
    <row r="1747" spans="2:13" ht="20.100000000000001" customHeight="1" x14ac:dyDescent="0.2">
      <c r="B1747" s="148"/>
      <c r="C1747" s="148"/>
      <c r="D1747" s="148"/>
      <c r="E1747" s="148"/>
      <c r="F1747" s="148"/>
      <c r="G1747" s="148"/>
      <c r="H1747" s="148"/>
      <c r="I1747" s="148"/>
      <c r="J1747" s="148"/>
      <c r="K1747" s="148"/>
      <c r="L1747" s="148"/>
      <c r="M1747" s="148"/>
    </row>
    <row r="1748" spans="2:13" ht="20.100000000000001" customHeight="1" x14ac:dyDescent="0.2">
      <c r="B1748" s="148"/>
      <c r="C1748" s="148"/>
      <c r="D1748" s="148"/>
      <c r="E1748" s="148"/>
      <c r="F1748" s="148"/>
      <c r="G1748" s="148"/>
      <c r="H1748" s="148"/>
      <c r="I1748" s="148"/>
      <c r="J1748" s="148"/>
      <c r="K1748" s="148"/>
      <c r="L1748" s="148"/>
      <c r="M1748" s="148"/>
    </row>
    <row r="1749" spans="2:13" ht="20.100000000000001" customHeight="1" x14ac:dyDescent="0.2">
      <c r="B1749" s="148"/>
      <c r="C1749" s="148"/>
      <c r="D1749" s="148"/>
      <c r="E1749" s="148"/>
      <c r="F1749" s="148"/>
      <c r="G1749" s="148"/>
      <c r="H1749" s="148"/>
      <c r="I1749" s="148"/>
      <c r="J1749" s="148"/>
      <c r="K1749" s="148"/>
      <c r="L1749" s="148"/>
      <c r="M1749" s="148"/>
    </row>
    <row r="1750" spans="2:13" ht="20.100000000000001" customHeight="1" x14ac:dyDescent="0.2">
      <c r="B1750" s="148"/>
      <c r="C1750" s="148"/>
      <c r="D1750" s="148"/>
      <c r="E1750" s="148"/>
      <c r="F1750" s="148"/>
      <c r="G1750" s="148"/>
      <c r="H1750" s="148"/>
      <c r="I1750" s="148"/>
      <c r="J1750" s="148"/>
      <c r="K1750" s="148"/>
      <c r="L1750" s="148"/>
      <c r="M1750" s="148"/>
    </row>
    <row r="1751" spans="2:13" ht="20.100000000000001" customHeight="1" x14ac:dyDescent="0.2">
      <c r="B1751" s="148"/>
      <c r="C1751" s="148"/>
      <c r="D1751" s="148"/>
      <c r="E1751" s="148"/>
      <c r="F1751" s="148"/>
      <c r="G1751" s="148"/>
      <c r="H1751" s="148"/>
      <c r="I1751" s="148"/>
      <c r="J1751" s="148"/>
      <c r="K1751" s="148"/>
      <c r="L1751" s="148"/>
      <c r="M1751" s="148"/>
    </row>
    <row r="1752" spans="2:13" ht="20.100000000000001" customHeight="1" x14ac:dyDescent="0.2">
      <c r="B1752" s="148"/>
      <c r="C1752" s="148"/>
      <c r="D1752" s="148"/>
      <c r="E1752" s="148"/>
      <c r="F1752" s="148"/>
      <c r="G1752" s="148"/>
      <c r="H1752" s="148"/>
      <c r="I1752" s="148"/>
      <c r="J1752" s="148"/>
      <c r="K1752" s="148"/>
      <c r="L1752" s="148"/>
      <c r="M1752" s="148"/>
    </row>
    <row r="1753" spans="2:13" ht="20.100000000000001" customHeight="1" x14ac:dyDescent="0.2">
      <c r="B1753" s="148"/>
      <c r="C1753" s="148"/>
      <c r="D1753" s="148"/>
      <c r="E1753" s="148"/>
      <c r="F1753" s="148"/>
      <c r="G1753" s="148"/>
      <c r="H1753" s="148"/>
      <c r="I1753" s="148"/>
      <c r="J1753" s="148"/>
      <c r="K1753" s="148"/>
      <c r="L1753" s="148"/>
      <c r="M1753" s="148"/>
    </row>
    <row r="1754" spans="2:13" ht="20.100000000000001" customHeight="1" x14ac:dyDescent="0.2">
      <c r="B1754" s="148"/>
      <c r="C1754" s="148"/>
      <c r="D1754" s="148"/>
      <c r="E1754" s="148"/>
      <c r="F1754" s="148"/>
      <c r="G1754" s="148"/>
      <c r="H1754" s="148"/>
      <c r="I1754" s="148"/>
      <c r="J1754" s="148"/>
      <c r="K1754" s="148"/>
      <c r="L1754" s="148"/>
      <c r="M1754" s="148"/>
    </row>
    <row r="1755" spans="2:13" ht="20.100000000000001" customHeight="1" x14ac:dyDescent="0.2">
      <c r="B1755" s="148"/>
      <c r="C1755" s="148"/>
      <c r="D1755" s="148"/>
      <c r="E1755" s="148"/>
      <c r="F1755" s="148"/>
      <c r="G1755" s="148"/>
      <c r="H1755" s="148"/>
      <c r="I1755" s="148"/>
      <c r="J1755" s="148"/>
      <c r="K1755" s="148"/>
      <c r="L1755" s="148"/>
      <c r="M1755" s="148"/>
    </row>
    <row r="1756" spans="2:13" ht="20.100000000000001" customHeight="1" x14ac:dyDescent="0.2">
      <c r="B1756" s="148"/>
      <c r="C1756" s="148"/>
      <c r="D1756" s="148"/>
      <c r="E1756" s="148"/>
      <c r="F1756" s="148"/>
      <c r="G1756" s="148"/>
      <c r="H1756" s="148"/>
      <c r="I1756" s="148"/>
      <c r="J1756" s="148"/>
      <c r="K1756" s="148"/>
      <c r="L1756" s="148"/>
      <c r="M1756" s="148"/>
    </row>
    <row r="1757" spans="2:13" ht="20.100000000000001" customHeight="1" x14ac:dyDescent="0.2">
      <c r="B1757" s="148"/>
      <c r="C1757" s="148"/>
      <c r="D1757" s="148"/>
      <c r="E1757" s="148"/>
      <c r="F1757" s="148"/>
      <c r="G1757" s="148"/>
      <c r="H1757" s="148"/>
      <c r="I1757" s="148"/>
      <c r="J1757" s="148"/>
      <c r="K1757" s="148"/>
      <c r="L1757" s="148"/>
      <c r="M1757" s="148"/>
    </row>
    <row r="1758" spans="2:13" ht="20.100000000000001" customHeight="1" x14ac:dyDescent="0.2">
      <c r="B1758" s="148"/>
      <c r="C1758" s="148"/>
      <c r="D1758" s="148"/>
      <c r="E1758" s="148"/>
      <c r="F1758" s="148"/>
      <c r="G1758" s="148"/>
      <c r="H1758" s="148"/>
      <c r="I1758" s="148"/>
      <c r="J1758" s="148"/>
      <c r="K1758" s="148"/>
      <c r="L1758" s="148"/>
      <c r="M1758" s="148"/>
    </row>
    <row r="1759" spans="2:13" ht="20.100000000000001" customHeight="1" x14ac:dyDescent="0.2">
      <c r="B1759" s="148"/>
      <c r="C1759" s="148"/>
      <c r="D1759" s="148"/>
      <c r="E1759" s="148"/>
      <c r="F1759" s="148"/>
      <c r="G1759" s="148"/>
      <c r="H1759" s="148"/>
      <c r="I1759" s="148"/>
      <c r="J1759" s="148"/>
      <c r="K1759" s="148"/>
      <c r="L1759" s="148"/>
      <c r="M1759" s="148"/>
    </row>
    <row r="1760" spans="2:13" ht="20.100000000000001" customHeight="1" x14ac:dyDescent="0.2">
      <c r="B1760" s="148"/>
      <c r="C1760" s="148"/>
      <c r="D1760" s="148"/>
      <c r="E1760" s="148"/>
      <c r="F1760" s="148"/>
      <c r="G1760" s="148"/>
      <c r="H1760" s="148"/>
      <c r="I1760" s="148"/>
      <c r="J1760" s="148"/>
      <c r="K1760" s="148"/>
      <c r="L1760" s="148"/>
      <c r="M1760" s="148"/>
    </row>
    <row r="1761" spans="2:15" ht="20.100000000000001" customHeight="1" x14ac:dyDescent="0.2">
      <c r="B1761" s="148"/>
      <c r="C1761" s="148"/>
      <c r="D1761" s="148"/>
      <c r="E1761" s="148"/>
      <c r="F1761" s="148"/>
      <c r="G1761" s="148"/>
      <c r="H1761" s="148"/>
      <c r="I1761" s="148"/>
      <c r="J1761" s="148"/>
      <c r="K1761" s="148"/>
      <c r="L1761" s="148"/>
      <c r="M1761" s="148"/>
    </row>
    <row r="1762" spans="2:15" ht="20.100000000000001" customHeight="1" x14ac:dyDescent="0.2">
      <c r="B1762" s="176"/>
      <c r="C1762" s="176"/>
      <c r="D1762" s="176"/>
      <c r="E1762" s="176"/>
      <c r="F1762" s="176"/>
      <c r="G1762" s="176"/>
      <c r="H1762" s="176"/>
      <c r="I1762" s="176"/>
      <c r="J1762" s="176"/>
      <c r="K1762" s="176"/>
      <c r="L1762" s="176"/>
      <c r="M1762" s="176"/>
    </row>
    <row r="1763" spans="2:15" ht="20.100000000000001" customHeight="1" x14ac:dyDescent="0.2">
      <c r="B1763" s="148"/>
      <c r="C1763" s="148"/>
      <c r="D1763" s="148"/>
      <c r="E1763" s="148"/>
      <c r="F1763" s="148"/>
      <c r="G1763" s="148"/>
      <c r="H1763" s="148"/>
      <c r="I1763" s="148"/>
      <c r="J1763" s="148"/>
      <c r="K1763" s="148"/>
      <c r="L1763" s="148"/>
      <c r="M1763" s="148"/>
    </row>
    <row r="1764" spans="2:15" ht="19.5" customHeight="1" x14ac:dyDescent="0.2">
      <c r="B1764" s="146"/>
      <c r="C1764" s="146"/>
      <c r="D1764" s="146"/>
      <c r="E1764" s="146"/>
      <c r="F1764" s="146"/>
      <c r="G1764" s="146"/>
      <c r="H1764" s="146"/>
      <c r="I1764" s="146"/>
      <c r="J1764" s="146"/>
      <c r="K1764" s="146"/>
      <c r="L1764" s="146"/>
      <c r="M1764" s="146"/>
      <c r="N1764" s="13"/>
      <c r="O1764" s="13"/>
    </row>
    <row r="1765" spans="2:15" ht="20.100000000000001" customHeight="1" x14ac:dyDescent="0.2">
      <c r="B1765" s="147"/>
      <c r="C1765" s="147"/>
      <c r="D1765" s="147"/>
      <c r="E1765" s="147"/>
      <c r="F1765" s="147"/>
      <c r="G1765" s="147"/>
      <c r="H1765" s="147"/>
      <c r="I1765" s="147"/>
      <c r="J1765" s="147"/>
      <c r="K1765" s="147"/>
      <c r="L1765" s="147"/>
      <c r="M1765" s="147"/>
      <c r="N1765" s="13"/>
      <c r="O1765" s="13"/>
    </row>
    <row r="1766" spans="2:15" ht="20.100000000000001" customHeight="1" x14ac:dyDescent="0.2">
      <c r="B1766" s="148"/>
      <c r="C1766" s="148"/>
      <c r="D1766" s="148"/>
      <c r="E1766" s="148"/>
      <c r="F1766" s="148"/>
      <c r="G1766" s="148"/>
      <c r="H1766" s="148"/>
      <c r="I1766" s="148"/>
      <c r="J1766" s="148"/>
      <c r="K1766" s="148"/>
      <c r="L1766" s="148"/>
      <c r="M1766" s="148"/>
      <c r="N1766" s="13"/>
      <c r="O1766" s="13"/>
    </row>
    <row r="1767" spans="2:15" ht="20.100000000000001" customHeight="1" x14ac:dyDescent="0.2">
      <c r="B1767" s="146" t="s">
        <v>130</v>
      </c>
      <c r="C1767" s="146"/>
      <c r="D1767" s="146"/>
      <c r="E1767" s="146"/>
      <c r="F1767" s="146"/>
      <c r="G1767" s="146"/>
      <c r="H1767" s="146"/>
      <c r="I1767" s="146"/>
      <c r="J1767" s="146"/>
      <c r="K1767" s="146"/>
      <c r="L1767" s="146"/>
      <c r="M1767" s="146"/>
      <c r="N1767" s="121"/>
      <c r="O1767" s="121"/>
    </row>
    <row r="1768" spans="2:15" s="85" customFormat="1" ht="20.100000000000001" customHeight="1" x14ac:dyDescent="0.2">
      <c r="B1768" s="148"/>
      <c r="C1768" s="148"/>
      <c r="D1768" s="148"/>
      <c r="E1768" s="148"/>
      <c r="F1768" s="148"/>
      <c r="G1768" s="148"/>
      <c r="H1768" s="148"/>
      <c r="I1768" s="148"/>
      <c r="J1768" s="148"/>
      <c r="K1768" s="148"/>
      <c r="L1768" s="148"/>
      <c r="M1768" s="148"/>
      <c r="N1768" s="13"/>
      <c r="O1768" s="13"/>
    </row>
    <row r="1769" spans="2:15" ht="20.100000000000001" customHeight="1" x14ac:dyDescent="0.2">
      <c r="B1769" s="176"/>
      <c r="C1769" s="176"/>
      <c r="D1769" s="176"/>
      <c r="E1769" s="176"/>
      <c r="F1769" s="176"/>
      <c r="G1769" s="176"/>
      <c r="H1769" s="176"/>
      <c r="I1769" s="176"/>
      <c r="J1769" s="176"/>
      <c r="K1769" s="176"/>
      <c r="L1769" s="176"/>
      <c r="M1769" s="176"/>
      <c r="N1769" s="13"/>
      <c r="O1769" s="13"/>
    </row>
    <row r="1770" spans="2:15" ht="20.100000000000001" customHeight="1" x14ac:dyDescent="0.2">
      <c r="B1770" s="148"/>
      <c r="C1770" s="148"/>
      <c r="D1770" s="148"/>
      <c r="E1770" s="148"/>
      <c r="F1770" s="148"/>
      <c r="G1770" s="148"/>
      <c r="H1770" s="148"/>
      <c r="I1770" s="148"/>
      <c r="J1770" s="148"/>
      <c r="K1770" s="148"/>
      <c r="L1770" s="148"/>
      <c r="M1770" s="148"/>
      <c r="N1770" s="13"/>
      <c r="O1770" s="13"/>
    </row>
    <row r="1771" spans="2:15" ht="20.100000000000001" customHeight="1" x14ac:dyDescent="0.2">
      <c r="B1771" s="148"/>
      <c r="C1771" s="148"/>
      <c r="D1771" s="148"/>
      <c r="E1771" s="148"/>
      <c r="F1771" s="148"/>
      <c r="G1771" s="148"/>
      <c r="H1771" s="148"/>
      <c r="I1771" s="148"/>
      <c r="J1771" s="148"/>
      <c r="K1771" s="148"/>
      <c r="L1771" s="148"/>
      <c r="M1771" s="148"/>
      <c r="N1771" s="13"/>
      <c r="O1771" s="13"/>
    </row>
    <row r="1772" spans="2:15" ht="20.100000000000001" customHeight="1" x14ac:dyDescent="0.2">
      <c r="B1772" s="148"/>
      <c r="C1772" s="148"/>
      <c r="D1772" s="148"/>
      <c r="E1772" s="148"/>
      <c r="F1772" s="148"/>
      <c r="G1772" s="148"/>
      <c r="H1772" s="148"/>
      <c r="I1772" s="148"/>
      <c r="J1772" s="148"/>
      <c r="K1772" s="148"/>
      <c r="L1772" s="148"/>
      <c r="M1772" s="148"/>
      <c r="N1772" s="13"/>
      <c r="O1772" s="13"/>
    </row>
    <row r="1773" spans="2:15" ht="20.100000000000001" customHeight="1" x14ac:dyDescent="0.2">
      <c r="B1773" s="148"/>
      <c r="C1773" s="148"/>
      <c r="D1773" s="148"/>
      <c r="E1773" s="148"/>
      <c r="F1773" s="148"/>
      <c r="G1773" s="148"/>
      <c r="H1773" s="148"/>
      <c r="I1773" s="148"/>
      <c r="J1773" s="148"/>
      <c r="K1773" s="148"/>
      <c r="L1773" s="148"/>
      <c r="M1773" s="148"/>
      <c r="N1773" s="13"/>
      <c r="O1773" s="13"/>
    </row>
    <row r="1774" spans="2:15" ht="20.100000000000001" customHeight="1" x14ac:dyDescent="0.2">
      <c r="B1774" s="148"/>
      <c r="C1774" s="148"/>
      <c r="D1774" s="148"/>
      <c r="E1774" s="148"/>
      <c r="F1774" s="148"/>
      <c r="G1774" s="148"/>
      <c r="H1774" s="148"/>
      <c r="I1774" s="148"/>
      <c r="J1774" s="148"/>
      <c r="K1774" s="148"/>
      <c r="L1774" s="148"/>
      <c r="M1774" s="148"/>
      <c r="N1774" s="13"/>
      <c r="O1774" s="13"/>
    </row>
    <row r="1775" spans="2:15" ht="20.100000000000001" customHeight="1" x14ac:dyDescent="0.2">
      <c r="B1775" s="148"/>
      <c r="C1775" s="148"/>
      <c r="D1775" s="148"/>
      <c r="E1775" s="148"/>
      <c r="F1775" s="148"/>
      <c r="G1775" s="148"/>
      <c r="H1775" s="148"/>
      <c r="I1775" s="148"/>
      <c r="J1775" s="148"/>
      <c r="K1775" s="148"/>
      <c r="L1775" s="148"/>
      <c r="M1775" s="148"/>
      <c r="N1775" s="13"/>
      <c r="O1775" s="13"/>
    </row>
    <row r="1776" spans="2:15" ht="20.100000000000001" customHeight="1" x14ac:dyDescent="0.2">
      <c r="B1776" s="148"/>
      <c r="C1776" s="148"/>
      <c r="D1776" s="148"/>
      <c r="E1776" s="148"/>
      <c r="F1776" s="148"/>
      <c r="G1776" s="148"/>
      <c r="H1776" s="148"/>
      <c r="I1776" s="148"/>
      <c r="J1776" s="148"/>
      <c r="K1776" s="148"/>
      <c r="L1776" s="148"/>
      <c r="M1776" s="148"/>
      <c r="N1776" s="13"/>
      <c r="O1776" s="13"/>
    </row>
    <row r="1777" spans="2:15" ht="20.100000000000001" customHeight="1" x14ac:dyDescent="0.2">
      <c r="B1777" s="148"/>
      <c r="C1777" s="148"/>
      <c r="D1777" s="148"/>
      <c r="E1777" s="148"/>
      <c r="F1777" s="148"/>
      <c r="G1777" s="148"/>
      <c r="H1777" s="148"/>
      <c r="I1777" s="148"/>
      <c r="J1777" s="148"/>
      <c r="K1777" s="148"/>
      <c r="L1777" s="148"/>
      <c r="M1777" s="148"/>
      <c r="N1777" s="13"/>
      <c r="O1777" s="13"/>
    </row>
    <row r="1778" spans="2:15" ht="20.100000000000001" customHeight="1" x14ac:dyDescent="0.2">
      <c r="B1778" s="148"/>
      <c r="C1778" s="148"/>
      <c r="D1778" s="148"/>
      <c r="E1778" s="148"/>
      <c r="F1778" s="148"/>
      <c r="G1778" s="148"/>
      <c r="H1778" s="148"/>
      <c r="I1778" s="148"/>
      <c r="J1778" s="148"/>
      <c r="K1778" s="148"/>
      <c r="L1778" s="148"/>
      <c r="M1778" s="148"/>
      <c r="N1778" s="13"/>
      <c r="O1778" s="13"/>
    </row>
    <row r="1779" spans="2:15" ht="20.100000000000001" customHeight="1" x14ac:dyDescent="0.2">
      <c r="B1779" s="148"/>
      <c r="C1779" s="148"/>
      <c r="D1779" s="148"/>
      <c r="E1779" s="148"/>
      <c r="F1779" s="148"/>
      <c r="G1779" s="148"/>
      <c r="H1779" s="148"/>
      <c r="I1779" s="148"/>
      <c r="J1779" s="148"/>
      <c r="K1779" s="148"/>
      <c r="L1779" s="148"/>
      <c r="M1779" s="148"/>
      <c r="N1779" s="13"/>
      <c r="O1779" s="13"/>
    </row>
    <row r="1780" spans="2:15" ht="20.100000000000001" customHeight="1" x14ac:dyDescent="0.2">
      <c r="B1780" s="148"/>
      <c r="C1780" s="148"/>
      <c r="D1780" s="148"/>
      <c r="E1780" s="148"/>
      <c r="F1780" s="148"/>
      <c r="G1780" s="148"/>
      <c r="H1780" s="148"/>
      <c r="I1780" s="148"/>
      <c r="J1780" s="148"/>
      <c r="K1780" s="148"/>
      <c r="L1780" s="148"/>
      <c r="M1780" s="148"/>
      <c r="N1780" s="13"/>
      <c r="O1780" s="13"/>
    </row>
    <row r="1781" spans="2:15" ht="20.100000000000001" customHeight="1" x14ac:dyDescent="0.2">
      <c r="B1781" s="148"/>
      <c r="C1781" s="148"/>
      <c r="D1781" s="148"/>
      <c r="E1781" s="148"/>
      <c r="F1781" s="148"/>
      <c r="G1781" s="148"/>
      <c r="H1781" s="148"/>
      <c r="I1781" s="148"/>
      <c r="J1781" s="148"/>
      <c r="K1781" s="148"/>
      <c r="L1781" s="148"/>
      <c r="M1781" s="148"/>
      <c r="N1781" s="13"/>
      <c r="O1781" s="13"/>
    </row>
    <row r="1782" spans="2:15" ht="20.100000000000001" customHeight="1" x14ac:dyDescent="0.2">
      <c r="B1782" s="148"/>
      <c r="C1782" s="148"/>
      <c r="D1782" s="148"/>
      <c r="E1782" s="148"/>
      <c r="F1782" s="148"/>
      <c r="G1782" s="148"/>
      <c r="H1782" s="148"/>
      <c r="I1782" s="148"/>
      <c r="J1782" s="148"/>
      <c r="K1782" s="148"/>
      <c r="L1782" s="148"/>
      <c r="M1782" s="148"/>
      <c r="N1782" s="13"/>
      <c r="O1782" s="13"/>
    </row>
    <row r="1783" spans="2:15" ht="20.100000000000001" customHeight="1" x14ac:dyDescent="0.2">
      <c r="B1783" s="148"/>
      <c r="C1783" s="148"/>
      <c r="D1783" s="148"/>
      <c r="E1783" s="148"/>
      <c r="F1783" s="148"/>
      <c r="G1783" s="148"/>
      <c r="H1783" s="148"/>
      <c r="I1783" s="148"/>
      <c r="J1783" s="148"/>
      <c r="K1783" s="148"/>
      <c r="L1783" s="148"/>
      <c r="M1783" s="148"/>
      <c r="N1783" s="13"/>
      <c r="O1783" s="13"/>
    </row>
    <row r="1784" spans="2:15" ht="20.100000000000001" customHeight="1" x14ac:dyDescent="0.2">
      <c r="B1784" s="148"/>
      <c r="C1784" s="148"/>
      <c r="D1784" s="148"/>
      <c r="E1784" s="148"/>
      <c r="F1784" s="148"/>
      <c r="G1784" s="148"/>
      <c r="H1784" s="148"/>
      <c r="I1784" s="148"/>
      <c r="J1784" s="148"/>
      <c r="K1784" s="148"/>
      <c r="L1784" s="148"/>
      <c r="M1784" s="148"/>
      <c r="N1784" s="13"/>
      <c r="O1784" s="13"/>
    </row>
    <row r="1785" spans="2:15" ht="20.100000000000001" customHeight="1" x14ac:dyDescent="0.2">
      <c r="B1785" s="148"/>
      <c r="C1785" s="148"/>
      <c r="D1785" s="148"/>
      <c r="E1785" s="148"/>
      <c r="F1785" s="148"/>
      <c r="G1785" s="148"/>
      <c r="H1785" s="148"/>
      <c r="I1785" s="148"/>
      <c r="J1785" s="148"/>
      <c r="K1785" s="148"/>
      <c r="L1785" s="148"/>
      <c r="M1785" s="148"/>
      <c r="N1785" s="13"/>
      <c r="O1785" s="13"/>
    </row>
    <row r="1786" spans="2:15" ht="20.100000000000001" customHeight="1" x14ac:dyDescent="0.2">
      <c r="B1786" s="148"/>
      <c r="C1786" s="148"/>
      <c r="D1786" s="148"/>
      <c r="E1786" s="148"/>
      <c r="F1786" s="148"/>
      <c r="G1786" s="148"/>
      <c r="H1786" s="148"/>
      <c r="I1786" s="148"/>
      <c r="J1786" s="148"/>
      <c r="K1786" s="148"/>
      <c r="L1786" s="148"/>
      <c r="M1786" s="148"/>
      <c r="N1786" s="13"/>
      <c r="O1786" s="13"/>
    </row>
    <row r="1787" spans="2:15" ht="20.100000000000001" customHeight="1" x14ac:dyDescent="0.2">
      <c r="B1787" s="148"/>
      <c r="C1787" s="148"/>
      <c r="D1787" s="148"/>
      <c r="E1787" s="148"/>
      <c r="F1787" s="148"/>
      <c r="G1787" s="148"/>
      <c r="H1787" s="148"/>
      <c r="I1787" s="148"/>
      <c r="J1787" s="148"/>
      <c r="K1787" s="148"/>
      <c r="L1787" s="148"/>
      <c r="M1787" s="148"/>
      <c r="N1787" s="13"/>
      <c r="O1787" s="13"/>
    </row>
    <row r="1788" spans="2:15" ht="20.100000000000001" customHeight="1" x14ac:dyDescent="0.2">
      <c r="B1788" s="148"/>
      <c r="C1788" s="148"/>
      <c r="D1788" s="148"/>
      <c r="E1788" s="148"/>
      <c r="F1788" s="148"/>
      <c r="G1788" s="148"/>
      <c r="H1788" s="148"/>
      <c r="I1788" s="148"/>
      <c r="J1788" s="148"/>
      <c r="K1788" s="148"/>
      <c r="L1788" s="148"/>
      <c r="M1788" s="148"/>
      <c r="N1788" s="13"/>
      <c r="O1788" s="13"/>
    </row>
    <row r="1789" spans="2:15" ht="20.100000000000001" customHeight="1" x14ac:dyDescent="0.2">
      <c r="B1789" s="148"/>
      <c r="C1789" s="148"/>
      <c r="D1789" s="148"/>
      <c r="E1789" s="148"/>
      <c r="F1789" s="148"/>
      <c r="G1789" s="148"/>
      <c r="H1789" s="148"/>
      <c r="I1789" s="148"/>
      <c r="J1789" s="148"/>
      <c r="K1789" s="148"/>
      <c r="L1789" s="148"/>
      <c r="M1789" s="148"/>
      <c r="N1789" s="13"/>
      <c r="O1789" s="13"/>
    </row>
    <row r="1790" spans="2:15" ht="20.100000000000001" customHeight="1" x14ac:dyDescent="0.2">
      <c r="B1790" s="148"/>
      <c r="C1790" s="148"/>
      <c r="D1790" s="148"/>
      <c r="E1790" s="148"/>
      <c r="F1790" s="148"/>
      <c r="G1790" s="148"/>
      <c r="H1790" s="148"/>
      <c r="I1790" s="148"/>
      <c r="J1790" s="148"/>
      <c r="K1790" s="148"/>
      <c r="L1790" s="148"/>
      <c r="M1790" s="148"/>
      <c r="N1790" s="13"/>
      <c r="O1790" s="13"/>
    </row>
    <row r="1791" spans="2:15" ht="20.100000000000001" customHeight="1" x14ac:dyDescent="0.2">
      <c r="B1791" s="148"/>
      <c r="C1791" s="148"/>
      <c r="D1791" s="148"/>
      <c r="E1791" s="148"/>
      <c r="F1791" s="148"/>
      <c r="G1791" s="148"/>
      <c r="H1791" s="148"/>
      <c r="I1791" s="148"/>
      <c r="J1791" s="148"/>
      <c r="K1791" s="148"/>
      <c r="L1791" s="148"/>
      <c r="M1791" s="148"/>
      <c r="N1791" s="13"/>
      <c r="O1791" s="13"/>
    </row>
    <row r="1792" spans="2:15" ht="20.100000000000001" customHeight="1" x14ac:dyDescent="0.2">
      <c r="B1792" s="148"/>
      <c r="C1792" s="148"/>
      <c r="D1792" s="148"/>
      <c r="E1792" s="148"/>
      <c r="F1792" s="148"/>
      <c r="G1792" s="148"/>
      <c r="H1792" s="148"/>
      <c r="I1792" s="148"/>
      <c r="J1792" s="148"/>
      <c r="K1792" s="148"/>
      <c r="L1792" s="148"/>
      <c r="M1792" s="148"/>
      <c r="N1792" s="13"/>
      <c r="O1792" s="13"/>
    </row>
    <row r="1793" spans="2:15" ht="20.100000000000001" customHeight="1" x14ac:dyDescent="0.2">
      <c r="B1793" s="148"/>
      <c r="C1793" s="148"/>
      <c r="D1793" s="148"/>
      <c r="E1793" s="148"/>
      <c r="F1793" s="148"/>
      <c r="G1793" s="148"/>
      <c r="H1793" s="148"/>
      <c r="I1793" s="148"/>
      <c r="J1793" s="148"/>
      <c r="K1793" s="148"/>
      <c r="L1793" s="148"/>
      <c r="M1793" s="148"/>
      <c r="N1793" s="13"/>
      <c r="O1793" s="13"/>
    </row>
    <row r="1794" spans="2:15" ht="20.100000000000001" customHeight="1" x14ac:dyDescent="0.2">
      <c r="B1794" s="148"/>
      <c r="C1794" s="148"/>
      <c r="D1794" s="148"/>
      <c r="E1794" s="148"/>
      <c r="F1794" s="148"/>
      <c r="G1794" s="148"/>
      <c r="H1794" s="148"/>
      <c r="I1794" s="148"/>
      <c r="J1794" s="148"/>
      <c r="K1794" s="148"/>
      <c r="L1794" s="148"/>
      <c r="M1794" s="148"/>
      <c r="N1794" s="13"/>
      <c r="O1794" s="13"/>
    </row>
    <row r="1795" spans="2:15" ht="20.100000000000001" customHeight="1" x14ac:dyDescent="0.2">
      <c r="B1795" s="148"/>
      <c r="C1795" s="148"/>
      <c r="D1795" s="148"/>
      <c r="E1795" s="148"/>
      <c r="F1795" s="148"/>
      <c r="G1795" s="148"/>
      <c r="H1795" s="148"/>
      <c r="I1795" s="148"/>
      <c r="J1795" s="148"/>
      <c r="K1795" s="148"/>
      <c r="L1795" s="148"/>
      <c r="M1795" s="148"/>
      <c r="N1795" s="13"/>
      <c r="O1795" s="13"/>
    </row>
    <row r="1796" spans="2:15" ht="20.100000000000001" customHeight="1" x14ac:dyDescent="0.2">
      <c r="B1796" s="148"/>
      <c r="C1796" s="148"/>
      <c r="D1796" s="148"/>
      <c r="E1796" s="148"/>
      <c r="F1796" s="148"/>
      <c r="G1796" s="148"/>
      <c r="H1796" s="148"/>
      <c r="I1796" s="148"/>
      <c r="J1796" s="148"/>
      <c r="K1796" s="148"/>
      <c r="L1796" s="148"/>
      <c r="M1796" s="148"/>
      <c r="N1796" s="13"/>
      <c r="O1796" s="13"/>
    </row>
    <row r="1797" spans="2:15" ht="20.100000000000001" customHeight="1" x14ac:dyDescent="0.2">
      <c r="B1797" s="176"/>
      <c r="C1797" s="176"/>
      <c r="D1797" s="176"/>
      <c r="E1797" s="176"/>
      <c r="F1797" s="176"/>
      <c r="G1797" s="176"/>
      <c r="H1797" s="176"/>
      <c r="I1797" s="176"/>
      <c r="J1797" s="176"/>
      <c r="K1797" s="176"/>
      <c r="L1797" s="176"/>
      <c r="M1797" s="176"/>
      <c r="N1797" s="13"/>
      <c r="O1797" s="13"/>
    </row>
    <row r="1798" spans="2:15" ht="20.100000000000001" customHeight="1" x14ac:dyDescent="0.2">
      <c r="B1798" s="176"/>
      <c r="C1798" s="176"/>
      <c r="D1798" s="176"/>
      <c r="E1798" s="176"/>
      <c r="F1798" s="176"/>
      <c r="G1798" s="176"/>
      <c r="H1798" s="176"/>
      <c r="I1798" s="176"/>
      <c r="J1798" s="176"/>
      <c r="K1798" s="176"/>
      <c r="L1798" s="176"/>
      <c r="M1798" s="176"/>
      <c r="N1798" s="13"/>
      <c r="O1798" s="13"/>
    </row>
    <row r="1799" spans="2:15" ht="20.100000000000001" customHeight="1" x14ac:dyDescent="0.2">
      <c r="B1799" s="176"/>
      <c r="C1799" s="176"/>
      <c r="D1799" s="176"/>
      <c r="E1799" s="176"/>
      <c r="F1799" s="176"/>
      <c r="G1799" s="176"/>
      <c r="H1799" s="176"/>
      <c r="I1799" s="176"/>
      <c r="J1799" s="176"/>
      <c r="K1799" s="176"/>
      <c r="L1799" s="176"/>
      <c r="M1799" s="176"/>
      <c r="N1799" s="13"/>
      <c r="O1799" s="13"/>
    </row>
    <row r="1800" spans="2:15" ht="20.100000000000001" customHeight="1" x14ac:dyDescent="0.2">
      <c r="B1800" s="176"/>
      <c r="C1800" s="176"/>
      <c r="D1800" s="176"/>
      <c r="E1800" s="176"/>
      <c r="F1800" s="176"/>
      <c r="G1800" s="176"/>
      <c r="H1800" s="176"/>
      <c r="I1800" s="176"/>
      <c r="J1800" s="176"/>
      <c r="K1800" s="176"/>
      <c r="L1800" s="176"/>
      <c r="M1800" s="176"/>
      <c r="N1800" s="13"/>
      <c r="O1800" s="13"/>
    </row>
    <row r="1801" spans="2:15" ht="20.100000000000001" customHeight="1" x14ac:dyDescent="0.2">
      <c r="B1801" s="176"/>
      <c r="C1801" s="176"/>
      <c r="D1801" s="176"/>
      <c r="E1801" s="176"/>
      <c r="F1801" s="176"/>
      <c r="G1801" s="176"/>
      <c r="H1801" s="176"/>
      <c r="I1801" s="176"/>
      <c r="J1801" s="176"/>
      <c r="K1801" s="176"/>
      <c r="L1801" s="176"/>
      <c r="M1801" s="176"/>
      <c r="N1801" s="13"/>
      <c r="O1801" s="13"/>
    </row>
    <row r="1802" spans="2:15" ht="20.100000000000001" customHeight="1" x14ac:dyDescent="0.2">
      <c r="B1802" s="176"/>
      <c r="C1802" s="176"/>
      <c r="D1802" s="176"/>
      <c r="E1802" s="176"/>
      <c r="F1802" s="176"/>
      <c r="G1802" s="176"/>
      <c r="H1802" s="176"/>
      <c r="I1802" s="176"/>
      <c r="J1802" s="176"/>
      <c r="K1802" s="176"/>
      <c r="L1802" s="176"/>
      <c r="M1802" s="176"/>
      <c r="N1802" s="13"/>
      <c r="O1802" s="13"/>
    </row>
    <row r="1803" spans="2:15" ht="20.100000000000001" customHeight="1" x14ac:dyDescent="0.2">
      <c r="B1803" s="176"/>
      <c r="C1803" s="176"/>
      <c r="D1803" s="176"/>
      <c r="E1803" s="176"/>
      <c r="F1803" s="176"/>
      <c r="G1803" s="176"/>
      <c r="H1803" s="176"/>
      <c r="I1803" s="176"/>
      <c r="J1803" s="176"/>
      <c r="K1803" s="176"/>
      <c r="L1803" s="176"/>
      <c r="M1803" s="176"/>
      <c r="N1803" s="13"/>
      <c r="O1803" s="13"/>
    </row>
    <row r="1804" spans="2:15" ht="20.100000000000001" customHeight="1" x14ac:dyDescent="0.2">
      <c r="B1804" s="176"/>
      <c r="C1804" s="176"/>
      <c r="D1804" s="176"/>
      <c r="E1804" s="176"/>
      <c r="F1804" s="176"/>
      <c r="G1804" s="176"/>
      <c r="H1804" s="176"/>
      <c r="I1804" s="176"/>
      <c r="J1804" s="176"/>
      <c r="K1804" s="176"/>
      <c r="L1804" s="176"/>
      <c r="M1804" s="176"/>
      <c r="N1804" s="13"/>
      <c r="O1804" s="13"/>
    </row>
    <row r="1805" spans="2:15" ht="20.100000000000001" customHeight="1" x14ac:dyDescent="0.2">
      <c r="B1805" s="176"/>
      <c r="C1805" s="176"/>
      <c r="D1805" s="176"/>
      <c r="E1805" s="176"/>
      <c r="F1805" s="176"/>
      <c r="G1805" s="176"/>
      <c r="H1805" s="176"/>
      <c r="I1805" s="176"/>
      <c r="J1805" s="176"/>
      <c r="K1805" s="176"/>
      <c r="L1805" s="176"/>
      <c r="M1805" s="176"/>
      <c r="N1805" s="13"/>
      <c r="O1805" s="13"/>
    </row>
    <row r="1806" spans="2:15" ht="20.100000000000001" customHeight="1" x14ac:dyDescent="0.2">
      <c r="B1806" s="176"/>
      <c r="C1806" s="176"/>
      <c r="D1806" s="176"/>
      <c r="E1806" s="176"/>
      <c r="F1806" s="176"/>
      <c r="G1806" s="176"/>
      <c r="H1806" s="176"/>
      <c r="I1806" s="176"/>
      <c r="J1806" s="176"/>
      <c r="K1806" s="176"/>
      <c r="L1806" s="176"/>
      <c r="M1806" s="176"/>
      <c r="N1806" s="13"/>
      <c r="O1806" s="13"/>
    </row>
    <row r="1807" spans="2:15" ht="20.100000000000001" customHeight="1" x14ac:dyDescent="0.2">
      <c r="B1807" s="176"/>
      <c r="C1807" s="176"/>
      <c r="D1807" s="176"/>
      <c r="E1807" s="176"/>
      <c r="F1807" s="176"/>
      <c r="G1807" s="176"/>
      <c r="H1807" s="176"/>
      <c r="I1807" s="176"/>
      <c r="J1807" s="176"/>
      <c r="K1807" s="176"/>
      <c r="L1807" s="176"/>
      <c r="M1807" s="176"/>
      <c r="N1807" s="13"/>
      <c r="O1807" s="13"/>
    </row>
    <row r="1808" spans="2:15" ht="20.100000000000001" customHeight="1" x14ac:dyDescent="0.2">
      <c r="B1808" s="176"/>
      <c r="C1808" s="176"/>
      <c r="D1808" s="176"/>
      <c r="E1808" s="176"/>
      <c r="F1808" s="176"/>
      <c r="G1808" s="176"/>
      <c r="H1808" s="176"/>
      <c r="I1808" s="176"/>
      <c r="J1808" s="176"/>
      <c r="K1808" s="176"/>
      <c r="L1808" s="176"/>
      <c r="M1808" s="176"/>
      <c r="N1808" s="13"/>
      <c r="O1808" s="13"/>
    </row>
    <row r="1809" spans="2:15" ht="20.100000000000001" customHeight="1" x14ac:dyDescent="0.2">
      <c r="B1809" s="176"/>
      <c r="C1809" s="176"/>
      <c r="D1809" s="176"/>
      <c r="E1809" s="176"/>
      <c r="F1809" s="176"/>
      <c r="G1809" s="176"/>
      <c r="H1809" s="176"/>
      <c r="I1809" s="176"/>
      <c r="J1809" s="176"/>
      <c r="K1809" s="176"/>
      <c r="L1809" s="176"/>
      <c r="M1809" s="176"/>
      <c r="N1809" s="13"/>
      <c r="O1809" s="13"/>
    </row>
    <row r="1810" spans="2:15" ht="20.100000000000001" customHeight="1" x14ac:dyDescent="0.2">
      <c r="B1810" s="176"/>
      <c r="C1810" s="176"/>
      <c r="D1810" s="176"/>
      <c r="E1810" s="176"/>
      <c r="F1810" s="176"/>
      <c r="G1810" s="176"/>
      <c r="H1810" s="176"/>
      <c r="I1810" s="176"/>
      <c r="J1810" s="176"/>
      <c r="K1810" s="176"/>
      <c r="L1810" s="176"/>
      <c r="M1810" s="176"/>
      <c r="N1810" s="13"/>
      <c r="O1810" s="13"/>
    </row>
    <row r="1811" spans="2:15" ht="20.100000000000001" customHeight="1" x14ac:dyDescent="0.2">
      <c r="B1811" s="176"/>
      <c r="C1811" s="176"/>
      <c r="D1811" s="176"/>
      <c r="E1811" s="176"/>
      <c r="F1811" s="176"/>
      <c r="G1811" s="176"/>
      <c r="H1811" s="176"/>
      <c r="I1811" s="176"/>
      <c r="J1811" s="176"/>
      <c r="K1811" s="176"/>
      <c r="L1811" s="176"/>
      <c r="M1811" s="176"/>
      <c r="N1811" s="13"/>
      <c r="O1811" s="13"/>
    </row>
    <row r="1812" spans="2:15" ht="20.100000000000001" customHeight="1" x14ac:dyDescent="0.2">
      <c r="B1812" s="176"/>
      <c r="C1812" s="176"/>
      <c r="D1812" s="176"/>
      <c r="E1812" s="176"/>
      <c r="F1812" s="176"/>
      <c r="G1812" s="176"/>
      <c r="H1812" s="176"/>
      <c r="I1812" s="176"/>
      <c r="J1812" s="176"/>
      <c r="K1812" s="176"/>
      <c r="L1812" s="176"/>
      <c r="M1812" s="176"/>
      <c r="N1812" s="13"/>
      <c r="O1812" s="13"/>
    </row>
    <row r="1813" spans="2:15" ht="20.100000000000001" customHeight="1" x14ac:dyDescent="0.2">
      <c r="B1813" s="176"/>
      <c r="C1813" s="176"/>
      <c r="D1813" s="176"/>
      <c r="E1813" s="176"/>
      <c r="F1813" s="176"/>
      <c r="G1813" s="176"/>
      <c r="H1813" s="176"/>
      <c r="I1813" s="176"/>
      <c r="J1813" s="176"/>
      <c r="K1813" s="176"/>
      <c r="L1813" s="176"/>
      <c r="M1813" s="176"/>
      <c r="N1813" s="13"/>
      <c r="O1813" s="13"/>
    </row>
    <row r="1814" spans="2:15" ht="20.100000000000001" customHeight="1" x14ac:dyDescent="0.2">
      <c r="B1814" s="176"/>
      <c r="C1814" s="176"/>
      <c r="D1814" s="176"/>
      <c r="E1814" s="176"/>
      <c r="F1814" s="176"/>
      <c r="G1814" s="176"/>
      <c r="H1814" s="176"/>
      <c r="I1814" s="176"/>
      <c r="J1814" s="176"/>
      <c r="K1814" s="176"/>
      <c r="L1814" s="176"/>
      <c r="M1814" s="176"/>
      <c r="N1814" s="13"/>
      <c r="O1814" s="13"/>
    </row>
    <row r="1815" spans="2:15" ht="20.100000000000001" customHeight="1" x14ac:dyDescent="0.2">
      <c r="B1815" s="176"/>
      <c r="C1815" s="176"/>
      <c r="D1815" s="176"/>
      <c r="E1815" s="176"/>
      <c r="F1815" s="176"/>
      <c r="G1815" s="176"/>
      <c r="H1815" s="176"/>
      <c r="I1815" s="176"/>
      <c r="J1815" s="176"/>
      <c r="K1815" s="176"/>
      <c r="L1815" s="176"/>
      <c r="M1815" s="176"/>
      <c r="N1815" s="13"/>
      <c r="O1815" s="13"/>
    </row>
    <row r="1816" spans="2:15" ht="20.100000000000001" customHeight="1" x14ac:dyDescent="0.2">
      <c r="B1816" s="176"/>
      <c r="C1816" s="176"/>
      <c r="D1816" s="176"/>
      <c r="E1816" s="176"/>
      <c r="F1816" s="176"/>
      <c r="G1816" s="176"/>
      <c r="H1816" s="176"/>
      <c r="I1816" s="176"/>
      <c r="J1816" s="176"/>
      <c r="K1816" s="176"/>
      <c r="L1816" s="176"/>
      <c r="M1816" s="176"/>
      <c r="N1816" s="13"/>
      <c r="O1816" s="13"/>
    </row>
    <row r="1817" spans="2:15" ht="20.100000000000001" customHeight="1" x14ac:dyDescent="0.2">
      <c r="B1817" s="176"/>
      <c r="C1817" s="176"/>
      <c r="D1817" s="176"/>
      <c r="E1817" s="176"/>
      <c r="F1817" s="176"/>
      <c r="G1817" s="176"/>
      <c r="H1817" s="176"/>
      <c r="I1817" s="176"/>
      <c r="J1817" s="176"/>
      <c r="K1817" s="176"/>
      <c r="L1817" s="176"/>
      <c r="M1817" s="176"/>
      <c r="N1817" s="13"/>
      <c r="O1817" s="13"/>
    </row>
    <row r="1818" spans="2:15" ht="20.100000000000001" customHeight="1" x14ac:dyDescent="0.2">
      <c r="B1818" s="176"/>
      <c r="C1818" s="176"/>
      <c r="D1818" s="176"/>
      <c r="E1818" s="176"/>
      <c r="F1818" s="176"/>
      <c r="G1818" s="176"/>
      <c r="H1818" s="176"/>
      <c r="I1818" s="176"/>
      <c r="J1818" s="176"/>
      <c r="K1818" s="176"/>
      <c r="L1818" s="176"/>
      <c r="M1818" s="176"/>
      <c r="N1818" s="13"/>
      <c r="O1818" s="13"/>
    </row>
    <row r="1819" spans="2:15" ht="20.100000000000001" customHeight="1" x14ac:dyDescent="0.2">
      <c r="B1819" s="176"/>
      <c r="C1819" s="176"/>
      <c r="D1819" s="176"/>
      <c r="E1819" s="176"/>
      <c r="F1819" s="176"/>
      <c r="G1819" s="176"/>
      <c r="H1819" s="176"/>
      <c r="I1819" s="176"/>
      <c r="J1819" s="176"/>
      <c r="K1819" s="176"/>
      <c r="L1819" s="176"/>
      <c r="M1819" s="176"/>
      <c r="N1819" s="13"/>
      <c r="O1819" s="13"/>
    </row>
    <row r="1820" spans="2:15" ht="20.100000000000001" customHeight="1" x14ac:dyDescent="0.2">
      <c r="B1820" s="176"/>
      <c r="C1820" s="176"/>
      <c r="D1820" s="176"/>
      <c r="E1820" s="176"/>
      <c r="F1820" s="176"/>
      <c r="G1820" s="176"/>
      <c r="H1820" s="176"/>
      <c r="I1820" s="176"/>
      <c r="J1820" s="176"/>
      <c r="K1820" s="176"/>
      <c r="L1820" s="176"/>
      <c r="M1820" s="176"/>
      <c r="N1820" s="13"/>
      <c r="O1820" s="13"/>
    </row>
    <row r="1821" spans="2:15" ht="20.100000000000001" customHeight="1" x14ac:dyDescent="0.2">
      <c r="B1821" s="176"/>
      <c r="C1821" s="176"/>
      <c r="D1821" s="176"/>
      <c r="E1821" s="176"/>
      <c r="F1821" s="176"/>
      <c r="G1821" s="176"/>
      <c r="H1821" s="176"/>
      <c r="I1821" s="176"/>
      <c r="J1821" s="176"/>
      <c r="K1821" s="176"/>
      <c r="L1821" s="176"/>
      <c r="M1821" s="176"/>
      <c r="N1821" s="13"/>
      <c r="O1821" s="13"/>
    </row>
    <row r="1822" spans="2:15" ht="20.100000000000001" customHeight="1" x14ac:dyDescent="0.2">
      <c r="B1822" s="176"/>
      <c r="C1822" s="176"/>
      <c r="D1822" s="176"/>
      <c r="E1822" s="176"/>
      <c r="F1822" s="176"/>
      <c r="G1822" s="176"/>
      <c r="H1822" s="176"/>
      <c r="I1822" s="176"/>
      <c r="J1822" s="176"/>
      <c r="K1822" s="176"/>
      <c r="L1822" s="176"/>
      <c r="M1822" s="176"/>
      <c r="N1822" s="13"/>
      <c r="O1822" s="13"/>
    </row>
    <row r="1823" spans="2:15" ht="20.100000000000001" customHeight="1" x14ac:dyDescent="0.2">
      <c r="B1823" s="176"/>
      <c r="C1823" s="176"/>
      <c r="D1823" s="176"/>
      <c r="E1823" s="176"/>
      <c r="F1823" s="176"/>
      <c r="G1823" s="176"/>
      <c r="H1823" s="176"/>
      <c r="I1823" s="176"/>
      <c r="J1823" s="176"/>
      <c r="K1823" s="176"/>
      <c r="L1823" s="176"/>
      <c r="M1823" s="176"/>
      <c r="N1823" s="13"/>
      <c r="O1823" s="13"/>
    </row>
    <row r="1824" spans="2:15" ht="20.100000000000001" customHeight="1" x14ac:dyDescent="0.2">
      <c r="B1824" s="176"/>
      <c r="C1824" s="176"/>
      <c r="D1824" s="176"/>
      <c r="E1824" s="176"/>
      <c r="F1824" s="176"/>
      <c r="G1824" s="176"/>
      <c r="H1824" s="176"/>
      <c r="I1824" s="176"/>
      <c r="J1824" s="176"/>
      <c r="K1824" s="176"/>
      <c r="L1824" s="176"/>
      <c r="M1824" s="176"/>
      <c r="N1824" s="13"/>
      <c r="O1824" s="13"/>
    </row>
    <row r="1825" spans="2:15" ht="20.100000000000001" customHeight="1" x14ac:dyDescent="0.2">
      <c r="B1825" s="176"/>
      <c r="C1825" s="176"/>
      <c r="D1825" s="176"/>
      <c r="E1825" s="176"/>
      <c r="F1825" s="176"/>
      <c r="G1825" s="176"/>
      <c r="H1825" s="176"/>
      <c r="I1825" s="176"/>
      <c r="J1825" s="176"/>
      <c r="K1825" s="176"/>
      <c r="L1825" s="176"/>
      <c r="M1825" s="176"/>
      <c r="N1825" s="13"/>
      <c r="O1825" s="13"/>
    </row>
    <row r="1826" spans="2:15" ht="20.100000000000001" customHeight="1" x14ac:dyDescent="0.2">
      <c r="B1826" s="176"/>
      <c r="C1826" s="176"/>
      <c r="D1826" s="176"/>
      <c r="E1826" s="176"/>
      <c r="F1826" s="176"/>
      <c r="G1826" s="176"/>
      <c r="H1826" s="176"/>
      <c r="I1826" s="176"/>
      <c r="J1826" s="176"/>
      <c r="K1826" s="176"/>
      <c r="L1826" s="176"/>
      <c r="M1826" s="176"/>
      <c r="N1826" s="13"/>
      <c r="O1826" s="13"/>
    </row>
    <row r="1827" spans="2:15" ht="20.100000000000001" customHeight="1" x14ac:dyDescent="0.2">
      <c r="B1827" s="176"/>
      <c r="C1827" s="176"/>
      <c r="D1827" s="176"/>
      <c r="E1827" s="176"/>
      <c r="F1827" s="176"/>
      <c r="G1827" s="176"/>
      <c r="H1827" s="176"/>
      <c r="I1827" s="176"/>
      <c r="J1827" s="176"/>
      <c r="K1827" s="176"/>
      <c r="L1827" s="176"/>
      <c r="M1827" s="176"/>
      <c r="N1827" s="13"/>
      <c r="O1827" s="13"/>
    </row>
    <row r="1828" spans="2:15" ht="20.100000000000001" customHeight="1" x14ac:dyDescent="0.2">
      <c r="B1828" s="176"/>
      <c r="C1828" s="176"/>
      <c r="D1828" s="176"/>
      <c r="E1828" s="176"/>
      <c r="F1828" s="176"/>
      <c r="G1828" s="176"/>
      <c r="H1828" s="176"/>
      <c r="I1828" s="176"/>
      <c r="J1828" s="176"/>
      <c r="K1828" s="176"/>
      <c r="L1828" s="176"/>
      <c r="M1828" s="176"/>
      <c r="N1828" s="13"/>
      <c r="O1828" s="13"/>
    </row>
    <row r="1829" spans="2:15" ht="20.100000000000001" customHeight="1" x14ac:dyDescent="0.2">
      <c r="B1829" s="176"/>
      <c r="C1829" s="176"/>
      <c r="D1829" s="176"/>
      <c r="E1829" s="176"/>
      <c r="F1829" s="176"/>
      <c r="G1829" s="176"/>
      <c r="H1829" s="176"/>
      <c r="I1829" s="176"/>
      <c r="J1829" s="176"/>
      <c r="K1829" s="176"/>
      <c r="L1829" s="176"/>
      <c r="M1829" s="176"/>
      <c r="N1829" s="13"/>
      <c r="O1829" s="13"/>
    </row>
    <row r="1830" spans="2:15" ht="20.100000000000001" customHeight="1" x14ac:dyDescent="0.2">
      <c r="B1830" s="176"/>
      <c r="C1830" s="176"/>
      <c r="D1830" s="176"/>
      <c r="E1830" s="176"/>
      <c r="F1830" s="176"/>
      <c r="G1830" s="176"/>
      <c r="H1830" s="176"/>
      <c r="I1830" s="176"/>
      <c r="J1830" s="176"/>
      <c r="K1830" s="176"/>
      <c r="L1830" s="176"/>
      <c r="M1830" s="176"/>
      <c r="N1830" s="13"/>
      <c r="O1830" s="13"/>
    </row>
    <row r="1831" spans="2:15" ht="19.5" customHeight="1" x14ac:dyDescent="0.2">
      <c r="B1831" s="176"/>
      <c r="C1831" s="176"/>
      <c r="D1831" s="176"/>
      <c r="E1831" s="176"/>
      <c r="F1831" s="176"/>
      <c r="G1831" s="176"/>
      <c r="H1831" s="176"/>
      <c r="I1831" s="176"/>
      <c r="J1831" s="176"/>
      <c r="K1831" s="176"/>
      <c r="L1831" s="176"/>
      <c r="M1831" s="176"/>
      <c r="N1831" s="13"/>
      <c r="O1831" s="13"/>
    </row>
    <row r="1832" spans="2:15" ht="20.100000000000001" customHeight="1" x14ac:dyDescent="0.2">
      <c r="B1832" s="176"/>
      <c r="C1832" s="176"/>
      <c r="D1832" s="176"/>
      <c r="E1832" s="176"/>
      <c r="F1832" s="176"/>
      <c r="G1832" s="176"/>
      <c r="H1832" s="176"/>
      <c r="I1832" s="176"/>
      <c r="J1832" s="176"/>
      <c r="K1832" s="176"/>
      <c r="L1832" s="176"/>
      <c r="M1832" s="176"/>
      <c r="N1832" s="122"/>
      <c r="O1832" s="13"/>
    </row>
    <row r="1833" spans="2:15" ht="20.100000000000001" customHeight="1" x14ac:dyDescent="0.2">
      <c r="B1833" s="176"/>
      <c r="C1833" s="176"/>
      <c r="D1833" s="176"/>
      <c r="E1833" s="176"/>
      <c r="F1833" s="176"/>
      <c r="G1833" s="176"/>
      <c r="H1833" s="176"/>
      <c r="I1833" s="176"/>
      <c r="J1833" s="176"/>
      <c r="K1833" s="176"/>
      <c r="L1833" s="176"/>
      <c r="M1833" s="176"/>
      <c r="N1833" s="122"/>
      <c r="O1833" s="13"/>
    </row>
    <row r="1834" spans="2:15" ht="20.100000000000001" customHeight="1" x14ac:dyDescent="0.2">
      <c r="B1834" s="176"/>
      <c r="C1834" s="176"/>
      <c r="D1834" s="176"/>
      <c r="E1834" s="176"/>
      <c r="F1834" s="176"/>
      <c r="G1834" s="176"/>
      <c r="H1834" s="176"/>
      <c r="I1834" s="176"/>
      <c r="J1834" s="176"/>
      <c r="K1834" s="176"/>
      <c r="L1834" s="176"/>
      <c r="M1834" s="176"/>
      <c r="N1834" s="13"/>
      <c r="O1834" s="13"/>
    </row>
    <row r="1835" spans="2:15" ht="20.100000000000001" customHeight="1" x14ac:dyDescent="0.2">
      <c r="B1835" s="176"/>
      <c r="C1835" s="176"/>
      <c r="D1835" s="176"/>
      <c r="E1835" s="176"/>
      <c r="F1835" s="176"/>
      <c r="G1835" s="176"/>
      <c r="H1835" s="176"/>
      <c r="I1835" s="176"/>
      <c r="J1835" s="176"/>
      <c r="K1835" s="176"/>
      <c r="L1835" s="176"/>
      <c r="M1835" s="176"/>
      <c r="N1835" s="13"/>
      <c r="O1835" s="13"/>
    </row>
    <row r="1836" spans="2:15" ht="20.100000000000001" customHeight="1" x14ac:dyDescent="0.2">
      <c r="B1836" s="176"/>
      <c r="C1836" s="176"/>
      <c r="D1836" s="176"/>
      <c r="E1836" s="176"/>
      <c r="F1836" s="176"/>
      <c r="G1836" s="176"/>
      <c r="H1836" s="176"/>
      <c r="I1836" s="176"/>
      <c r="J1836" s="176"/>
      <c r="K1836" s="176"/>
      <c r="L1836" s="176"/>
      <c r="M1836" s="176"/>
      <c r="N1836" s="13"/>
      <c r="O1836" s="13"/>
    </row>
    <row r="1837" spans="2:15" ht="30" customHeight="1" x14ac:dyDescent="0.2">
      <c r="B1837" s="177"/>
      <c r="C1837" s="177"/>
      <c r="D1837" s="177"/>
      <c r="E1837" s="177"/>
      <c r="F1837" s="177"/>
      <c r="G1837" s="177"/>
      <c r="H1837" s="177"/>
      <c r="I1837" s="177"/>
      <c r="J1837" s="177"/>
      <c r="K1837" s="177"/>
      <c r="L1837" s="177"/>
      <c r="M1837" s="177"/>
      <c r="N1837" s="123"/>
      <c r="O1837" s="13"/>
    </row>
    <row r="1838" spans="2:15" ht="30" customHeight="1" x14ac:dyDescent="0.2">
      <c r="B1838" s="176"/>
      <c r="C1838" s="176"/>
      <c r="D1838" s="176"/>
      <c r="E1838" s="176"/>
      <c r="F1838" s="176"/>
      <c r="G1838" s="176"/>
      <c r="H1838" s="176"/>
      <c r="I1838" s="176"/>
      <c r="J1838" s="176"/>
      <c r="K1838" s="176"/>
      <c r="L1838" s="176"/>
      <c r="M1838" s="176"/>
      <c r="N1838" s="13"/>
      <c r="O1838" s="13"/>
    </row>
    <row r="1839" spans="2:15" ht="30" customHeight="1" x14ac:dyDescent="0.2">
      <c r="B1839" s="177"/>
      <c r="C1839" s="177"/>
      <c r="D1839" s="177"/>
      <c r="E1839" s="177"/>
      <c r="F1839" s="177"/>
      <c r="G1839" s="177"/>
      <c r="H1839" s="177"/>
      <c r="I1839" s="177"/>
      <c r="J1839" s="177"/>
      <c r="K1839" s="177"/>
      <c r="L1839" s="177"/>
      <c r="M1839" s="177"/>
      <c r="N1839" s="123"/>
      <c r="O1839" s="13"/>
    </row>
    <row r="1840" spans="2:15" ht="30" customHeight="1" x14ac:dyDescent="0.2">
      <c r="B1840" s="178" t="s">
        <v>115</v>
      </c>
      <c r="C1840" s="178"/>
      <c r="D1840" s="178"/>
      <c r="E1840" s="178"/>
      <c r="F1840" s="178"/>
      <c r="G1840" s="178"/>
      <c r="H1840" s="178"/>
      <c r="I1840" s="178"/>
      <c r="J1840" s="178"/>
      <c r="K1840" s="178"/>
      <c r="L1840" s="178"/>
      <c r="M1840" s="178"/>
      <c r="N1840" s="124"/>
      <c r="O1840" s="13"/>
    </row>
    <row r="1841" spans="2:15" ht="30" customHeight="1" x14ac:dyDescent="0.2">
      <c r="B1841" s="176"/>
      <c r="C1841" s="176"/>
      <c r="D1841" s="176"/>
      <c r="E1841" s="176"/>
      <c r="F1841" s="176"/>
      <c r="G1841" s="176"/>
      <c r="H1841" s="176"/>
      <c r="I1841" s="176"/>
      <c r="J1841" s="176"/>
      <c r="K1841" s="176"/>
      <c r="L1841" s="176"/>
      <c r="M1841" s="176"/>
      <c r="N1841" s="13"/>
      <c r="O1841" s="13"/>
    </row>
    <row r="1842" spans="2:15" ht="20.100000000000001" customHeight="1" x14ac:dyDescent="0.2"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</row>
    <row r="1843" spans="2:15" ht="20.100000000000001" customHeight="1" x14ac:dyDescent="0.2"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</row>
    <row r="1844" spans="2:15" ht="20.100000000000001" customHeight="1" x14ac:dyDescent="0.2"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</row>
    <row r="1845" spans="2:15" ht="20.100000000000001" customHeight="1" x14ac:dyDescent="0.2"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</row>
    <row r="1846" spans="2:15" ht="20.100000000000001" customHeight="1" x14ac:dyDescent="0.2"/>
    <row r="1847" spans="2:15" ht="20.100000000000001" customHeight="1" x14ac:dyDescent="0.2"/>
    <row r="1848" spans="2:15" ht="20.100000000000001" customHeight="1" x14ac:dyDescent="0.2"/>
    <row r="1849" spans="2:15" ht="20.100000000000001" customHeight="1" x14ac:dyDescent="0.2"/>
    <row r="1850" spans="2:15" ht="20.100000000000001" customHeight="1" x14ac:dyDescent="0.2"/>
    <row r="1851" spans="2:15" ht="20.100000000000001" customHeight="1" x14ac:dyDescent="0.2"/>
    <row r="1852" spans="2:15" ht="20.100000000000001" customHeight="1" x14ac:dyDescent="0.2"/>
    <row r="1853" spans="2:15" ht="20.100000000000001" customHeight="1" x14ac:dyDescent="0.2"/>
    <row r="1854" spans="2:15" ht="20.100000000000001" customHeight="1" x14ac:dyDescent="0.2"/>
    <row r="1855" spans="2:15" ht="20.100000000000001" customHeight="1" x14ac:dyDescent="0.2"/>
    <row r="1856" spans="2:15" ht="20.100000000000001" customHeight="1" x14ac:dyDescent="0.2"/>
    <row r="1857" ht="20.100000000000001" customHeight="1" x14ac:dyDescent="0.2"/>
    <row r="1858" ht="20.100000000000001" customHeight="1" x14ac:dyDescent="0.2"/>
    <row r="1859" ht="20.100000000000001" customHeight="1" x14ac:dyDescent="0.2"/>
    <row r="1860" ht="20.100000000000001" customHeight="1" x14ac:dyDescent="0.2"/>
  </sheetData>
  <sortState ref="B295:C308">
    <sortCondition descending="1" ref="C295:C308"/>
  </sortState>
  <mergeCells count="653">
    <mergeCell ref="F30:K32"/>
    <mergeCell ref="B13:K13"/>
    <mergeCell ref="B14:K14"/>
    <mergeCell ref="I685:N685"/>
    <mergeCell ref="B781:B782"/>
    <mergeCell ref="C1301:D1301"/>
    <mergeCell ref="E1301:F1301"/>
    <mergeCell ref="G1301:H1301"/>
    <mergeCell ref="C1194:D1194"/>
    <mergeCell ref="B1176:H1176"/>
    <mergeCell ref="C1177:D1177"/>
    <mergeCell ref="E1177:F1177"/>
    <mergeCell ref="G1177:H1177"/>
    <mergeCell ref="I1237:J1237"/>
    <mergeCell ref="C1238:D1238"/>
    <mergeCell ref="I1236:J1236"/>
    <mergeCell ref="C1300:D1300"/>
    <mergeCell ref="E1300:F1300"/>
    <mergeCell ref="G1300:H1300"/>
    <mergeCell ref="F1272:H1272"/>
    <mergeCell ref="C1237:D1237"/>
    <mergeCell ref="E1237:F1237"/>
    <mergeCell ref="G1237:H1237"/>
    <mergeCell ref="E1299:F1299"/>
    <mergeCell ref="C1302:D1302"/>
    <mergeCell ref="E1302:F1302"/>
    <mergeCell ref="G1302:H1302"/>
    <mergeCell ref="B1314:J1314"/>
    <mergeCell ref="C1315:D1315"/>
    <mergeCell ref="E1315:F1315"/>
    <mergeCell ref="G1315:H1315"/>
    <mergeCell ref="I1315:J1315"/>
    <mergeCell ref="C1316:D1316"/>
    <mergeCell ref="E1316:F1316"/>
    <mergeCell ref="G1316:H1316"/>
    <mergeCell ref="I1316:J1316"/>
    <mergeCell ref="G1210:H1210"/>
    <mergeCell ref="C1235:D1235"/>
    <mergeCell ref="E1235:F1235"/>
    <mergeCell ref="G1235:H1235"/>
    <mergeCell ref="E1195:F1195"/>
    <mergeCell ref="G1195:H1195"/>
    <mergeCell ref="C1196:D1196"/>
    <mergeCell ref="E1196:F1196"/>
    <mergeCell ref="C1299:D1299"/>
    <mergeCell ref="B1296:M1296"/>
    <mergeCell ref="I1195:J1195"/>
    <mergeCell ref="C1212:D1212"/>
    <mergeCell ref="I1235:J1235"/>
    <mergeCell ref="I747:J747"/>
    <mergeCell ref="I826:J826"/>
    <mergeCell ref="G745:H745"/>
    <mergeCell ref="G719:H719"/>
    <mergeCell ref="C720:D720"/>
    <mergeCell ref="C705:D705"/>
    <mergeCell ref="E705:F705"/>
    <mergeCell ref="G705:H705"/>
    <mergeCell ref="B778:M778"/>
    <mergeCell ref="B806:M806"/>
    <mergeCell ref="G810:H810"/>
    <mergeCell ref="C811:D811"/>
    <mergeCell ref="I745:J745"/>
    <mergeCell ref="C810:D810"/>
    <mergeCell ref="E810:F810"/>
    <mergeCell ref="I825:J825"/>
    <mergeCell ref="I746:J746"/>
    <mergeCell ref="C747:D747"/>
    <mergeCell ref="B780:J780"/>
    <mergeCell ref="C826:D826"/>
    <mergeCell ref="E826:F826"/>
    <mergeCell ref="E747:F747"/>
    <mergeCell ref="G718:H718"/>
    <mergeCell ref="I705:J705"/>
    <mergeCell ref="C967:D967"/>
    <mergeCell ref="E967:F967"/>
    <mergeCell ref="G967:H967"/>
    <mergeCell ref="C966:D966"/>
    <mergeCell ref="I990:J990"/>
    <mergeCell ref="B989:J989"/>
    <mergeCell ref="C990:D990"/>
    <mergeCell ref="B943:L943"/>
    <mergeCell ref="G844:H844"/>
    <mergeCell ref="C867:D867"/>
    <mergeCell ref="C868:D868"/>
    <mergeCell ref="E868:F868"/>
    <mergeCell ref="G870:H870"/>
    <mergeCell ref="C869:D869"/>
    <mergeCell ref="C950:D950"/>
    <mergeCell ref="C964:D964"/>
    <mergeCell ref="E964:F964"/>
    <mergeCell ref="C935:D935"/>
    <mergeCell ref="B963:H963"/>
    <mergeCell ref="C948:D948"/>
    <mergeCell ref="E948:F948"/>
    <mergeCell ref="G948:H948"/>
    <mergeCell ref="E966:F966"/>
    <mergeCell ref="G966:H966"/>
    <mergeCell ref="G596:H596"/>
    <mergeCell ref="C582:D582"/>
    <mergeCell ref="B701:J701"/>
    <mergeCell ref="C702:D702"/>
    <mergeCell ref="E702:F702"/>
    <mergeCell ref="I702:J702"/>
    <mergeCell ref="C688:D688"/>
    <mergeCell ref="G623:H623"/>
    <mergeCell ref="E1209:F1209"/>
    <mergeCell ref="G1209:H1209"/>
    <mergeCell ref="C718:D718"/>
    <mergeCell ref="E718:F718"/>
    <mergeCell ref="E689:F689"/>
    <mergeCell ref="G689:H689"/>
    <mergeCell ref="G703:H703"/>
    <mergeCell ref="E703:F703"/>
    <mergeCell ref="E744:F744"/>
    <mergeCell ref="E721:F721"/>
    <mergeCell ref="G721:H721"/>
    <mergeCell ref="B743:J743"/>
    <mergeCell ref="C719:D719"/>
    <mergeCell ref="G744:H744"/>
    <mergeCell ref="I744:J744"/>
    <mergeCell ref="I703:J703"/>
    <mergeCell ref="I579:J579"/>
    <mergeCell ref="C580:D580"/>
    <mergeCell ref="E580:F580"/>
    <mergeCell ref="G580:H580"/>
    <mergeCell ref="I580:J580"/>
    <mergeCell ref="C581:D581"/>
    <mergeCell ref="C597:D597"/>
    <mergeCell ref="E597:F597"/>
    <mergeCell ref="G597:H597"/>
    <mergeCell ref="E581:F581"/>
    <mergeCell ref="G581:H581"/>
    <mergeCell ref="I581:J581"/>
    <mergeCell ref="E579:F579"/>
    <mergeCell ref="G579:H579"/>
    <mergeCell ref="E582:F582"/>
    <mergeCell ref="G582:H582"/>
    <mergeCell ref="I582:J582"/>
    <mergeCell ref="B594:H594"/>
    <mergeCell ref="I594:N594"/>
    <mergeCell ref="C595:D595"/>
    <mergeCell ref="E595:F595"/>
    <mergeCell ref="G595:H595"/>
    <mergeCell ref="C596:D596"/>
    <mergeCell ref="E596:F596"/>
    <mergeCell ref="I717:N717"/>
    <mergeCell ref="B715:M715"/>
    <mergeCell ref="F658:H658"/>
    <mergeCell ref="E688:F688"/>
    <mergeCell ref="E719:F719"/>
    <mergeCell ref="G688:H688"/>
    <mergeCell ref="G702:H702"/>
    <mergeCell ref="C687:D687"/>
    <mergeCell ref="E687:F687"/>
    <mergeCell ref="G687:H687"/>
    <mergeCell ref="B683:M683"/>
    <mergeCell ref="C704:D704"/>
    <mergeCell ref="G704:H704"/>
    <mergeCell ref="I704:J704"/>
    <mergeCell ref="E704:F704"/>
    <mergeCell ref="B685:H685"/>
    <mergeCell ref="C686:D686"/>
    <mergeCell ref="E686:F686"/>
    <mergeCell ref="C689:D689"/>
    <mergeCell ref="B697:L697"/>
    <mergeCell ref="G686:H686"/>
    <mergeCell ref="E720:F720"/>
    <mergeCell ref="E809:F809"/>
    <mergeCell ref="G809:H809"/>
    <mergeCell ref="C781:E781"/>
    <mergeCell ref="C703:D703"/>
    <mergeCell ref="F781:H781"/>
    <mergeCell ref="B808:H808"/>
    <mergeCell ref="C809:D809"/>
    <mergeCell ref="C746:D746"/>
    <mergeCell ref="E746:F746"/>
    <mergeCell ref="C744:D744"/>
    <mergeCell ref="G720:H720"/>
    <mergeCell ref="G746:H746"/>
    <mergeCell ref="G747:H747"/>
    <mergeCell ref="G1116:H1116"/>
    <mergeCell ref="I1116:J1116"/>
    <mergeCell ref="C1113:D1113"/>
    <mergeCell ref="I868:J868"/>
    <mergeCell ref="B840:H840"/>
    <mergeCell ref="C841:D841"/>
    <mergeCell ref="E841:F841"/>
    <mergeCell ref="G841:H841"/>
    <mergeCell ref="I869:J869"/>
    <mergeCell ref="I870:J870"/>
    <mergeCell ref="C842:D842"/>
    <mergeCell ref="E842:F842"/>
    <mergeCell ref="G842:H842"/>
    <mergeCell ref="B866:J866"/>
    <mergeCell ref="I867:J867"/>
    <mergeCell ref="C844:D844"/>
    <mergeCell ref="E867:F867"/>
    <mergeCell ref="G867:H867"/>
    <mergeCell ref="E869:F869"/>
    <mergeCell ref="G869:H869"/>
    <mergeCell ref="E990:F990"/>
    <mergeCell ref="C933:D933"/>
    <mergeCell ref="E933:F933"/>
    <mergeCell ref="I1073:J1073"/>
    <mergeCell ref="C1088:D1088"/>
    <mergeCell ref="E1088:F1088"/>
    <mergeCell ref="G1088:H1088"/>
    <mergeCell ref="C1089:D1089"/>
    <mergeCell ref="E1089:F1089"/>
    <mergeCell ref="G1089:H1089"/>
    <mergeCell ref="E1056:F1056"/>
    <mergeCell ref="C991:D991"/>
    <mergeCell ref="E991:F991"/>
    <mergeCell ref="G991:H991"/>
    <mergeCell ref="G1073:H1073"/>
    <mergeCell ref="I991:J991"/>
    <mergeCell ref="E1087:F1087"/>
    <mergeCell ref="G1087:H1087"/>
    <mergeCell ref="B899:M899"/>
    <mergeCell ref="B901:M901"/>
    <mergeCell ref="B961:M961"/>
    <mergeCell ref="B1022:M1022"/>
    <mergeCell ref="B1024:M1024"/>
    <mergeCell ref="G964:H964"/>
    <mergeCell ref="B904:B905"/>
    <mergeCell ref="G990:H990"/>
    <mergeCell ref="E1055:F1055"/>
    <mergeCell ref="G949:H949"/>
    <mergeCell ref="B947:J947"/>
    <mergeCell ref="I948:J948"/>
    <mergeCell ref="E935:F935"/>
    <mergeCell ref="G935:H935"/>
    <mergeCell ref="G992:H992"/>
    <mergeCell ref="C951:D951"/>
    <mergeCell ref="E951:F951"/>
    <mergeCell ref="G951:H951"/>
    <mergeCell ref="I951:J951"/>
    <mergeCell ref="B931:H931"/>
    <mergeCell ref="I949:J949"/>
    <mergeCell ref="B1330:H1330"/>
    <mergeCell ref="C1331:D1331"/>
    <mergeCell ref="E1332:F1332"/>
    <mergeCell ref="C1090:D1090"/>
    <mergeCell ref="B1150:B1151"/>
    <mergeCell ref="I1113:J1113"/>
    <mergeCell ref="B1149:J1149"/>
    <mergeCell ref="C1150:E1150"/>
    <mergeCell ref="F1150:H1150"/>
    <mergeCell ref="E1113:F1113"/>
    <mergeCell ref="G1113:H1113"/>
    <mergeCell ref="C1114:D1114"/>
    <mergeCell ref="E1114:F1114"/>
    <mergeCell ref="G1114:H1114"/>
    <mergeCell ref="I1114:J1114"/>
    <mergeCell ref="C1115:D1115"/>
    <mergeCell ref="E1115:F1115"/>
    <mergeCell ref="G1115:H1115"/>
    <mergeCell ref="I1115:J1115"/>
    <mergeCell ref="C1116:D1116"/>
    <mergeCell ref="E1116:F1116"/>
    <mergeCell ref="G1299:H1299"/>
    <mergeCell ref="C1210:D1210"/>
    <mergeCell ref="E1210:F1210"/>
    <mergeCell ref="C1333:D1333"/>
    <mergeCell ref="E1333:F1333"/>
    <mergeCell ref="G1333:H1333"/>
    <mergeCell ref="B1451:B1452"/>
    <mergeCell ref="C1317:D1317"/>
    <mergeCell ref="E1317:F1317"/>
    <mergeCell ref="G1317:H1317"/>
    <mergeCell ref="I1359:J1359"/>
    <mergeCell ref="C1360:D1360"/>
    <mergeCell ref="B1403:B1404"/>
    <mergeCell ref="C1403:D1403"/>
    <mergeCell ref="C1404:D1404"/>
    <mergeCell ref="B1394:D1394"/>
    <mergeCell ref="E1331:F1331"/>
    <mergeCell ref="G1331:H1331"/>
    <mergeCell ref="B1328:M1328"/>
    <mergeCell ref="I1317:J1317"/>
    <mergeCell ref="C1318:D1318"/>
    <mergeCell ref="E1318:F1318"/>
    <mergeCell ref="G1318:H1318"/>
    <mergeCell ref="I1318:J1318"/>
    <mergeCell ref="E1334:F1334"/>
    <mergeCell ref="G1334:H1334"/>
    <mergeCell ref="B1356:J1356"/>
    <mergeCell ref="B534:J534"/>
    <mergeCell ref="B501:L501"/>
    <mergeCell ref="I473:J473"/>
    <mergeCell ref="G1332:H1332"/>
    <mergeCell ref="G1055:H1055"/>
    <mergeCell ref="C1056:D1056"/>
    <mergeCell ref="C1072:D1072"/>
    <mergeCell ref="C1055:D1055"/>
    <mergeCell ref="B1271:J1271"/>
    <mergeCell ref="B1272:B1273"/>
    <mergeCell ref="C1272:E1272"/>
    <mergeCell ref="C1071:D1071"/>
    <mergeCell ref="E1071:F1071"/>
    <mergeCell ref="E1090:F1090"/>
    <mergeCell ref="G1090:H1090"/>
    <mergeCell ref="C1073:D1073"/>
    <mergeCell ref="E1073:F1073"/>
    <mergeCell ref="B1112:J1112"/>
    <mergeCell ref="C1179:D1179"/>
    <mergeCell ref="E1179:F1179"/>
    <mergeCell ref="G1179:H1179"/>
    <mergeCell ref="C1195:D1195"/>
    <mergeCell ref="E1211:F1211"/>
    <mergeCell ref="G1211:H1211"/>
    <mergeCell ref="C563:D563"/>
    <mergeCell ref="E563:F563"/>
    <mergeCell ref="G563:H563"/>
    <mergeCell ref="B562:H562"/>
    <mergeCell ref="C564:D564"/>
    <mergeCell ref="E564:F564"/>
    <mergeCell ref="G564:H564"/>
    <mergeCell ref="C565:D565"/>
    <mergeCell ref="C353:D353"/>
    <mergeCell ref="E353:F353"/>
    <mergeCell ref="G353:H353"/>
    <mergeCell ref="C535:E535"/>
    <mergeCell ref="F535:H535"/>
    <mergeCell ref="B532:L532"/>
    <mergeCell ref="B535:B536"/>
    <mergeCell ref="B533:G533"/>
    <mergeCell ref="G565:H565"/>
    <mergeCell ref="E565:F565"/>
    <mergeCell ref="C472:D472"/>
    <mergeCell ref="E472:F472"/>
    <mergeCell ref="G472:H472"/>
    <mergeCell ref="I472:J472"/>
    <mergeCell ref="C470:D470"/>
    <mergeCell ref="C473:D473"/>
    <mergeCell ref="C352:D352"/>
    <mergeCell ref="E352:F352"/>
    <mergeCell ref="C383:D383"/>
    <mergeCell ref="E383:F383"/>
    <mergeCell ref="G383:H383"/>
    <mergeCell ref="B1298:H1298"/>
    <mergeCell ref="C1236:D1236"/>
    <mergeCell ref="E1236:F1236"/>
    <mergeCell ref="G1236:H1236"/>
    <mergeCell ref="E1212:F1212"/>
    <mergeCell ref="G1212:H1212"/>
    <mergeCell ref="B1234:J1234"/>
    <mergeCell ref="G1196:H1196"/>
    <mergeCell ref="I1196:J1196"/>
    <mergeCell ref="G1180:H1180"/>
    <mergeCell ref="B1192:J1192"/>
    <mergeCell ref="C1193:D1193"/>
    <mergeCell ref="E1193:F1193"/>
    <mergeCell ref="G1193:H1193"/>
    <mergeCell ref="I1193:J1193"/>
    <mergeCell ref="E1194:F1194"/>
    <mergeCell ref="C1057:D1057"/>
    <mergeCell ref="E1057:F1057"/>
    <mergeCell ref="G1057:H1057"/>
    <mergeCell ref="C350:D350"/>
    <mergeCell ref="E350:F350"/>
    <mergeCell ref="B349:H349"/>
    <mergeCell ref="G350:H350"/>
    <mergeCell ref="G351:H351"/>
    <mergeCell ref="C992:D992"/>
    <mergeCell ref="E992:F992"/>
    <mergeCell ref="E950:F950"/>
    <mergeCell ref="G950:H950"/>
    <mergeCell ref="C965:D965"/>
    <mergeCell ref="E965:F965"/>
    <mergeCell ref="G965:H965"/>
    <mergeCell ref="C828:D828"/>
    <mergeCell ref="E828:F828"/>
    <mergeCell ref="G828:H828"/>
    <mergeCell ref="E811:F811"/>
    <mergeCell ref="G811:H811"/>
    <mergeCell ref="C812:D812"/>
    <mergeCell ref="E812:F812"/>
    <mergeCell ref="G812:H812"/>
    <mergeCell ref="B824:J824"/>
    <mergeCell ref="E745:F745"/>
    <mergeCell ref="C745:D745"/>
    <mergeCell ref="I950:J950"/>
    <mergeCell ref="C351:D351"/>
    <mergeCell ref="E351:F351"/>
    <mergeCell ref="G382:H382"/>
    <mergeCell ref="B717:H717"/>
    <mergeCell ref="B469:J469"/>
    <mergeCell ref="C414:D414"/>
    <mergeCell ref="C384:D384"/>
    <mergeCell ref="E384:F384"/>
    <mergeCell ref="B410:H410"/>
    <mergeCell ref="I410:N410"/>
    <mergeCell ref="C411:D411"/>
    <mergeCell ref="E411:F411"/>
    <mergeCell ref="G411:H411"/>
    <mergeCell ref="C412:D412"/>
    <mergeCell ref="E412:F412"/>
    <mergeCell ref="G384:H384"/>
    <mergeCell ref="B402:L402"/>
    <mergeCell ref="B364:L364"/>
    <mergeCell ref="B380:J380"/>
    <mergeCell ref="G352:H352"/>
    <mergeCell ref="E414:F414"/>
    <mergeCell ref="G414:H414"/>
    <mergeCell ref="B371:L371"/>
    <mergeCell ref="B394:L394"/>
    <mergeCell ref="I384:J384"/>
    <mergeCell ref="G412:H412"/>
    <mergeCell ref="B435:L435"/>
    <mergeCell ref="B443:L443"/>
    <mergeCell ref="I382:J382"/>
    <mergeCell ref="B494:L494"/>
    <mergeCell ref="C381:D381"/>
    <mergeCell ref="E381:F381"/>
    <mergeCell ref="G381:H381"/>
    <mergeCell ref="I381:J381"/>
    <mergeCell ref="C382:D382"/>
    <mergeCell ref="E382:F382"/>
    <mergeCell ref="C413:D413"/>
    <mergeCell ref="E413:F413"/>
    <mergeCell ref="G413:H413"/>
    <mergeCell ref="I471:J471"/>
    <mergeCell ref="G470:H470"/>
    <mergeCell ref="I470:J470"/>
    <mergeCell ref="C471:D471"/>
    <mergeCell ref="E471:F471"/>
    <mergeCell ref="G471:H471"/>
    <mergeCell ref="E473:F473"/>
    <mergeCell ref="G473:H473"/>
    <mergeCell ref="C598:D598"/>
    <mergeCell ref="E598:F598"/>
    <mergeCell ref="G598:H598"/>
    <mergeCell ref="B656:G656"/>
    <mergeCell ref="C624:D624"/>
    <mergeCell ref="E624:F624"/>
    <mergeCell ref="G624:H624"/>
    <mergeCell ref="B657:J657"/>
    <mergeCell ref="B658:B659"/>
    <mergeCell ref="C658:E658"/>
    <mergeCell ref="C623:D623"/>
    <mergeCell ref="E623:F623"/>
    <mergeCell ref="I623:J623"/>
    <mergeCell ref="I624:J624"/>
    <mergeCell ref="B655:M655"/>
    <mergeCell ref="B620:J620"/>
    <mergeCell ref="C621:D621"/>
    <mergeCell ref="E621:F621"/>
    <mergeCell ref="G621:H621"/>
    <mergeCell ref="I621:J621"/>
    <mergeCell ref="C622:D622"/>
    <mergeCell ref="E622:F622"/>
    <mergeCell ref="G622:H622"/>
    <mergeCell ref="I622:J622"/>
    <mergeCell ref="C1357:D1357"/>
    <mergeCell ref="E1357:F1357"/>
    <mergeCell ref="G1357:H1357"/>
    <mergeCell ref="I1357:J1357"/>
    <mergeCell ref="C1332:D1332"/>
    <mergeCell ref="C721:D721"/>
    <mergeCell ref="C904:E904"/>
    <mergeCell ref="F904:H904"/>
    <mergeCell ref="C870:D870"/>
    <mergeCell ref="E870:F870"/>
    <mergeCell ref="C843:D843"/>
    <mergeCell ref="E843:F843"/>
    <mergeCell ref="G843:H843"/>
    <mergeCell ref="C1058:D1058"/>
    <mergeCell ref="E1058:F1058"/>
    <mergeCell ref="G1058:H1058"/>
    <mergeCell ref="I1071:J1071"/>
    <mergeCell ref="G1071:H1071"/>
    <mergeCell ref="B1070:J1070"/>
    <mergeCell ref="I828:J828"/>
    <mergeCell ref="B776:M776"/>
    <mergeCell ref="C825:D825"/>
    <mergeCell ref="C949:D949"/>
    <mergeCell ref="E949:F949"/>
    <mergeCell ref="E1360:F1360"/>
    <mergeCell ref="G1360:H1360"/>
    <mergeCell ref="I1360:J1360"/>
    <mergeCell ref="B1208:H1208"/>
    <mergeCell ref="C1209:D1209"/>
    <mergeCell ref="I992:J992"/>
    <mergeCell ref="C993:D993"/>
    <mergeCell ref="E993:F993"/>
    <mergeCell ref="G993:H993"/>
    <mergeCell ref="I993:J993"/>
    <mergeCell ref="F1027:H1027"/>
    <mergeCell ref="E1072:F1072"/>
    <mergeCell ref="G1072:H1072"/>
    <mergeCell ref="I1072:J1072"/>
    <mergeCell ref="B1054:H1054"/>
    <mergeCell ref="B1026:J1026"/>
    <mergeCell ref="B1027:B1028"/>
    <mergeCell ref="C1027:E1027"/>
    <mergeCell ref="G1056:H1056"/>
    <mergeCell ref="C1211:D1211"/>
    <mergeCell ref="E1238:F1238"/>
    <mergeCell ref="G1238:H1238"/>
    <mergeCell ref="I1238:J1238"/>
    <mergeCell ref="C1334:D1334"/>
    <mergeCell ref="C1358:D1358"/>
    <mergeCell ref="E1358:F1358"/>
    <mergeCell ref="C1451:D1451"/>
    <mergeCell ref="E1451:F1451"/>
    <mergeCell ref="B1703:C1704"/>
    <mergeCell ref="D1703:L1704"/>
    <mergeCell ref="B1479:B1480"/>
    <mergeCell ref="C1479:D1479"/>
    <mergeCell ref="E1479:F1479"/>
    <mergeCell ref="G1479:H1479"/>
    <mergeCell ref="I1479:J1479"/>
    <mergeCell ref="I1512:J1512"/>
    <mergeCell ref="G1512:H1512"/>
    <mergeCell ref="K1512:L1512"/>
    <mergeCell ref="B1573:B1574"/>
    <mergeCell ref="C1573:D1573"/>
    <mergeCell ref="E1573:F1573"/>
    <mergeCell ref="G1358:H1358"/>
    <mergeCell ref="I1358:J1358"/>
    <mergeCell ref="C1359:D1359"/>
    <mergeCell ref="E1359:F1359"/>
    <mergeCell ref="G1359:H1359"/>
    <mergeCell ref="B1645:B1646"/>
    <mergeCell ref="C1402:D1402"/>
    <mergeCell ref="C1395:D1395"/>
    <mergeCell ref="B1449:M1449"/>
    <mergeCell ref="B1608:B1609"/>
    <mergeCell ref="D1714:M1715"/>
    <mergeCell ref="D1724:M1725"/>
    <mergeCell ref="B1610:B1611"/>
    <mergeCell ref="B1720:C1721"/>
    <mergeCell ref="D1720:L1721"/>
    <mergeCell ref="B1693:L1693"/>
    <mergeCell ref="B1694:L1694"/>
    <mergeCell ref="B1699:C1700"/>
    <mergeCell ref="D1699:L1700"/>
    <mergeCell ref="B1701:C1702"/>
    <mergeCell ref="D1701:L1702"/>
    <mergeCell ref="B1612:B1613"/>
    <mergeCell ref="B1632:M1632"/>
    <mergeCell ref="B1661:M1661"/>
    <mergeCell ref="B1635:B1636"/>
    <mergeCell ref="B1637:B1638"/>
    <mergeCell ref="B1639:B1640"/>
    <mergeCell ref="B1641:B1642"/>
    <mergeCell ref="B1643:B1644"/>
    <mergeCell ref="B1401:B1402"/>
    <mergeCell ref="B1399:B1400"/>
    <mergeCell ref="B1722:C1723"/>
    <mergeCell ref="D1722:L1723"/>
    <mergeCell ref="B1724:C1725"/>
    <mergeCell ref="B1705:C1706"/>
    <mergeCell ref="D1705:L1706"/>
    <mergeCell ref="B1712:C1713"/>
    <mergeCell ref="D1712:L1713"/>
    <mergeCell ref="B1714:C1715"/>
    <mergeCell ref="B1716:C1717"/>
    <mergeCell ref="D1716:L1717"/>
    <mergeCell ref="B1718:C1719"/>
    <mergeCell ref="D1718:L1719"/>
    <mergeCell ref="G1573:H1573"/>
    <mergeCell ref="I1573:J1573"/>
    <mergeCell ref="B1524:L1524"/>
    <mergeCell ref="E1512:F1512"/>
    <mergeCell ref="B1512:B1513"/>
    <mergeCell ref="C1512:D1512"/>
    <mergeCell ref="B903:J903"/>
    <mergeCell ref="B227:M227"/>
    <mergeCell ref="B229:M229"/>
    <mergeCell ref="B323:M323"/>
    <mergeCell ref="B347:M347"/>
    <mergeCell ref="B408:M408"/>
    <mergeCell ref="B530:M530"/>
    <mergeCell ref="B560:M560"/>
    <mergeCell ref="B592:M592"/>
    <mergeCell ref="B653:M653"/>
    <mergeCell ref="C566:D566"/>
    <mergeCell ref="E566:F566"/>
    <mergeCell ref="G566:H566"/>
    <mergeCell ref="B574:L574"/>
    <mergeCell ref="B578:J578"/>
    <mergeCell ref="C579:D579"/>
    <mergeCell ref="I383:J383"/>
    <mergeCell ref="E470:F470"/>
    <mergeCell ref="E825:F825"/>
    <mergeCell ref="G825:H825"/>
    <mergeCell ref="C932:D932"/>
    <mergeCell ref="E932:F932"/>
    <mergeCell ref="G932:H932"/>
    <mergeCell ref="G933:H933"/>
    <mergeCell ref="C934:D934"/>
    <mergeCell ref="E934:F934"/>
    <mergeCell ref="G934:H934"/>
    <mergeCell ref="C827:D827"/>
    <mergeCell ref="E827:F827"/>
    <mergeCell ref="G827:H827"/>
    <mergeCell ref="B838:M838"/>
    <mergeCell ref="I827:J827"/>
    <mergeCell ref="E844:F844"/>
    <mergeCell ref="G826:H826"/>
    <mergeCell ref="G868:H868"/>
    <mergeCell ref="B891:M891"/>
    <mergeCell ref="B892:M892"/>
    <mergeCell ref="B1389:M1389"/>
    <mergeCell ref="B1391:M1391"/>
    <mergeCell ref="B1084:M1084"/>
    <mergeCell ref="B929:M929"/>
    <mergeCell ref="B1052:M1052"/>
    <mergeCell ref="B1145:M1145"/>
    <mergeCell ref="B1147:M1147"/>
    <mergeCell ref="B1174:M1174"/>
    <mergeCell ref="B1206:M1206"/>
    <mergeCell ref="B1267:M1267"/>
    <mergeCell ref="B1269:M1269"/>
    <mergeCell ref="G1194:H1194"/>
    <mergeCell ref="I1194:J1194"/>
    <mergeCell ref="C1180:D1180"/>
    <mergeCell ref="E1180:F1180"/>
    <mergeCell ref="C1074:D1074"/>
    <mergeCell ref="E1074:F1074"/>
    <mergeCell ref="G1074:H1074"/>
    <mergeCell ref="I1074:J1074"/>
    <mergeCell ref="C1178:D1178"/>
    <mergeCell ref="E1178:F1178"/>
    <mergeCell ref="G1178:H1178"/>
    <mergeCell ref="B1086:H1086"/>
    <mergeCell ref="C1087:D1087"/>
    <mergeCell ref="B1477:M1477"/>
    <mergeCell ref="B1510:M1510"/>
    <mergeCell ref="B1571:M1571"/>
    <mergeCell ref="B1599:M1599"/>
    <mergeCell ref="B1604:B1605"/>
    <mergeCell ref="B1606:B1607"/>
    <mergeCell ref="B1602:B1603"/>
    <mergeCell ref="C1396:D1396"/>
    <mergeCell ref="C1397:D1397"/>
    <mergeCell ref="C1398:D1398"/>
    <mergeCell ref="C1399:D1399"/>
    <mergeCell ref="C1400:D1400"/>
    <mergeCell ref="C1401:D1401"/>
    <mergeCell ref="C1405:D1405"/>
    <mergeCell ref="C1406:D1406"/>
    <mergeCell ref="C1407:D1407"/>
    <mergeCell ref="C1408:D1408"/>
    <mergeCell ref="B1405:B1406"/>
    <mergeCell ref="B1407:B1408"/>
    <mergeCell ref="K1573:L1573"/>
    <mergeCell ref="G1451:H1451"/>
    <mergeCell ref="I1451:J1451"/>
    <mergeCell ref="B1395:B1396"/>
    <mergeCell ref="B1397:B1398"/>
  </mergeCells>
  <phoneticPr fontId="3" type="noConversion"/>
  <conditionalFormatting sqref="C398:L401 C384:J385 C368:L370 C503:L528 C444:L467 C468:K468 M468 C405:L407 C373:L379 E353:H361 D354:D361 C353:C361">
    <cfRule type="cellIs" dxfId="102" priority="300" stopIfTrue="1" operator="lessThanOrEqual">
      <formula>0</formula>
    </cfRule>
    <cfRule type="cellIs" dxfId="101" priority="301" stopIfTrue="1" operator="greaterThanOrEqual">
      <formula>0</formula>
    </cfRule>
  </conditionalFormatting>
  <conditionalFormatting sqref="C499:L500 C474:J474 C439:L442 E414:H423 D415:D423 C414:C423">
    <cfRule type="cellIs" dxfId="100" priority="244" stopIfTrue="1" operator="lessThanOrEqual">
      <formula>0</formula>
    </cfRule>
    <cfRule type="cellIs" dxfId="99" priority="245" stopIfTrue="1" operator="greaterThanOrEqual">
      <formula>0</formula>
    </cfRule>
  </conditionalFormatting>
  <conditionalFormatting sqref="C968:E974 I968:L974">
    <cfRule type="cellIs" dxfId="98" priority="182" stopIfTrue="1" operator="lessThanOrEqual">
      <formula>0</formula>
    </cfRule>
    <cfRule type="cellIs" dxfId="97" priority="183" stopIfTrue="1" operator="greaterThanOrEqual">
      <formula>0</formula>
    </cfRule>
  </conditionalFormatting>
  <conditionalFormatting sqref="C936:E942 I936:L942">
    <cfRule type="cellIs" dxfId="96" priority="196" stopIfTrue="1" operator="lessThanOrEqual">
      <formula>0</formula>
    </cfRule>
    <cfRule type="cellIs" dxfId="95" priority="197" stopIfTrue="1" operator="greaterThanOrEqual">
      <formula>0</formula>
    </cfRule>
  </conditionalFormatting>
  <conditionalFormatting sqref="C1091:E1097 I1091:L1097">
    <cfRule type="cellIs" dxfId="94" priority="174" stopIfTrue="1" operator="lessThanOrEqual">
      <formula>0</formula>
    </cfRule>
    <cfRule type="cellIs" dxfId="93" priority="175" stopIfTrue="1" operator="greaterThanOrEqual">
      <formula>0</formula>
    </cfRule>
  </conditionalFormatting>
  <conditionalFormatting sqref="C813:E819 I813:L819">
    <cfRule type="cellIs" dxfId="92" priority="142" stopIfTrue="1" operator="lessThanOrEqual">
      <formula>0</formula>
    </cfRule>
    <cfRule type="cellIs" dxfId="91" priority="143" stopIfTrue="1" operator="greaterThanOrEqual">
      <formula>0</formula>
    </cfRule>
  </conditionalFormatting>
  <conditionalFormatting sqref="C566:C573 E566:E573 D567:D573 G566 I562:L573">
    <cfRule type="cellIs" dxfId="90" priority="160" stopIfTrue="1" operator="lessThanOrEqual">
      <formula>0</formula>
    </cfRule>
    <cfRule type="cellIs" dxfId="89" priority="161" stopIfTrue="1" operator="greaterThanOrEqual">
      <formula>0</formula>
    </cfRule>
  </conditionalFormatting>
  <conditionalFormatting sqref="C871:E875 I871:L875">
    <cfRule type="cellIs" dxfId="88" priority="130" stopIfTrue="1" operator="lessThanOrEqual">
      <formula>0</formula>
    </cfRule>
    <cfRule type="cellIs" dxfId="87" priority="131" stopIfTrue="1" operator="greaterThanOrEqual">
      <formula>0</formula>
    </cfRule>
  </conditionalFormatting>
  <conditionalFormatting sqref="C625:J625">
    <cfRule type="cellIs" dxfId="86" priority="122" stopIfTrue="1" operator="lessThanOrEqual">
      <formula>0</formula>
    </cfRule>
    <cfRule type="cellIs" dxfId="85" priority="123" stopIfTrue="1" operator="greaterThanOrEqual">
      <formula>0</formula>
    </cfRule>
  </conditionalFormatting>
  <conditionalFormatting sqref="C582:J583">
    <cfRule type="cellIs" dxfId="84" priority="120" stopIfTrue="1" operator="lessThanOrEqual">
      <formula>0</formula>
    </cfRule>
    <cfRule type="cellIs" dxfId="83" priority="121" stopIfTrue="1" operator="greaterThanOrEqual">
      <formula>0</formula>
    </cfRule>
  </conditionalFormatting>
  <conditionalFormatting sqref="C599:H607">
    <cfRule type="cellIs" dxfId="82" priority="116" stopIfTrue="1" operator="lessThanOrEqual">
      <formula>0</formula>
    </cfRule>
    <cfRule type="cellIs" dxfId="81" priority="117" stopIfTrue="1" operator="greaterThanOrEqual">
      <formula>0</formula>
    </cfRule>
  </conditionalFormatting>
  <conditionalFormatting sqref="C845:E851 I845:L851">
    <cfRule type="cellIs" dxfId="80" priority="136" stopIfTrue="1" operator="lessThanOrEqual">
      <formula>0</formula>
    </cfRule>
    <cfRule type="cellIs" dxfId="79" priority="137" stopIfTrue="1" operator="greaterThanOrEqual">
      <formula>0</formula>
    </cfRule>
  </conditionalFormatting>
  <conditionalFormatting sqref="C690:E696 I690:L696">
    <cfRule type="cellIs" dxfId="78" priority="114" stopIfTrue="1" operator="lessThanOrEqual">
      <formula>0</formula>
    </cfRule>
    <cfRule type="cellIs" dxfId="77" priority="115" stopIfTrue="1" operator="greaterThanOrEqual">
      <formula>0</formula>
    </cfRule>
  </conditionalFormatting>
  <conditionalFormatting sqref="C748:J748">
    <cfRule type="cellIs" dxfId="76" priority="108" stopIfTrue="1" operator="lessThanOrEqual">
      <formula>0</formula>
    </cfRule>
    <cfRule type="cellIs" dxfId="75" priority="109" stopIfTrue="1" operator="greaterThanOrEqual">
      <formula>0</formula>
    </cfRule>
  </conditionalFormatting>
  <conditionalFormatting sqref="C706:J706">
    <cfRule type="cellIs" dxfId="74" priority="106" stopIfTrue="1" operator="lessThanOrEqual">
      <formula>0</formula>
    </cfRule>
    <cfRule type="cellIs" dxfId="73" priority="107" stopIfTrue="1" operator="greaterThanOrEqual">
      <formula>0</formula>
    </cfRule>
  </conditionalFormatting>
  <conditionalFormatting sqref="C722:H730">
    <cfRule type="cellIs" dxfId="72" priority="102" stopIfTrue="1" operator="lessThanOrEqual">
      <formula>0</formula>
    </cfRule>
    <cfRule type="cellIs" dxfId="71" priority="103" stopIfTrue="1" operator="greaterThanOrEqual">
      <formula>0</formula>
    </cfRule>
  </conditionalFormatting>
  <conditionalFormatting sqref="C473:J473">
    <cfRule type="cellIs" dxfId="70" priority="86" stopIfTrue="1" operator="lessThanOrEqual">
      <formula>0</formula>
    </cfRule>
    <cfRule type="cellIs" dxfId="69" priority="87" stopIfTrue="1" operator="greaterThanOrEqual">
      <formula>0</formula>
    </cfRule>
  </conditionalFormatting>
  <conditionalFormatting sqref="C498:L498">
    <cfRule type="cellIs" dxfId="68" priority="84" stopIfTrue="1" operator="lessThanOrEqual">
      <formula>0</formula>
    </cfRule>
    <cfRule type="cellIs" dxfId="67" priority="85" stopIfTrue="1" operator="greaterThanOrEqual">
      <formula>0</formula>
    </cfRule>
  </conditionalFormatting>
  <conditionalFormatting sqref="E598:H598 C598">
    <cfRule type="cellIs" dxfId="66" priority="78" stopIfTrue="1" operator="lessThanOrEqual">
      <formula>0</formula>
    </cfRule>
    <cfRule type="cellIs" dxfId="65" priority="79" stopIfTrue="1" operator="greaterThanOrEqual">
      <formula>0</formula>
    </cfRule>
  </conditionalFormatting>
  <conditionalFormatting sqref="E689:H689 C689">
    <cfRule type="cellIs" dxfId="64" priority="76" stopIfTrue="1" operator="lessThanOrEqual">
      <formula>0</formula>
    </cfRule>
    <cfRule type="cellIs" dxfId="63" priority="77" stopIfTrue="1" operator="greaterThanOrEqual">
      <formula>0</formula>
    </cfRule>
  </conditionalFormatting>
  <conditionalFormatting sqref="C812 E812 G812 I808:L812">
    <cfRule type="cellIs" dxfId="62" priority="74" stopIfTrue="1" operator="lessThanOrEqual">
      <formula>0</formula>
    </cfRule>
    <cfRule type="cellIs" dxfId="61" priority="75" stopIfTrue="1" operator="greaterThanOrEqual">
      <formula>0</formula>
    </cfRule>
  </conditionalFormatting>
  <conditionalFormatting sqref="C844 E844 G844 I840:L844">
    <cfRule type="cellIs" dxfId="60" priority="72" stopIfTrue="1" operator="lessThanOrEqual">
      <formula>0</formula>
    </cfRule>
    <cfRule type="cellIs" dxfId="59" priority="73" stopIfTrue="1" operator="greaterThanOrEqual">
      <formula>0</formula>
    </cfRule>
  </conditionalFormatting>
  <conditionalFormatting sqref="C935 E935 G935 I931:L935">
    <cfRule type="cellIs" dxfId="58" priority="70" stopIfTrue="1" operator="lessThanOrEqual">
      <formula>0</formula>
    </cfRule>
    <cfRule type="cellIs" dxfId="57" priority="71" stopIfTrue="1" operator="greaterThanOrEqual">
      <formula>0</formula>
    </cfRule>
  </conditionalFormatting>
  <conditionalFormatting sqref="C967 E967 G967 I963:L967">
    <cfRule type="cellIs" dxfId="56" priority="68" stopIfTrue="1" operator="lessThanOrEqual">
      <formula>0</formula>
    </cfRule>
    <cfRule type="cellIs" dxfId="55" priority="69" stopIfTrue="1" operator="greaterThanOrEqual">
      <formula>0</formula>
    </cfRule>
  </conditionalFormatting>
  <conditionalFormatting sqref="C1058 E1058 G1058 I1054:L1058">
    <cfRule type="cellIs" dxfId="54" priority="66" stopIfTrue="1" operator="lessThanOrEqual">
      <formula>0</formula>
    </cfRule>
    <cfRule type="cellIs" dxfId="53" priority="67" stopIfTrue="1" operator="greaterThanOrEqual">
      <formula>0</formula>
    </cfRule>
  </conditionalFormatting>
  <conditionalFormatting sqref="C1090 E1090 G1090 I1086:L1090">
    <cfRule type="cellIs" dxfId="52" priority="64" stopIfTrue="1" operator="lessThanOrEqual">
      <formula>0</formula>
    </cfRule>
    <cfRule type="cellIs" dxfId="51" priority="65" stopIfTrue="1" operator="greaterThanOrEqual">
      <formula>0</formula>
    </cfRule>
  </conditionalFormatting>
  <conditionalFormatting sqref="C1180 E1180 G1180 I1176:L1180">
    <cfRule type="cellIs" dxfId="50" priority="62" stopIfTrue="1" operator="lessThanOrEqual">
      <formula>0</formula>
    </cfRule>
    <cfRule type="cellIs" dxfId="49" priority="63" stopIfTrue="1" operator="greaterThanOrEqual">
      <formula>0</formula>
    </cfRule>
  </conditionalFormatting>
  <conditionalFormatting sqref="C1302 E1302 G1302 I1298:L1302">
    <cfRule type="cellIs" dxfId="48" priority="60" stopIfTrue="1" operator="lessThanOrEqual">
      <formula>0</formula>
    </cfRule>
    <cfRule type="cellIs" dxfId="47" priority="61" stopIfTrue="1" operator="greaterThanOrEqual">
      <formula>0</formula>
    </cfRule>
  </conditionalFormatting>
  <conditionalFormatting sqref="C624:J624">
    <cfRule type="cellIs" dxfId="46" priority="58" stopIfTrue="1" operator="lessThanOrEqual">
      <formula>0</formula>
    </cfRule>
    <cfRule type="cellIs" dxfId="45" priority="59" stopIfTrue="1" operator="greaterThanOrEqual">
      <formula>0</formula>
    </cfRule>
  </conditionalFormatting>
  <conditionalFormatting sqref="C705:J705">
    <cfRule type="cellIs" dxfId="44" priority="56" stopIfTrue="1" operator="lessThanOrEqual">
      <formula>0</formula>
    </cfRule>
    <cfRule type="cellIs" dxfId="43" priority="57" stopIfTrue="1" operator="greaterThanOrEqual">
      <formula>0</formula>
    </cfRule>
  </conditionalFormatting>
  <conditionalFormatting sqref="C747:J747">
    <cfRule type="cellIs" dxfId="42" priority="54" stopIfTrue="1" operator="lessThanOrEqual">
      <formula>0</formula>
    </cfRule>
    <cfRule type="cellIs" dxfId="41" priority="55" stopIfTrue="1" operator="greaterThanOrEqual">
      <formula>0</formula>
    </cfRule>
  </conditionalFormatting>
  <conditionalFormatting sqref="C828:J828">
    <cfRule type="cellIs" dxfId="40" priority="52" stopIfTrue="1" operator="lessThanOrEqual">
      <formula>0</formula>
    </cfRule>
    <cfRule type="cellIs" dxfId="39" priority="53" stopIfTrue="1" operator="greaterThanOrEqual">
      <formula>0</formula>
    </cfRule>
  </conditionalFormatting>
  <conditionalFormatting sqref="C870:J870">
    <cfRule type="cellIs" dxfId="38" priority="50" stopIfTrue="1" operator="lessThanOrEqual">
      <formula>0</formula>
    </cfRule>
    <cfRule type="cellIs" dxfId="37" priority="51" stopIfTrue="1" operator="greaterThanOrEqual">
      <formula>0</formula>
    </cfRule>
  </conditionalFormatting>
  <conditionalFormatting sqref="C951:J951">
    <cfRule type="cellIs" dxfId="36" priority="48" stopIfTrue="1" operator="lessThanOrEqual">
      <formula>0</formula>
    </cfRule>
    <cfRule type="cellIs" dxfId="35" priority="49" stopIfTrue="1" operator="greaterThanOrEqual">
      <formula>0</formula>
    </cfRule>
  </conditionalFormatting>
  <conditionalFormatting sqref="C993:J993">
    <cfRule type="cellIs" dxfId="34" priority="46" stopIfTrue="1" operator="lessThanOrEqual">
      <formula>0</formula>
    </cfRule>
    <cfRule type="cellIs" dxfId="33" priority="47" stopIfTrue="1" operator="greaterThanOrEqual">
      <formula>0</formula>
    </cfRule>
  </conditionalFormatting>
  <conditionalFormatting sqref="C1074:J1074">
    <cfRule type="cellIs" dxfId="32" priority="44" stopIfTrue="1" operator="lessThanOrEqual">
      <formula>0</formula>
    </cfRule>
    <cfRule type="cellIs" dxfId="31" priority="45" stopIfTrue="1" operator="greaterThanOrEqual">
      <formula>0</formula>
    </cfRule>
  </conditionalFormatting>
  <conditionalFormatting sqref="C1116:J1116">
    <cfRule type="cellIs" dxfId="30" priority="42" stopIfTrue="1" operator="lessThanOrEqual">
      <formula>0</formula>
    </cfRule>
    <cfRule type="cellIs" dxfId="29" priority="43" stopIfTrue="1" operator="greaterThanOrEqual">
      <formula>0</formula>
    </cfRule>
  </conditionalFormatting>
  <conditionalFormatting sqref="C1196:J1196">
    <cfRule type="cellIs" dxfId="28" priority="40" stopIfTrue="1" operator="lessThanOrEqual">
      <formula>0</formula>
    </cfRule>
    <cfRule type="cellIs" dxfId="27" priority="41" stopIfTrue="1" operator="greaterThanOrEqual">
      <formula>0</formula>
    </cfRule>
  </conditionalFormatting>
  <conditionalFormatting sqref="C1318:J1318">
    <cfRule type="cellIs" dxfId="26" priority="38" stopIfTrue="1" operator="lessThanOrEqual">
      <formula>0</formula>
    </cfRule>
    <cfRule type="cellIs" dxfId="25" priority="39" stopIfTrue="1" operator="greaterThanOrEqual">
      <formula>0</formula>
    </cfRule>
  </conditionalFormatting>
  <conditionalFormatting sqref="E721:H721 C721">
    <cfRule type="cellIs" dxfId="24" priority="36" stopIfTrue="1" operator="lessThanOrEqual">
      <formula>0</formula>
    </cfRule>
    <cfRule type="cellIs" dxfId="23" priority="37" stopIfTrue="1" operator="greaterThanOrEqual">
      <formula>0</formula>
    </cfRule>
  </conditionalFormatting>
  <conditionalFormatting sqref="B876:L879">
    <cfRule type="cellIs" dxfId="22" priority="34" stopIfTrue="1" operator="lessThanOrEqual">
      <formula>0</formula>
    </cfRule>
    <cfRule type="cellIs" dxfId="21" priority="35" stopIfTrue="1" operator="greaterThanOrEqual">
      <formula>0</formula>
    </cfRule>
  </conditionalFormatting>
  <conditionalFormatting sqref="C1239:J1239">
    <cfRule type="cellIs" dxfId="20" priority="32" stopIfTrue="1" operator="lessThanOrEqual">
      <formula>0</formula>
    </cfRule>
    <cfRule type="cellIs" dxfId="19" priority="33" stopIfTrue="1" operator="greaterThanOrEqual">
      <formula>0</formula>
    </cfRule>
  </conditionalFormatting>
  <conditionalFormatting sqref="C1213:H1221">
    <cfRule type="cellIs" dxfId="18" priority="30" stopIfTrue="1" operator="lessThanOrEqual">
      <formula>0</formula>
    </cfRule>
    <cfRule type="cellIs" dxfId="17" priority="31" stopIfTrue="1" operator="greaterThanOrEqual">
      <formula>0</formula>
    </cfRule>
  </conditionalFormatting>
  <conditionalFormatting sqref="C1238:J1238">
    <cfRule type="cellIs" dxfId="16" priority="28" stopIfTrue="1" operator="lessThanOrEqual">
      <formula>0</formula>
    </cfRule>
    <cfRule type="cellIs" dxfId="15" priority="29" stopIfTrue="1" operator="greaterThanOrEqual">
      <formula>0</formula>
    </cfRule>
  </conditionalFormatting>
  <conditionalFormatting sqref="E1212:H1212 C1212">
    <cfRule type="cellIs" dxfId="14" priority="26" stopIfTrue="1" operator="lessThanOrEqual">
      <formula>0</formula>
    </cfRule>
    <cfRule type="cellIs" dxfId="13" priority="27" stopIfTrue="1" operator="greaterThanOrEqual">
      <formula>0</formula>
    </cfRule>
  </conditionalFormatting>
  <conditionalFormatting sqref="C1361:J1361">
    <cfRule type="cellIs" dxfId="12" priority="24" stopIfTrue="1" operator="lessThanOrEqual">
      <formula>0</formula>
    </cfRule>
    <cfRule type="cellIs" dxfId="11" priority="25" stopIfTrue="1" operator="greaterThanOrEqual">
      <formula>0</formula>
    </cfRule>
  </conditionalFormatting>
  <conditionalFormatting sqref="C1335:H1343">
    <cfRule type="cellIs" dxfId="10" priority="22" stopIfTrue="1" operator="lessThanOrEqual">
      <formula>0</formula>
    </cfRule>
    <cfRule type="cellIs" dxfId="9" priority="23" stopIfTrue="1" operator="greaterThanOrEqual">
      <formula>0</formula>
    </cfRule>
  </conditionalFormatting>
  <conditionalFormatting sqref="C1360:J1360">
    <cfRule type="cellIs" dxfId="8" priority="20" stopIfTrue="1" operator="lessThanOrEqual">
      <formula>0</formula>
    </cfRule>
    <cfRule type="cellIs" dxfId="7" priority="21" stopIfTrue="1" operator="greaterThanOrEqual">
      <formula>0</formula>
    </cfRule>
  </conditionalFormatting>
  <conditionalFormatting sqref="E1334:H1334 C1334">
    <cfRule type="cellIs" dxfId="6" priority="18" stopIfTrue="1" operator="lessThanOrEqual">
      <formula>0</formula>
    </cfRule>
    <cfRule type="cellIs" dxfId="5" priority="19" stopIfTrue="1" operator="greaterThanOrEqual">
      <formula>0</formula>
    </cfRule>
  </conditionalFormatting>
  <conditionalFormatting sqref="N1397:N1398 K1398:L1398">
    <cfRule type="cellIs" dxfId="4" priority="16" stopIfTrue="1" operator="lessThanOrEqual">
      <formula>0</formula>
    </cfRule>
    <cfRule type="cellIs" dxfId="3" priority="17" stopIfTrue="1" operator="greaterThanOrEqual">
      <formula>0</formula>
    </cfRule>
  </conditionalFormatting>
  <conditionalFormatting sqref="G1395:G1408">
    <cfRule type="cellIs" dxfId="2" priority="1" operator="greaterThanOrEqual">
      <formula>0</formula>
    </cfRule>
  </conditionalFormatting>
  <conditionalFormatting sqref="G1395:G1408">
    <cfRule type="cellIs" dxfId="1" priority="2" stopIfTrue="1" operator="lessThanOrEqual">
      <formula>0</formula>
    </cfRule>
    <cfRule type="cellIs" dxfId="0" priority="3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4" orientation="portrait" r:id="rId1"/>
  <headerFooter alignWithMargins="0"/>
  <rowBreaks count="27" manualBreakCount="27">
    <brk id="108" max="16383" man="1"/>
    <brk id="226" max="16383" man="1"/>
    <brk id="285" max="16383" man="1"/>
    <brk id="346" max="16383" man="1"/>
    <brk id="407" max="16383" man="1"/>
    <brk id="468" max="16383" man="1"/>
    <brk id="529" max="16383" man="1"/>
    <brk id="591" max="16383" man="1"/>
    <brk id="652" max="16383" man="1"/>
    <brk id="714" max="16383" man="1"/>
    <brk id="775" max="16383" man="1"/>
    <brk id="837" max="16383" man="1"/>
    <brk id="898" max="16383" man="1"/>
    <brk id="960" max="16383" man="1"/>
    <brk id="1021" max="16383" man="1"/>
    <brk id="1083" max="16383" man="1"/>
    <brk id="1144" max="16383" man="1"/>
    <brk id="1205" max="16383" man="1"/>
    <brk id="1266" max="16383" man="1"/>
    <brk id="1327" max="16383" man="1"/>
    <brk id="1388" max="16383" man="1"/>
    <brk id="1448" max="16383" man="1"/>
    <brk id="1509" max="16383" man="1"/>
    <brk id="1570" max="16383" man="1"/>
    <brk id="1631" max="16383" man="1"/>
    <brk id="1692" max="16383" man="1"/>
    <brk id="176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JULIO 2020</vt:lpstr>
      <vt:lpstr>'JULIO 2020'!Área_de_impresión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2020-09-01T11:31:27Z</cp:lastPrinted>
  <dcterms:created xsi:type="dcterms:W3CDTF">2011-10-19T11:12:35Z</dcterms:created>
  <dcterms:modified xsi:type="dcterms:W3CDTF">2020-09-01T11:34:10Z</dcterms:modified>
</cp:coreProperties>
</file>