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0\BOLETINES\11.- NOVIEMBRE\"/>
    </mc:Choice>
  </mc:AlternateContent>
  <bookViews>
    <workbookView xWindow="0" yWindow="0" windowWidth="20490" windowHeight="6855"/>
  </bookViews>
  <sheets>
    <sheet name="NOVIEMBRE 2020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'NOVIEMBRE 2020'!#REF!</definedName>
    <definedName name="_xlnm.Print_Area" localSheetId="0">'NOVIEMBRE 2020'!$A$1:$M$1973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99" i="4" l="1"/>
  <c r="E899" i="4"/>
  <c r="L1686" i="4" l="1"/>
  <c r="K1686" i="4"/>
  <c r="K1621" i="4"/>
  <c r="L1621" i="4"/>
  <c r="J1586" i="4"/>
  <c r="J1587" i="4"/>
  <c r="J1588" i="4"/>
  <c r="J1589" i="4"/>
  <c r="J1590" i="4"/>
  <c r="J1591" i="4"/>
  <c r="J1592" i="4"/>
  <c r="J1585" i="4"/>
  <c r="J1584" i="4"/>
  <c r="J1558" i="4"/>
  <c r="J1559" i="4"/>
  <c r="J1560" i="4"/>
  <c r="J1561" i="4"/>
  <c r="J1562" i="4"/>
  <c r="J1563" i="4"/>
  <c r="J1564" i="4"/>
  <c r="J1557" i="4"/>
  <c r="J1556" i="4"/>
  <c r="I1556" i="4"/>
  <c r="L1762" i="4" l="1"/>
  <c r="K1762" i="4"/>
  <c r="J1762" i="4"/>
  <c r="I1762" i="4"/>
  <c r="H1762" i="4"/>
  <c r="G1762" i="4"/>
  <c r="F1762" i="4"/>
  <c r="E1762" i="4"/>
  <c r="D1762" i="4"/>
  <c r="L1761" i="4"/>
  <c r="K1761" i="4"/>
  <c r="J1761" i="4"/>
  <c r="I1761" i="4"/>
  <c r="H1761" i="4"/>
  <c r="G1761" i="4"/>
  <c r="F1761" i="4"/>
  <c r="E1761" i="4"/>
  <c r="D1761" i="4"/>
  <c r="M1760" i="4"/>
  <c r="M1759" i="4"/>
  <c r="M1758" i="4"/>
  <c r="M1757" i="4"/>
  <c r="M1756" i="4"/>
  <c r="M1755" i="4"/>
  <c r="M1754" i="4"/>
  <c r="M1753" i="4"/>
  <c r="M1752" i="4"/>
  <c r="M1751" i="4"/>
  <c r="E1723" i="4"/>
  <c r="F1723" i="4"/>
  <c r="G1723" i="4"/>
  <c r="H1723" i="4"/>
  <c r="I1723" i="4"/>
  <c r="J1723" i="4"/>
  <c r="K1723" i="4"/>
  <c r="L1723" i="4"/>
  <c r="E1724" i="4"/>
  <c r="F1724" i="4"/>
  <c r="G1724" i="4"/>
  <c r="H1724" i="4"/>
  <c r="I1724" i="4"/>
  <c r="J1724" i="4"/>
  <c r="K1724" i="4"/>
  <c r="L1724" i="4"/>
  <c r="D1724" i="4"/>
  <c r="D1723" i="4"/>
  <c r="M1720" i="4"/>
  <c r="M1719" i="4"/>
  <c r="M1722" i="4"/>
  <c r="M1721" i="4"/>
  <c r="M1718" i="4"/>
  <c r="M1717" i="4"/>
  <c r="M1716" i="4"/>
  <c r="M1715" i="4"/>
  <c r="M1714" i="4"/>
  <c r="M1713" i="4"/>
  <c r="E1506" i="4"/>
  <c r="E1505" i="4"/>
  <c r="M1761" i="4" l="1"/>
  <c r="F1503" i="4" s="1"/>
  <c r="G1503" i="4" s="1"/>
  <c r="M1762" i="4"/>
  <c r="F1504" i="4" s="1"/>
  <c r="G1504" i="4" s="1"/>
  <c r="M1723" i="4"/>
  <c r="M1724" i="4"/>
  <c r="F1502" i="4" s="1"/>
  <c r="G1502" i="4" s="1"/>
  <c r="J1695" i="4"/>
  <c r="I1695" i="4"/>
  <c r="H1695" i="4"/>
  <c r="G1695" i="4"/>
  <c r="F1695" i="4"/>
  <c r="E1695" i="4"/>
  <c r="D1695" i="4"/>
  <c r="C1695" i="4"/>
  <c r="L1694" i="4"/>
  <c r="K1694" i="4"/>
  <c r="L1693" i="4"/>
  <c r="K1693" i="4"/>
  <c r="L1692" i="4"/>
  <c r="K1692" i="4"/>
  <c r="L1691" i="4"/>
  <c r="K1691" i="4"/>
  <c r="L1690" i="4"/>
  <c r="K1690" i="4"/>
  <c r="L1689" i="4"/>
  <c r="K1689" i="4"/>
  <c r="L1688" i="4"/>
  <c r="K1688" i="4"/>
  <c r="L1687" i="4"/>
  <c r="K1687" i="4"/>
  <c r="H1593" i="4"/>
  <c r="G1593" i="4"/>
  <c r="F1593" i="4"/>
  <c r="E1593" i="4"/>
  <c r="D1593" i="4"/>
  <c r="C1593" i="4"/>
  <c r="I1592" i="4"/>
  <c r="I1591" i="4"/>
  <c r="I1590" i="4"/>
  <c r="I1589" i="4"/>
  <c r="I1588" i="4"/>
  <c r="I1587" i="4"/>
  <c r="I1586" i="4"/>
  <c r="I1585" i="4"/>
  <c r="I1584" i="4"/>
  <c r="L1695" i="4" l="1"/>
  <c r="F1500" i="4" s="1"/>
  <c r="G1500" i="4" s="1"/>
  <c r="K1695" i="4"/>
  <c r="F1499" i="4" s="1"/>
  <c r="G1499" i="4" s="1"/>
  <c r="F1501" i="4"/>
  <c r="G1501" i="4" s="1"/>
  <c r="J1593" i="4"/>
  <c r="F1496" i="4" s="1"/>
  <c r="G1496" i="4" s="1"/>
  <c r="I1593" i="4"/>
  <c r="F1495" i="4" l="1"/>
  <c r="G1495" i="4" s="1"/>
  <c r="I1453" i="4"/>
  <c r="E1453" i="4"/>
  <c r="C1453" i="4"/>
  <c r="E1427" i="4"/>
  <c r="C1427" i="4"/>
  <c r="I1321" i="4"/>
  <c r="E1321" i="4"/>
  <c r="C1321" i="4"/>
  <c r="E1295" i="4"/>
  <c r="C1295" i="4"/>
  <c r="G1295" i="4"/>
  <c r="G1453" i="4" l="1"/>
  <c r="G1427" i="4"/>
  <c r="G1321" i="4"/>
  <c r="D1565" i="4"/>
  <c r="I1276" i="4" l="1"/>
  <c r="I1408" i="4"/>
  <c r="E995" i="4" l="1"/>
  <c r="C660" i="4" l="1"/>
  <c r="I925" i="4" l="1"/>
  <c r="E925" i="4"/>
  <c r="C925" i="4"/>
  <c r="I793" i="4"/>
  <c r="E793" i="4"/>
  <c r="C793" i="4"/>
  <c r="E767" i="4"/>
  <c r="C767" i="4"/>
  <c r="I747" i="4"/>
  <c r="E747" i="4"/>
  <c r="C747" i="4"/>
  <c r="E730" i="4"/>
  <c r="C730" i="4"/>
  <c r="G925" i="4" l="1"/>
  <c r="G730" i="4"/>
  <c r="G747" i="4"/>
  <c r="G767" i="4"/>
  <c r="G793" i="4"/>
  <c r="E634" i="4"/>
  <c r="C634" i="4"/>
  <c r="I615" i="4"/>
  <c r="E615" i="4"/>
  <c r="C615" i="4"/>
  <c r="I660" i="4"/>
  <c r="E660" i="4"/>
  <c r="I880" i="4"/>
  <c r="E880" i="4"/>
  <c r="C880" i="4"/>
  <c r="E863" i="4"/>
  <c r="C863" i="4"/>
  <c r="E598" i="4"/>
  <c r="C598" i="4"/>
  <c r="G863" i="4" l="1"/>
  <c r="G880" i="4"/>
  <c r="G899" i="4"/>
  <c r="G660" i="4"/>
  <c r="G615" i="4"/>
  <c r="G634" i="4"/>
  <c r="G598" i="4"/>
  <c r="I1189" i="4" l="1"/>
  <c r="E1189" i="4"/>
  <c r="C1189" i="4"/>
  <c r="E1163" i="4"/>
  <c r="C1163" i="4"/>
  <c r="I1057" i="4"/>
  <c r="E1057" i="4"/>
  <c r="C1057" i="4"/>
  <c r="E1031" i="4"/>
  <c r="C1031" i="4"/>
  <c r="I1012" i="4"/>
  <c r="E1012" i="4"/>
  <c r="C1012" i="4"/>
  <c r="C995" i="4"/>
  <c r="G1163" i="4" l="1"/>
  <c r="G1189" i="4"/>
  <c r="G1031" i="4"/>
  <c r="G1057" i="4"/>
  <c r="G1012" i="4"/>
  <c r="G995" i="4"/>
  <c r="K527" i="4" l="1"/>
  <c r="J527" i="4"/>
  <c r="I527" i="4"/>
  <c r="H527" i="4"/>
  <c r="G527" i="4"/>
  <c r="F527" i="4"/>
  <c r="E527" i="4"/>
  <c r="D527" i="4"/>
  <c r="C527" i="4"/>
  <c r="I501" i="4"/>
  <c r="E501" i="4"/>
  <c r="C501" i="4"/>
  <c r="K463" i="4"/>
  <c r="J463" i="4"/>
  <c r="I463" i="4"/>
  <c r="H463" i="4"/>
  <c r="G463" i="4"/>
  <c r="F463" i="4"/>
  <c r="E463" i="4"/>
  <c r="D463" i="4"/>
  <c r="C463" i="4"/>
  <c r="E437" i="4"/>
  <c r="C437" i="4"/>
  <c r="L463" i="4" l="1"/>
  <c r="G501" i="4"/>
  <c r="L527" i="4"/>
  <c r="G437" i="4"/>
  <c r="E1408" i="4" l="1"/>
  <c r="E1391" i="4"/>
  <c r="E1276" i="4"/>
  <c r="E1259" i="4"/>
  <c r="C1408" i="4" l="1"/>
  <c r="G1408" i="4"/>
  <c r="C1276" i="4"/>
  <c r="G1276" i="4"/>
  <c r="G1259" i="4"/>
  <c r="C1259" i="4"/>
  <c r="C1391" i="4" l="1"/>
  <c r="G1391" i="4"/>
  <c r="I1144" i="4" l="1"/>
  <c r="E1127" i="4"/>
  <c r="L1781" i="4" l="1"/>
  <c r="L1780" i="4"/>
  <c r="J1630" i="4"/>
  <c r="I1630" i="4"/>
  <c r="H1630" i="4"/>
  <c r="G1630" i="4"/>
  <c r="F1630" i="4"/>
  <c r="E1630" i="4"/>
  <c r="D1630" i="4"/>
  <c r="C1630" i="4"/>
  <c r="L1629" i="4"/>
  <c r="K1629" i="4"/>
  <c r="L1628" i="4"/>
  <c r="K1628" i="4"/>
  <c r="L1627" i="4"/>
  <c r="K1627" i="4"/>
  <c r="L1626" i="4"/>
  <c r="K1626" i="4"/>
  <c r="L1625" i="4"/>
  <c r="K1625" i="4"/>
  <c r="L1624" i="4"/>
  <c r="K1624" i="4"/>
  <c r="L1623" i="4"/>
  <c r="K1623" i="4"/>
  <c r="L1622" i="4"/>
  <c r="K1622" i="4"/>
  <c r="H1565" i="4"/>
  <c r="G1565" i="4"/>
  <c r="F1565" i="4"/>
  <c r="E1565" i="4"/>
  <c r="C1565" i="4"/>
  <c r="I1564" i="4"/>
  <c r="I1563" i="4"/>
  <c r="I1562" i="4"/>
  <c r="I1561" i="4"/>
  <c r="I1560" i="4"/>
  <c r="I1559" i="4"/>
  <c r="I1558" i="4"/>
  <c r="I1557" i="4"/>
  <c r="E1144" i="4"/>
  <c r="K420" i="4"/>
  <c r="J420" i="4"/>
  <c r="I420" i="4"/>
  <c r="H420" i="4"/>
  <c r="G420" i="4"/>
  <c r="F420" i="4"/>
  <c r="E420" i="4"/>
  <c r="D420" i="4"/>
  <c r="C420" i="4"/>
  <c r="I404" i="4"/>
  <c r="E404" i="4"/>
  <c r="C404" i="4"/>
  <c r="K387" i="4"/>
  <c r="J387" i="4"/>
  <c r="I387" i="4"/>
  <c r="H387" i="4"/>
  <c r="G387" i="4"/>
  <c r="F387" i="4"/>
  <c r="E387" i="4"/>
  <c r="D387" i="4"/>
  <c r="C387" i="4"/>
  <c r="E371" i="4"/>
  <c r="C371" i="4"/>
  <c r="J1565" i="4" l="1"/>
  <c r="F1494" i="4" s="1"/>
  <c r="C1144" i="4"/>
  <c r="G1144" i="4"/>
  <c r="C1127" i="4"/>
  <c r="G1127" i="4"/>
  <c r="I1565" i="4"/>
  <c r="F1493" i="4" s="1"/>
  <c r="G1493" i="4" s="1"/>
  <c r="K1630" i="4"/>
  <c r="L1630" i="4"/>
  <c r="G371" i="4"/>
  <c r="G404" i="4"/>
  <c r="L387" i="4"/>
  <c r="L420" i="4"/>
  <c r="F1498" i="4" l="1"/>
  <c r="G1498" i="4" s="1"/>
  <c r="F1497" i="4"/>
  <c r="F1505" i="4" s="1"/>
  <c r="G1505" i="4" s="1"/>
  <c r="G1494" i="4"/>
  <c r="F1506" i="4" l="1"/>
  <c r="G1506" i="4" s="1"/>
  <c r="G1497" i="4"/>
</calcChain>
</file>

<file path=xl/sharedStrings.xml><?xml version="1.0" encoding="utf-8"?>
<sst xmlns="http://schemas.openxmlformats.org/spreadsheetml/2006/main" count="799" uniqueCount="180">
  <si>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</si>
  <si>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</si>
  <si>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</si>
  <si>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</si>
  <si>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</si>
  <si>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</si>
  <si>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</si>
  <si>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</si>
  <si>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</si>
  <si>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</si>
  <si>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</si>
  <si>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</si>
  <si>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</si>
  <si>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</si>
  <si>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</si>
  <si>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</si>
  <si>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</si>
  <si>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</si>
  <si>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</si>
  <si>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</si>
  <si>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</si>
  <si>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</si>
  <si>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</si>
  <si>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</si>
  <si>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</si>
  <si>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</si>
  <si>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</si>
  <si>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</si>
  <si>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</si>
  <si>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</si>
  <si>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</si>
  <si>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</si>
  <si>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</si>
  <si>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</si>
  <si>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</si>
  <si>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</si>
  <si>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</si>
  <si>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</si>
  <si>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</si>
  <si>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</si>
  <si>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</si>
  <si>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</si>
  <si>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</si>
  <si>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</si>
  <si>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</si>
  <si>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</si>
  <si>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</si>
  <si>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</si>
  <si>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</si>
  <si>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</si>
  <si>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</si>
  <si>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</si>
  <si>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</si>
  <si>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</si>
  <si>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</si>
  <si>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</si>
  <si>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</si>
  <si>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</si>
  <si>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</si>
  <si>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</si>
  <si>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</si>
  <si>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</si>
  <si>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</si>
  <si>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</si>
  <si>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</si>
  <si>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</si>
  <si>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</si>
  <si>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</si>
  <si>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</si>
  <si>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</si>
  <si>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</si>
  <si>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</si>
  <si>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</si>
  <si>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</si>
  <si>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</si>
  <si>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</si>
  <si>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</si>
  <si>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</si>
  <si>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</si>
  <si>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</si>
  <si>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</si>
  <si>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</si>
  <si>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</si>
  <si>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</si>
  <si>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</si>
  <si>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</si>
  <si>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</si>
  <si>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</si>
  <si>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</si>
  <si>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</si>
  <si>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</si>
  <si>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</si>
  <si>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</si>
  <si>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</si>
  <si>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</si>
  <si>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</si>
  <si>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</si>
  <si>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</si>
  <si>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</si>
  <si>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</si>
  <si>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</si>
  <si>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</si>
  <si>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</si>
  <si>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</si>
  <si>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</si>
  <si>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</si>
  <si>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</si>
  <si>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</si>
  <si>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</si>
  <si>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</si>
  <si>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</si>
  <si>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</si>
  <si>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</si>
  <si>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</si>
  <si>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</si>
  <si>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</si>
  <si>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</si>
  <si>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</si>
  <si>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</si>
  <si>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</si>
  <si>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</si>
  <si>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</si>
  <si>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</si>
  <si>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</si>
  <si>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</si>
  <si>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</si>
  <si>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</si>
  <si>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</si>
  <si>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</si>
  <si>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</si>
  <si>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</si>
  <si>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</si>
  <si>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</si>
  <si>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</si>
  <si>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</si>
  <si>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</si>
  <si>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</si>
  <si>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</si>
  <si>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</si>
  <si>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</si>
  <si>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</si>
  <si>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</si>
  <si>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</si>
  <si>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</si>
  <si>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</si>
  <si>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</si>
  <si>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</si>
  <si>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</si>
  <si>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</si>
  <si>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</si>
  <si>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</si>
  <si>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</si>
  <si>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</si>
  <si>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</si>
  <si>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</si>
  <si>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</si>
  <si>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NOVIEMBRE 2020</t>
  </si>
  <si>
    <t>1B.- COMPARACIONES NOVIEMBRE 2019 Y NOVIEMBRE 2020</t>
  </si>
  <si>
    <t>1C.- COMPARACIONES DE DATOS ACUMULADOS DE ENERO - NOVIEMBRE 2019 - 2020</t>
  </si>
  <si>
    <t>ENERO - NOVIEMBRE 2019</t>
  </si>
  <si>
    <t>ENERO - NOVIEMBRE 2020</t>
  </si>
  <si>
    <t>2B.- COMPARACIONES NOVIEMBRE 2019 Y NOVIEMBRE 2020</t>
  </si>
  <si>
    <t>2C.- COMPARACIONES DE DATOS ACUMULADOS DE ENERO - NOVIEMBRE 2019 - 2020</t>
  </si>
  <si>
    <t>3B.- COMPARACIONES NOVIEMBRE 2019 Y NOVIEMBRE 2020</t>
  </si>
  <si>
    <t>3C.- COMPARACIONES DE DATOS ACUMULADOS DE ENERO - NOVIEMBRE 2019 - 2020</t>
  </si>
  <si>
    <t>4B.- COMPARACIONES NOVIEMBRE 2019 Y NOVIEMBRE 2020</t>
  </si>
  <si>
    <t>4C.- COMPARACIONES DE DATOS ACUMULADOS DE ENERO - NOVIEMBRE 2019 - 2020</t>
  </si>
  <si>
    <t>NOTA: Durante el mes de NOVIEMBRE de 2020, en Palencia  los campamentos han estado cerrados.</t>
  </si>
  <si>
    <t>5B.- COMPARACIONES NOVIEMBRE 2019 Y NOVIEMBRE 2020</t>
  </si>
  <si>
    <t>5C.- COMPARACIONES DE DATOS ACUMULADOS DE ENERO - NOVIEMBRE 2019 - 2020</t>
  </si>
  <si>
    <t>6B.- COMPARACIONES NOVIEMBRE 2019 Y NOVIEMBRE 2020</t>
  </si>
  <si>
    <t>6C.- COMPARACIONES DE DATOS ACUMULADOS DE ENERO - NOVIEMBRE 2019 - 2020</t>
  </si>
  <si>
    <t>7B.- COMPARACIONES NOVIEMBRE 2019 Y NOVIEMBRE 2020</t>
  </si>
  <si>
    <t>7C.- COMPARACIONES DE DATOS ACUMULADOS DE ENERO - NOVIEMBRE 2019 - 2020</t>
  </si>
  <si>
    <t>8B.- COMPARACIONES NOVIEMBRE 2019 Y NOVIEMBRE 2020</t>
  </si>
  <si>
    <t>8C.- COMPARACIONES DE DATOS ACUMULADOS DE ENERO - NOVIEMBRE 2019 - 2020</t>
  </si>
  <si>
    <t>NOVIEMBRE</t>
  </si>
  <si>
    <t>NOVIEMBRE 2019</t>
  </si>
  <si>
    <t>NOTA: Durante el mes de NOVIEMBRE de 2020, en Ávila y Palencia las pensiones han estado abiertas pero no han tenido ocupación.</t>
  </si>
  <si>
    <t>NOTA: Durante el mes de NOVIEMBRE de 2020, en Ávila y Palencia ha habido albergues abiertos, pero no han tenido ocupación.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</si>
</sst>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sz val="10"/>
      <color rgb="FF595959"/>
      <name val="Arial"/>
    </font>
    <font>
      <b/>
      <sz val="10"/>
      <color rgb="FF595959"/>
      <name val="Arial"/>
    </font>
    <font>
      <b/>
      <sz val="9"/>
      <color rgb="FF595959"/>
      <name val="Arial"/>
    </font>
    <font>
      <b/>
      <sz val="10"/>
      <color rgb="FFC00000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7DB51A"/>
      <name val="Arial"/>
    </font>
    <font>
      <b/>
      <sz val="20"/>
      <color rgb="FFFFFFFF"/>
      <name val="Arial"/>
    </font>
    <font>
      <b/>
      <sz val="19"/>
      <color rgb="FFFFFFFF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26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7" fillId="12" borderId="0" xfId="0" applyFont="1" applyFill="1" applyAlignment="1">
      <alignment vertical="center"/>
    </xf>
    <xf numFmtId="49" fontId="48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2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2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2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3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3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4" fillId="8" borderId="2" xfId="3" applyNumberFormat="1" applyFont="1" applyFill="1" applyBorder="1" applyAlignment="1">
      <alignment horizontal="center" vertical="center"/>
    </xf>
    <xf numFmtId="0" fontId="64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2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2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67" fillId="0" borderId="21" xfId="0" applyNumberFormat="1" applyFont="1" applyBorder="1" applyAlignment="1">
      <alignment horizontal="right" vertical="center"/>
    </xf>
    <xf numFmtId="3" fontId="67" fillId="0" borderId="0" xfId="0" applyNumberFormat="1" applyFont="1" applyAlignment="1">
      <alignment horizontal="right" vertical="center"/>
    </xf>
    <xf numFmtId="10" fontId="68" fillId="14" borderId="22" xfId="0" applyNumberFormat="1" applyFont="1" applyFill="1" applyBorder="1" applyAlignment="1">
      <alignment horizontal="right" vertical="center"/>
    </xf>
    <xf numFmtId="3" fontId="69" fillId="13" borderId="0" xfId="0" applyNumberFormat="1" applyFont="1" applyFill="1" applyAlignment="1">
      <alignment horizontal="center" vertical="center"/>
    </xf>
    <xf numFmtId="3" fontId="69" fillId="13" borderId="20" xfId="0" applyNumberFormat="1" applyFont="1" applyFill="1" applyBorder="1" applyAlignment="1">
      <alignment horizontal="center" vertical="center"/>
    </xf>
    <xf numFmtId="10" fontId="70" fillId="15" borderId="22" xfId="0" applyNumberFormat="1" applyFont="1" applyFill="1" applyBorder="1" applyAlignment="1">
      <alignment horizontal="center" vertical="center"/>
    </xf>
    <xf numFmtId="49" fontId="71" fillId="0" borderId="0" xfId="0" applyNumberFormat="1" applyFont="1" applyAlignment="1">
      <alignment vertical="center"/>
    </xf>
    <xf numFmtId="10" fontId="72" fillId="0" borderId="0" xfId="0" applyNumberFormat="1" applyFont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2" fontId="75" fillId="0" borderId="0" xfId="0" applyNumberFormat="1" applyFont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3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2" fontId="75" fillId="15" borderId="22" xfId="0" applyNumberFormat="1" applyFont="1" applyFill="1" applyBorder="1" applyAlignment="1">
      <alignment horizontal="center" vertical="center"/>
    </xf>
    <xf numFmtId="3" fontId="68" fillId="14" borderId="22" xfId="0" applyNumberFormat="1" applyFont="1" applyFill="1" applyBorder="1" applyAlignment="1">
      <alignment horizontal="right" vertical="center"/>
    </xf>
    <xf numFmtId="2" fontId="68" fillId="14" borderId="20" xfId="0" applyNumberFormat="1" applyFont="1" applyFill="1" applyBorder="1" applyAlignment="1">
      <alignment horizontal="right" vertical="center"/>
    </xf>
    <xf numFmtId="3" fontId="70" fillId="0" borderId="21" xfId="0" applyNumberFormat="1" applyFont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3" borderId="0" xfId="0" applyNumberFormat="1" applyFont="1" applyFill="1" applyAlignment="1">
      <alignment horizontal="center" vertical="center"/>
    </xf>
    <xf numFmtId="3" fontId="70" fillId="13" borderId="20" xfId="0" applyNumberFormat="1" applyFont="1" applyFill="1" applyBorder="1" applyAlignment="1">
      <alignment horizontal="center" vertical="center"/>
    </xf>
    <xf numFmtId="2" fontId="70" fillId="15" borderId="20" xfId="0" applyNumberFormat="1" applyFont="1" applyFill="1" applyBorder="1" applyAlignment="1">
      <alignment horizontal="center" vertical="center"/>
    </xf>
    <xf numFmtId="4" fontId="69" fillId="13" borderId="0" xfId="0" applyNumberFormat="1" applyFont="1" applyFill="1" applyAlignment="1">
      <alignment horizontal="center" vertical="center"/>
    </xf>
    <xf numFmtId="4" fontId="70" fillId="13" borderId="0" xfId="0" applyNumberFormat="1" applyFont="1" applyFill="1" applyAlignment="1">
      <alignment horizontal="center" vertical="center"/>
    </xf>
    <xf numFmtId="4" fontId="69" fillId="13" borderId="20" xfId="0" applyNumberFormat="1" applyFont="1" applyFill="1" applyBorder="1" applyAlignment="1">
      <alignment horizontal="center" vertical="center"/>
    </xf>
    <xf numFmtId="4" fontId="70" fillId="13" borderId="20" xfId="0" applyNumberFormat="1" applyFont="1" applyFill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69" fillId="0" borderId="21" xfId="0" applyNumberFormat="1" applyFont="1" applyBorder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49" fontId="48" fillId="12" borderId="0" xfId="0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3" fontId="69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70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70" fillId="0" borderId="0" xfId="0" applyNumberFormat="1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76" fillId="16" borderId="0" xfId="0" applyFont="1" applyFill="1" applyAlignment="1">
      <alignment horizontal="center" vertical="center"/>
    </xf>
    <xf numFmtId="10" fontId="70" fillId="0" borderId="21" xfId="0" applyNumberFormat="1" applyFont="1" applyBorder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3" fontId="69" fillId="0" borderId="21" xfId="0" applyNumberFormat="1" applyFont="1" applyBorder="1" applyAlignment="1">
      <alignment horizontal="center" vertical="center"/>
    </xf>
    <xf numFmtId="0" fontId="43" fillId="8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77" fillId="16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/>
    </xf>
    <xf numFmtId="0" fontId="33" fillId="0" borderId="0" xfId="3" applyFont="1" applyFill="1" applyBorder="1" applyAlignment="1">
      <alignment horizontal="left" vertical="center"/>
    </xf>
    <xf numFmtId="0" fontId="34" fillId="8" borderId="2" xfId="3" applyFont="1" applyFill="1" applyBorder="1" applyAlignment="1">
      <alignment horizontal="center" vertical="center"/>
    </xf>
    <xf numFmtId="0" fontId="66" fillId="16" borderId="0" xfId="0" applyFont="1" applyFill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3" fontId="70" fillId="0" borderId="20" xfId="0" applyNumberFormat="1" applyFont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41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left" vertical="center" wrapText="1"/>
    </xf>
    <xf numFmtId="0" fontId="57" fillId="3" borderId="17" xfId="0" applyFont="1" applyFill="1" applyBorder="1" applyAlignment="1">
      <alignment horizontal="left" vertical="center" wrapText="1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40" fillId="12" borderId="0" xfId="0" applyFont="1" applyFill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0" fontId="70" fillId="0" borderId="20" xfId="0" applyFont="1" applyBorder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Fill="1" applyBorder="1" applyAlignment="1">
      <alignment horizontal="left" vertic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36E1F"/>
      <color rgb="FF066686"/>
      <color rgb="FF003956"/>
      <color rgb="FF7DB51A"/>
      <color rgb="FF000000"/>
      <color rgb="FFFF6600"/>
      <color rgb="FFFF3300"/>
      <color rgb="FFFF9900"/>
      <color rgb="FFA94B11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31531744"/>
        <c:axId val="131530568"/>
      </c:barChart>
      <c:catAx>
        <c:axId val="13153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31530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3056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315317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2020'!$B$499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2020'!$C$498:$H$498</c15:sqref>
                  </c15:fullRef>
                </c:ext>
              </c:extLst>
              <c:f>('NOVIEMBRE 2020'!$C$498,'NOVIEMBRE 2020'!$E$498,'NOVIEMBRE 2020'!$G$498)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2020'!$C$499:$H$499</c15:sqref>
                  </c15:fullRef>
                </c:ext>
              </c:extLst>
              <c:f>('NOVIEMBRE 2020'!$C$499,'NOVIEMBRE 2020'!$E$499,'NOVIEMBRE 2020'!$G$499)</c:f>
              <c:numCache>
                <c:formatCode>#,##0</c:formatCode>
                <c:ptCount val="3"/>
                <c:pt idx="0">
                  <c:v>11272232</c:v>
                </c:pt>
                <c:pt idx="1">
                  <c:v>2860983</c:v>
                </c:pt>
                <c:pt idx="2">
                  <c:v>14133215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2020'!$B$500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2020'!$C$498:$H$498</c15:sqref>
                  </c15:fullRef>
                </c:ext>
              </c:extLst>
              <c:f>('NOVIEMBRE 2020'!$C$498,'NOVIEMBRE 2020'!$E$498,'NOVIEMBRE 2020'!$G$498)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2020'!$C$500:$H$500</c15:sqref>
                  </c15:fullRef>
                </c:ext>
              </c:extLst>
              <c:f>('NOVIEMBRE 2020'!$C$500,'NOVIEMBRE 2020'!$E$500,'NOVIEMBRE 2020'!$G$500)</c:f>
              <c:numCache>
                <c:formatCode>#,##0</c:formatCode>
                <c:ptCount val="3"/>
                <c:pt idx="0">
                  <c:v>4573731</c:v>
                </c:pt>
                <c:pt idx="1">
                  <c:v>607679</c:v>
                </c:pt>
                <c:pt idx="2">
                  <c:v>5181410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252648"/>
        <c:axId val="219254216"/>
      </c:barChart>
      <c:catAx>
        <c:axId val="21925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4216"/>
        <c:crosses val="autoZero"/>
        <c:auto val="0"/>
        <c:lblAlgn val="ctr"/>
        <c:lblOffset val="100"/>
        <c:noMultiLvlLbl val="0"/>
      </c:catAx>
      <c:valAx>
        <c:axId val="21925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2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2020'!$B$525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2020'!$C$524:$K$524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2020'!$C$525:$K$525</c:f>
              <c:numCache>
                <c:formatCode>#,##0</c:formatCode>
                <c:ptCount val="9"/>
                <c:pt idx="0">
                  <c:v>1549442</c:v>
                </c:pt>
                <c:pt idx="1">
                  <c:v>2165755</c:v>
                </c:pt>
                <c:pt idx="2">
                  <c:v>2390873</c:v>
                </c:pt>
                <c:pt idx="3">
                  <c:v>694934</c:v>
                </c:pt>
                <c:pt idx="4">
                  <c:v>2590200</c:v>
                </c:pt>
                <c:pt idx="5">
                  <c:v>1382008</c:v>
                </c:pt>
                <c:pt idx="6">
                  <c:v>889950</c:v>
                </c:pt>
                <c:pt idx="7">
                  <c:v>1676798</c:v>
                </c:pt>
                <c:pt idx="8">
                  <c:v>793255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'NOVIEMBRE 2020'!$B$526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2020'!$C$524:$K$524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2020'!$C$526:$K$526</c:f>
              <c:numCache>
                <c:formatCode>#,##0</c:formatCode>
                <c:ptCount val="9"/>
                <c:pt idx="0">
                  <c:v>622903</c:v>
                </c:pt>
                <c:pt idx="1">
                  <c:v>641090</c:v>
                </c:pt>
                <c:pt idx="2">
                  <c:v>902957</c:v>
                </c:pt>
                <c:pt idx="3">
                  <c:v>294345</c:v>
                </c:pt>
                <c:pt idx="4">
                  <c:v>843107</c:v>
                </c:pt>
                <c:pt idx="5">
                  <c:v>542596</c:v>
                </c:pt>
                <c:pt idx="6">
                  <c:v>410630</c:v>
                </c:pt>
                <c:pt idx="7">
                  <c:v>603470</c:v>
                </c:pt>
                <c:pt idx="8">
                  <c:v>320312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344400"/>
        <c:axId val="219552248"/>
      </c:barChart>
      <c:catAx>
        <c:axId val="16734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2248"/>
        <c:crosses val="autoZero"/>
        <c:auto val="1"/>
        <c:lblAlgn val="ctr"/>
        <c:lblOffset val="100"/>
        <c:noMultiLvlLbl val="0"/>
      </c:catAx>
      <c:valAx>
        <c:axId val="219552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734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2020'!$B$461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2020'!$C$460:$K$460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2020'!$C$461:$K$461</c:f>
              <c:numCache>
                <c:formatCode>#,##0</c:formatCode>
                <c:ptCount val="9"/>
                <c:pt idx="0">
                  <c:v>923520</c:v>
                </c:pt>
                <c:pt idx="1">
                  <c:v>1408557</c:v>
                </c:pt>
                <c:pt idx="2">
                  <c:v>1480360</c:v>
                </c:pt>
                <c:pt idx="3">
                  <c:v>400650</c:v>
                </c:pt>
                <c:pt idx="4">
                  <c:v>1366792</c:v>
                </c:pt>
                <c:pt idx="5">
                  <c:v>839447</c:v>
                </c:pt>
                <c:pt idx="6">
                  <c:v>446437</c:v>
                </c:pt>
                <c:pt idx="7">
                  <c:v>958678</c:v>
                </c:pt>
                <c:pt idx="8">
                  <c:v>469916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'NOVIEMBRE 2020'!$B$462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2020'!$C$460:$K$460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2020'!$C$462:$K$462</c:f>
              <c:numCache>
                <c:formatCode>#,##0</c:formatCode>
                <c:ptCount val="9"/>
                <c:pt idx="0">
                  <c:v>334164</c:v>
                </c:pt>
                <c:pt idx="1">
                  <c:v>380050</c:v>
                </c:pt>
                <c:pt idx="2">
                  <c:v>470827</c:v>
                </c:pt>
                <c:pt idx="3">
                  <c:v>146976</c:v>
                </c:pt>
                <c:pt idx="4">
                  <c:v>488433</c:v>
                </c:pt>
                <c:pt idx="5">
                  <c:v>319336</c:v>
                </c:pt>
                <c:pt idx="6">
                  <c:v>194090</c:v>
                </c:pt>
                <c:pt idx="7">
                  <c:v>334027</c:v>
                </c:pt>
                <c:pt idx="8">
                  <c:v>177106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554992"/>
        <c:axId val="219551072"/>
      </c:barChart>
      <c:catAx>
        <c:axId val="21955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1072"/>
        <c:crosses val="autoZero"/>
        <c:auto val="1"/>
        <c:lblAlgn val="ctr"/>
        <c:lblOffset val="100"/>
        <c:noMultiLvlLbl val="0"/>
      </c:catAx>
      <c:valAx>
        <c:axId val="21955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2020'!$B$596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2020'!$C$595:$H$595</c15:sqref>
                  </c15:fullRef>
                </c:ext>
              </c:extLst>
              <c:f>('NOVIEMBRE 2020'!$C$595,'NOVIEMBRE 2020'!$E$595,'NOVIEMBRE 2020'!$G$595)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2020'!$C$596:$H$596</c15:sqref>
                  </c15:fullRef>
                </c:ext>
              </c:extLst>
              <c:f>('NOVIEMBRE 2020'!$C$596,'NOVIEMBRE 2020'!$E$596,'NOVIEMBRE 2020'!$G$596)</c:f>
              <c:numCache>
                <c:formatCode>#,##0</c:formatCode>
                <c:ptCount val="3"/>
                <c:pt idx="0">
                  <c:v>384897</c:v>
                </c:pt>
                <c:pt idx="1">
                  <c:v>74330</c:v>
                </c:pt>
                <c:pt idx="2">
                  <c:v>459227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'NOVIEMBRE 2020'!$B$597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2020'!$C$595:$H$595</c15:sqref>
                  </c15:fullRef>
                </c:ext>
              </c:extLst>
              <c:f>('NOVIEMBRE 2020'!$C$595,'NOVIEMBRE 2020'!$E$595,'NOVIEMBRE 2020'!$G$595)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2020'!$C$597:$H$597</c15:sqref>
                  </c15:fullRef>
                </c:ext>
              </c:extLst>
              <c:f>('NOVIEMBRE 2020'!$C$597,'NOVIEMBRE 2020'!$E$597,'NOVIEMBRE 2020'!$G$597)</c:f>
              <c:numCache>
                <c:formatCode>#,##0</c:formatCode>
                <c:ptCount val="3"/>
                <c:pt idx="0">
                  <c:v>65630</c:v>
                </c:pt>
                <c:pt idx="1">
                  <c:v>7843</c:v>
                </c:pt>
                <c:pt idx="2">
                  <c:v>73473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551464"/>
        <c:axId val="2195530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2020'!$B$595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2020'!$C$595:$H$595</c15:sqref>
                        </c15:fullRef>
                        <c15:formulaRef>
                          <c15:sqref>('NOVIEMBRE 2020'!$C$595,'NOVIEMBRE 2020'!$E$595,'NOVIEMBRE 2020'!$G$595)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2020'!$C$595:$H$595</c15:sqref>
                        </c15:fullRef>
                        <c15:formulaRef>
                          <c15:sqref>('NOVIEMBRE 2020'!$C$595,'NOVIEMBRE 2020'!$E$595,'NOVIEMBRE 2020'!$G$595)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1955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3032"/>
        <c:crosses val="autoZero"/>
        <c:auto val="0"/>
        <c:lblAlgn val="ctr"/>
        <c:lblOffset val="100"/>
        <c:noMultiLvlLbl val="0"/>
      </c:catAx>
      <c:valAx>
        <c:axId val="21955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2020'!$B$613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2020'!$C$612:$H$612</c15:sqref>
                  </c15:fullRef>
                </c:ext>
              </c:extLst>
              <c:f>('NOVIEMBRE 2020'!$C$612,'NOVIEMBRE 2020'!$E$612,'NOVIEMBRE 2020'!$G$612)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2020'!$C$613:$H$613</c15:sqref>
                  </c15:fullRef>
                </c:ext>
              </c:extLst>
              <c:f>('NOVIEMBRE 2020'!$C$613,'NOVIEMBRE 2020'!$E$613,'NOVIEMBRE 2020'!$G$613)</c:f>
              <c:numCache>
                <c:formatCode>#,##0</c:formatCode>
                <c:ptCount val="3"/>
                <c:pt idx="0">
                  <c:v>625275</c:v>
                </c:pt>
                <c:pt idx="1">
                  <c:v>116967</c:v>
                </c:pt>
                <c:pt idx="2">
                  <c:v>742242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'NOVIEMBRE 2020'!$B$614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2020'!$C$612:$H$612</c15:sqref>
                  </c15:fullRef>
                </c:ext>
              </c:extLst>
              <c:f>('NOVIEMBRE 2020'!$C$612,'NOVIEMBRE 2020'!$E$612,'NOVIEMBRE 2020'!$G$612)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2020'!$C$614:$H$614</c15:sqref>
                  </c15:fullRef>
                </c:ext>
              </c:extLst>
              <c:f>('NOVIEMBRE 2020'!$C$614,'NOVIEMBRE 2020'!$E$614,'NOVIEMBRE 2020'!$G$614)</c:f>
              <c:numCache>
                <c:formatCode>#,##0</c:formatCode>
                <c:ptCount val="3"/>
                <c:pt idx="0">
                  <c:v>114242</c:v>
                </c:pt>
                <c:pt idx="1">
                  <c:v>14234</c:v>
                </c:pt>
                <c:pt idx="2">
                  <c:v>128476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556168"/>
        <c:axId val="219556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2020'!$B$612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2020'!$C$612:$H$612</c15:sqref>
                        </c15:fullRef>
                        <c15:formulaRef>
                          <c15:sqref>('NOVIEMBRE 2020'!$C$612,'NOVIEMBRE 2020'!$E$612,'NOVIEMBRE 2020'!$G$612)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2020'!$C$612:$H$612</c15:sqref>
                        </c15:fullRef>
                        <c15:formulaRef>
                          <c15:sqref>('NOVIEMBRE 2020'!$C$612,'NOVIEMBRE 2020'!$E$612,'NOVIEMBRE 2020'!$G$612)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1955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6560"/>
        <c:crosses val="autoZero"/>
        <c:auto val="0"/>
        <c:lblAlgn val="ctr"/>
        <c:lblOffset val="100"/>
        <c:noMultiLvlLbl val="0"/>
      </c:catAx>
      <c:valAx>
        <c:axId val="21955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6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2020'!$C$341:$L$341</c15:sqref>
                  </c15:fullRef>
                </c:ext>
              </c:extLst>
              <c:f>'NOVIEMBRE 2020'!$C$341:$K$341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2020'!$C$342:$L$342</c15:sqref>
                  </c15:fullRef>
                </c:ext>
              </c:extLst>
              <c:f>'NOVIEMBRE 2020'!$C$342:$K$342</c:f>
              <c:numCache>
                <c:formatCode>#,##0</c:formatCode>
                <c:ptCount val="9"/>
                <c:pt idx="0">
                  <c:v>9436</c:v>
                </c:pt>
                <c:pt idx="1">
                  <c:v>8577</c:v>
                </c:pt>
                <c:pt idx="2">
                  <c:v>14840</c:v>
                </c:pt>
                <c:pt idx="3">
                  <c:v>6601</c:v>
                </c:pt>
                <c:pt idx="4">
                  <c:v>15901</c:v>
                </c:pt>
                <c:pt idx="5">
                  <c:v>7336</c:v>
                </c:pt>
                <c:pt idx="6">
                  <c:v>4782</c:v>
                </c:pt>
                <c:pt idx="7">
                  <c:v>16559</c:v>
                </c:pt>
                <c:pt idx="8">
                  <c:v>4421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2020'!$C$341:$L$341</c15:sqref>
                  </c15:fullRef>
                </c:ext>
              </c:extLst>
              <c:f>'NOVIEMBRE 2020'!$C$341:$K$341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2020'!$C$345:$L$345</c15:sqref>
                  </c15:fullRef>
                </c:ext>
              </c:extLst>
              <c:f>'NOVIEMBRE 2020'!$C$345:$K$345</c:f>
              <c:numCache>
                <c:formatCode>#,##0</c:formatCode>
                <c:ptCount val="9"/>
                <c:pt idx="0">
                  <c:v>13340</c:v>
                </c:pt>
                <c:pt idx="1">
                  <c:v>17845</c:v>
                </c:pt>
                <c:pt idx="2">
                  <c:v>29107</c:v>
                </c:pt>
                <c:pt idx="3">
                  <c:v>13429</c:v>
                </c:pt>
                <c:pt idx="4">
                  <c:v>27939</c:v>
                </c:pt>
                <c:pt idx="5">
                  <c:v>11835</c:v>
                </c:pt>
                <c:pt idx="6">
                  <c:v>8285</c:v>
                </c:pt>
                <c:pt idx="7">
                  <c:v>29718</c:v>
                </c:pt>
                <c:pt idx="8">
                  <c:v>9145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2020'!$E$569:$E$577</c:f>
              <c:numCache>
                <c:formatCode>#,##0</c:formatCode>
                <c:ptCount val="9"/>
                <c:pt idx="0">
                  <c:v>8628</c:v>
                </c:pt>
                <c:pt idx="1">
                  <c:v>7107</c:v>
                </c:pt>
                <c:pt idx="2">
                  <c:v>12127</c:v>
                </c:pt>
                <c:pt idx="3">
                  <c:v>5426</c:v>
                </c:pt>
                <c:pt idx="4">
                  <c:v>11966</c:v>
                </c:pt>
                <c:pt idx="5">
                  <c:v>5919</c:v>
                </c:pt>
                <c:pt idx="6">
                  <c:v>4163</c:v>
                </c:pt>
                <c:pt idx="7">
                  <c:v>14915</c:v>
                </c:pt>
                <c:pt idx="8">
                  <c:v>3222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2020'!$B$569:$B$577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2020'!$H$569:$H$577</c:f>
              <c:numCache>
                <c:formatCode>#,##0</c:formatCode>
                <c:ptCount val="9"/>
                <c:pt idx="0">
                  <c:v>11944</c:v>
                </c:pt>
                <c:pt idx="1">
                  <c:v>13625</c:v>
                </c:pt>
                <c:pt idx="2">
                  <c:v>23079</c:v>
                </c:pt>
                <c:pt idx="3">
                  <c:v>10819</c:v>
                </c:pt>
                <c:pt idx="4">
                  <c:v>19532</c:v>
                </c:pt>
                <c:pt idx="5">
                  <c:v>9174</c:v>
                </c:pt>
                <c:pt idx="6">
                  <c:v>7175</c:v>
                </c:pt>
                <c:pt idx="7">
                  <c:v>26231</c:v>
                </c:pt>
                <c:pt idx="8">
                  <c:v>6897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2020'!$B$632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2020'!$C$631:$H$631</c15:sqref>
                  </c15:fullRef>
                </c:ext>
              </c:extLst>
              <c:f>('NOVIEMBRE 2020'!$C$631,'NOVIEMBRE 2020'!$E$631,'NOVIEMBRE 2020'!$G$631)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2020'!$C$632:$H$632</c15:sqref>
                  </c15:fullRef>
                </c:ext>
              </c:extLst>
              <c:f>('NOVIEMBRE 2020'!$C$632,'NOVIEMBRE 2020'!$E$632,'NOVIEMBRE 2020'!$G$632)</c:f>
              <c:numCache>
                <c:formatCode>#,##0</c:formatCode>
                <c:ptCount val="3"/>
                <c:pt idx="0">
                  <c:v>4471889</c:v>
                </c:pt>
                <c:pt idx="1">
                  <c:v>1404107</c:v>
                </c:pt>
                <c:pt idx="2">
                  <c:v>5875996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'NOVIEMBRE 2020'!$B$633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2020'!$C$631:$H$631</c15:sqref>
                  </c15:fullRef>
                </c:ext>
              </c:extLst>
              <c:f>('NOVIEMBRE 2020'!$C$631,'NOVIEMBRE 2020'!$E$631,'NOVIEMBRE 2020'!$G$631)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2020'!$C$633:$H$633</c15:sqref>
                  </c15:fullRef>
                </c:ext>
              </c:extLst>
              <c:f>('NOVIEMBRE 2020'!$C$633,'NOVIEMBRE 2020'!$E$633,'NOVIEMBRE 2020'!$G$633)</c:f>
              <c:numCache>
                <c:formatCode>#,##0</c:formatCode>
                <c:ptCount val="3"/>
                <c:pt idx="0">
                  <c:v>1735369</c:v>
                </c:pt>
                <c:pt idx="1">
                  <c:v>292563</c:v>
                </c:pt>
                <c:pt idx="2">
                  <c:v>2027932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554208"/>
        <c:axId val="219254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2020'!$B$631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2020'!$C$631:$H$631</c15:sqref>
                        </c15:fullRef>
                        <c15:formulaRef>
                          <c15:sqref>('NOVIEMBRE 2020'!$C$631,'NOVIEMBRE 2020'!$E$631,'NOVIEMBRE 2020'!$G$631)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2020'!$C$631:$H$631</c15:sqref>
                        </c15:fullRef>
                        <c15:formulaRef>
                          <c15:sqref>('NOVIEMBRE 2020'!$C$631,'NOVIEMBRE 2020'!$E$631,'NOVIEMBRE 2020'!$G$631)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195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4608"/>
        <c:crosses val="autoZero"/>
        <c:auto val="0"/>
        <c:lblAlgn val="ctr"/>
        <c:lblOffset val="100"/>
        <c:noMultiLvlLbl val="0"/>
      </c:catAx>
      <c:valAx>
        <c:axId val="21925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31533704"/>
        <c:axId val="131530960"/>
        <c:axId val="0"/>
      </c:bar3DChart>
      <c:catAx>
        <c:axId val="13153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3153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153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31533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2020'!$B$658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2020'!$C$657:$H$657</c15:sqref>
                  </c15:fullRef>
                </c:ext>
              </c:extLst>
              <c:f>('NOVIEMBRE 2020'!$C$657,'NOVIEMBRE 2020'!$E$657,'NOVIEMBRE 2020'!$G$657)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2020'!$C$658:$H$658</c15:sqref>
                  </c15:fullRef>
                </c:ext>
              </c:extLst>
              <c:f>('NOVIEMBRE 2020'!$C$658,'NOVIEMBRE 2020'!$E$658,'NOVIEMBRE 2020'!$G$658)</c:f>
              <c:numCache>
                <c:formatCode>#,##0</c:formatCode>
                <c:ptCount val="3"/>
                <c:pt idx="0">
                  <c:v>7238103</c:v>
                </c:pt>
                <c:pt idx="1">
                  <c:v>2017335</c:v>
                </c:pt>
                <c:pt idx="2">
                  <c:v>9255438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'NOVIEMBRE 2020'!$B$659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2020'!$C$657:$H$657</c15:sqref>
                  </c15:fullRef>
                </c:ext>
              </c:extLst>
              <c:f>('NOVIEMBRE 2020'!$C$657,'NOVIEMBRE 2020'!$E$657,'NOVIEMBRE 2020'!$G$657)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2020'!$C$659:$H$659</c15:sqref>
                  </c15:fullRef>
                </c:ext>
              </c:extLst>
              <c:f>('NOVIEMBRE 2020'!$C$659,'NOVIEMBRE 2020'!$E$659,'NOVIEMBRE 2020'!$G$659)</c:f>
              <c:numCache>
                <c:formatCode>#,##0</c:formatCode>
                <c:ptCount val="3"/>
                <c:pt idx="0">
                  <c:v>2807747</c:v>
                </c:pt>
                <c:pt idx="1">
                  <c:v>452871</c:v>
                </c:pt>
                <c:pt idx="2">
                  <c:v>3260618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33424"/>
        <c:axId val="2208330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2020'!$B$657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2020'!$C$657:$H$657</c15:sqref>
                        </c15:fullRef>
                        <c15:formulaRef>
                          <c15:sqref>('NOVIEMBRE 2020'!$C$657,'NOVIEMBRE 2020'!$E$657,'NOVIEMBRE 2020'!$G$657)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2020'!$C$657:$H$657</c15:sqref>
                        </c15:fullRef>
                        <c15:formulaRef>
                          <c15:sqref>('NOVIEMBRE 2020'!$C$657,'NOVIEMBRE 2020'!$E$657,'NOVIEMBRE 2020'!$G$657)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2083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3032"/>
        <c:crosses val="autoZero"/>
        <c:auto val="0"/>
        <c:lblAlgn val="ctr"/>
        <c:lblOffset val="100"/>
        <c:noMultiLvlLbl val="0"/>
      </c:catAx>
      <c:valAx>
        <c:axId val="22083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7.145719081104486E-2"/>
                  <c:y val="-7.33517656116526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4252999723357218E-2"/>
                  <c:y val="1.8077473503690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771238822105112E-3"/>
                  <c:y val="1.9015145695666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2020'!$B$701:$B$709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2020'!$E$701:$E$709</c:f>
              <c:numCache>
                <c:formatCode>#,##0</c:formatCode>
                <c:ptCount val="9"/>
                <c:pt idx="0">
                  <c:v>0</c:v>
                </c:pt>
                <c:pt idx="1">
                  <c:v>411</c:v>
                </c:pt>
                <c:pt idx="2">
                  <c:v>512</c:v>
                </c:pt>
                <c:pt idx="3">
                  <c:v>0</c:v>
                </c:pt>
                <c:pt idx="4">
                  <c:v>192</c:v>
                </c:pt>
                <c:pt idx="5">
                  <c:v>102</c:v>
                </c:pt>
                <c:pt idx="6">
                  <c:v>26</c:v>
                </c:pt>
                <c:pt idx="7">
                  <c:v>273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6.6950785453666284E-2"/>
                  <c:y val="-1.6775407409623552E-1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3722791853733766E-17"/>
                  <c:y val="2.8865981724651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3920518655715012E-2"/>
                  <c:y val="-1.04616347644446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2020'!$B$701:$B$709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2020'!$H$701:$H$709</c:f>
              <c:numCache>
                <c:formatCode>#,##0</c:formatCode>
                <c:ptCount val="9"/>
                <c:pt idx="0">
                  <c:v>0</c:v>
                </c:pt>
                <c:pt idx="1">
                  <c:v>1487</c:v>
                </c:pt>
                <c:pt idx="2">
                  <c:v>673</c:v>
                </c:pt>
                <c:pt idx="3">
                  <c:v>0</c:v>
                </c:pt>
                <c:pt idx="4">
                  <c:v>608</c:v>
                </c:pt>
                <c:pt idx="5">
                  <c:v>439</c:v>
                </c:pt>
                <c:pt idx="6">
                  <c:v>55</c:v>
                </c:pt>
                <c:pt idx="7">
                  <c:v>1053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2020'!$B$728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2020'!$C$727:$H$727</c15:sqref>
                  </c15:fullRef>
                </c:ext>
              </c:extLst>
              <c:f>('NOVIEMBRE 2020'!$C$727,'NOVIEMBRE 2020'!$E$727,'NOVIEMBRE 2020'!$G$727)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2020'!$C$728:$H$728</c15:sqref>
                  </c15:fullRef>
                </c:ext>
              </c:extLst>
              <c:f>('NOVIEMBRE 2020'!$C$728,'NOVIEMBRE 2020'!$E$728,'NOVIEMBRE 2020'!$G$728)</c:f>
              <c:numCache>
                <c:formatCode>#,##0</c:formatCode>
                <c:ptCount val="3"/>
                <c:pt idx="0">
                  <c:v>10556</c:v>
                </c:pt>
                <c:pt idx="1">
                  <c:v>2646</c:v>
                </c:pt>
                <c:pt idx="2">
                  <c:v>13202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'NOVIEMBRE 2020'!$B$729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2020'!$C$727:$H$727</c15:sqref>
                  </c15:fullRef>
                </c:ext>
              </c:extLst>
              <c:f>('NOVIEMBRE 2020'!$C$727,'NOVIEMBRE 2020'!$E$727,'NOVIEMBRE 2020'!$G$727)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2020'!$C$729:$H$729</c15:sqref>
                  </c15:fullRef>
                </c:ext>
              </c:extLst>
              <c:f>('NOVIEMBRE 2020'!$C$729,'NOVIEMBRE 2020'!$E$729,'NOVIEMBRE 2020'!$G$729)</c:f>
              <c:numCache>
                <c:formatCode>#,##0</c:formatCode>
                <c:ptCount val="3"/>
                <c:pt idx="0">
                  <c:v>1393</c:v>
                </c:pt>
                <c:pt idx="1">
                  <c:v>133</c:v>
                </c:pt>
                <c:pt idx="2">
                  <c:v>1526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31856"/>
        <c:axId val="220828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2020'!$B$727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2020'!$C$727:$H$727</c15:sqref>
                        </c15:fullRef>
                        <c15:formulaRef>
                          <c15:sqref>('NOVIEMBRE 2020'!$C$727,'NOVIEMBRE 2020'!$E$727,'NOVIEMBRE 2020'!$G$727)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2020'!$C$727:$H$727</c15:sqref>
                        </c15:fullRef>
                        <c15:formulaRef>
                          <c15:sqref>('NOVIEMBRE 2020'!$C$727,'NOVIEMBRE 2020'!$E$727,'NOVIEMBRE 2020'!$G$727)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2083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28328"/>
        <c:crosses val="autoZero"/>
        <c:auto val="0"/>
        <c:lblAlgn val="ctr"/>
        <c:lblOffset val="100"/>
        <c:noMultiLvlLbl val="0"/>
      </c:catAx>
      <c:valAx>
        <c:axId val="22082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2020'!$B$745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2020'!$C$744:$H$744</c15:sqref>
                  </c15:fullRef>
                </c:ext>
              </c:extLst>
              <c:f>('NOVIEMBRE 2020'!$C$744,'NOVIEMBRE 2020'!$E$744,'NOVIEMBRE 2020'!$G$744)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2020'!$C$745:$H$745</c15:sqref>
                  </c15:fullRef>
                </c:ext>
              </c:extLst>
              <c:f>('NOVIEMBRE 2020'!$C$745,'NOVIEMBRE 2020'!$E$745,'NOVIEMBRE 2020'!$G$745)</c:f>
              <c:numCache>
                <c:formatCode>#,##0</c:formatCode>
                <c:ptCount val="3"/>
                <c:pt idx="0">
                  <c:v>21701</c:v>
                </c:pt>
                <c:pt idx="1">
                  <c:v>7010</c:v>
                </c:pt>
                <c:pt idx="2">
                  <c:v>28711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'NOVIEMBRE 2020'!$B$746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2020'!$C$744:$H$744</c15:sqref>
                  </c15:fullRef>
                </c:ext>
              </c:extLst>
              <c:f>('NOVIEMBRE 2020'!$C$744,'NOVIEMBRE 2020'!$E$744,'NOVIEMBRE 2020'!$G$744)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2020'!$C$746:$H$746</c15:sqref>
                  </c15:fullRef>
                </c:ext>
              </c:extLst>
              <c:f>('NOVIEMBRE 2020'!$C$746,'NOVIEMBRE 2020'!$E$746,'NOVIEMBRE 2020'!$G$746)</c:f>
              <c:numCache>
                <c:formatCode>#,##0</c:formatCode>
                <c:ptCount val="3"/>
                <c:pt idx="0">
                  <c:v>4109</c:v>
                </c:pt>
                <c:pt idx="1">
                  <c:v>222</c:v>
                </c:pt>
                <c:pt idx="2">
                  <c:v>4331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30288"/>
        <c:axId val="220834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2020'!$B$744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2020'!$C$744:$H$744</c15:sqref>
                        </c15:fullRef>
                        <c15:formulaRef>
                          <c15:sqref>('NOVIEMBRE 2020'!$C$744,'NOVIEMBRE 2020'!$E$744,'NOVIEMBRE 2020'!$G$744)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2020'!$C$744:$H$744</c15:sqref>
                        </c15:fullRef>
                        <c15:formulaRef>
                          <c15:sqref>('NOVIEMBRE 2020'!$C$744,'NOVIEMBRE 2020'!$E$744,'NOVIEMBRE 2020'!$G$744)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2083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4600"/>
        <c:crosses val="autoZero"/>
        <c:auto val="0"/>
        <c:lblAlgn val="ctr"/>
        <c:lblOffset val="100"/>
        <c:noMultiLvlLbl val="0"/>
      </c:catAx>
      <c:valAx>
        <c:axId val="22083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2020'!$B$765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2020'!$C$764:$H$764</c15:sqref>
                  </c15:fullRef>
                </c:ext>
              </c:extLst>
              <c:f>('NOVIEMBRE 2020'!$C$764,'NOVIEMBRE 2020'!$E$764,'NOVIEMBRE 2020'!$G$764)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2020'!$C$765:$H$765</c15:sqref>
                  </c15:fullRef>
                </c:ext>
              </c:extLst>
              <c:f>('NOVIEMBRE 2020'!$C$765,'NOVIEMBRE 2020'!$E$765,'NOVIEMBRE 2020'!$G$765)</c:f>
              <c:numCache>
                <c:formatCode>#,##0</c:formatCode>
                <c:ptCount val="3"/>
                <c:pt idx="0">
                  <c:v>140754</c:v>
                </c:pt>
                <c:pt idx="1">
                  <c:v>61060</c:v>
                </c:pt>
                <c:pt idx="2">
                  <c:v>201814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'NOVIEMBRE 2020'!$B$766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2020'!$C$764:$H$764</c15:sqref>
                  </c15:fullRef>
                </c:ext>
              </c:extLst>
              <c:f>('NOVIEMBRE 2020'!$C$764,'NOVIEMBRE 2020'!$E$764,'NOVIEMBRE 2020'!$G$764)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2020'!$C$766:$H$766</c15:sqref>
                  </c15:fullRef>
                </c:ext>
              </c:extLst>
              <c:f>('NOVIEMBRE 2020'!$C$766,'NOVIEMBRE 2020'!$E$766,'NOVIEMBRE 2020'!$G$766)</c:f>
              <c:numCache>
                <c:formatCode>#,##0</c:formatCode>
                <c:ptCount val="3"/>
                <c:pt idx="0">
                  <c:v>48256</c:v>
                </c:pt>
                <c:pt idx="1">
                  <c:v>8529</c:v>
                </c:pt>
                <c:pt idx="2">
                  <c:v>56785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32248"/>
        <c:axId val="220827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2020'!$B$764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2020'!$C$764:$H$764</c15:sqref>
                        </c15:fullRef>
                        <c15:formulaRef>
                          <c15:sqref>('NOVIEMBRE 2020'!$C$764,'NOVIEMBRE 2020'!$E$764,'NOVIEMBRE 2020'!$G$764)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2020'!$C$764:$H$764</c15:sqref>
                        </c15:fullRef>
                        <c15:formulaRef>
                          <c15:sqref>('NOVIEMBRE 2020'!$C$764,'NOVIEMBRE 2020'!$E$764,'NOVIEMBRE 2020'!$G$764)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20832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27936"/>
        <c:crosses val="autoZero"/>
        <c:auto val="0"/>
        <c:lblAlgn val="ctr"/>
        <c:lblOffset val="100"/>
        <c:noMultiLvlLbl val="0"/>
      </c:catAx>
      <c:valAx>
        <c:axId val="22082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2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2020'!$B$791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2020'!$C$790:$H$790</c15:sqref>
                  </c15:fullRef>
                </c:ext>
              </c:extLst>
              <c:f>('NOVIEMBRE 2020'!$C$790,'NOVIEMBRE 2020'!$E$790,'NOVIEMBRE 2020'!$G$790)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2020'!$C$791:$H$791</c15:sqref>
                  </c15:fullRef>
                </c:ext>
              </c:extLst>
              <c:f>('NOVIEMBRE 2020'!$C$791,'NOVIEMBRE 2020'!$E$791,'NOVIEMBRE 2020'!$G$791)</c:f>
              <c:numCache>
                <c:formatCode>#,##0</c:formatCode>
                <c:ptCount val="3"/>
                <c:pt idx="0">
                  <c:v>299449</c:v>
                </c:pt>
                <c:pt idx="1">
                  <c:v>91000</c:v>
                </c:pt>
                <c:pt idx="2">
                  <c:v>390449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'NOVIEMBRE 2020'!$B$792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2020'!$C$790:$H$790</c15:sqref>
                  </c15:fullRef>
                </c:ext>
              </c:extLst>
              <c:f>('NOVIEMBRE 2020'!$C$790,'NOVIEMBRE 2020'!$E$790,'NOVIEMBRE 2020'!$G$790)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2020'!$C$792:$H$792</c15:sqref>
                  </c15:fullRef>
                </c:ext>
              </c:extLst>
              <c:f>('NOVIEMBRE 2020'!$C$792,'NOVIEMBRE 2020'!$E$792,'NOVIEMBRE 2020'!$G$792)</c:f>
              <c:numCache>
                <c:formatCode>#,##0</c:formatCode>
                <c:ptCount val="3"/>
                <c:pt idx="0">
                  <c:v>104268</c:v>
                </c:pt>
                <c:pt idx="1">
                  <c:v>21007</c:v>
                </c:pt>
                <c:pt idx="2">
                  <c:v>125275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831464"/>
        <c:axId val="220832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2020'!$B$790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2020'!$C$790:$H$790</c15:sqref>
                        </c15:fullRef>
                        <c15:formulaRef>
                          <c15:sqref>('NOVIEMBRE 2020'!$C$790,'NOVIEMBRE 2020'!$E$790,'NOVIEMBRE 2020'!$G$790)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2020'!$C$790:$H$790</c15:sqref>
                        </c15:fullRef>
                        <c15:formulaRef>
                          <c15:sqref>('NOVIEMBRE 2020'!$C$790,'NOVIEMBRE 2020'!$E$790,'NOVIEMBRE 2020'!$G$790)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2083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2640"/>
        <c:crosses val="autoZero"/>
        <c:auto val="0"/>
        <c:lblAlgn val="ctr"/>
        <c:lblOffset val="100"/>
        <c:noMultiLvlLbl val="0"/>
      </c:catAx>
      <c:valAx>
        <c:axId val="22083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83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2020'!$B$834:$B$842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2020'!$E$834:$E$842</c:f>
              <c:numCache>
                <c:formatCode>#,##0</c:formatCode>
                <c:ptCount val="9"/>
                <c:pt idx="0">
                  <c:v>130</c:v>
                </c:pt>
                <c:pt idx="1">
                  <c:v>288</c:v>
                </c:pt>
                <c:pt idx="2">
                  <c:v>1035</c:v>
                </c:pt>
                <c:pt idx="3">
                  <c:v>870</c:v>
                </c:pt>
                <c:pt idx="4">
                  <c:v>752</c:v>
                </c:pt>
                <c:pt idx="5">
                  <c:v>269</c:v>
                </c:pt>
                <c:pt idx="6">
                  <c:v>124</c:v>
                </c:pt>
                <c:pt idx="7">
                  <c:v>769</c:v>
                </c:pt>
                <c:pt idx="8">
                  <c:v>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2020'!$B$834:$B$842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2020'!$H$834:$H$842</c:f>
              <c:numCache>
                <c:formatCode>#,##0</c:formatCode>
                <c:ptCount val="9"/>
                <c:pt idx="0">
                  <c:v>222</c:v>
                </c:pt>
                <c:pt idx="1">
                  <c:v>707</c:v>
                </c:pt>
                <c:pt idx="2">
                  <c:v>1819</c:v>
                </c:pt>
                <c:pt idx="3">
                  <c:v>1619</c:v>
                </c:pt>
                <c:pt idx="4">
                  <c:v>1312</c:v>
                </c:pt>
                <c:pt idx="5">
                  <c:v>494</c:v>
                </c:pt>
                <c:pt idx="6">
                  <c:v>172</c:v>
                </c:pt>
                <c:pt idx="7">
                  <c:v>889</c:v>
                </c:pt>
                <c:pt idx="8">
                  <c:v>1154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2020'!$B$861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2020'!$C$860:$H$860</c15:sqref>
                  </c15:fullRef>
                </c:ext>
              </c:extLst>
              <c:f>('NOVIEMBRE 2020'!$C$860,'NOVIEMBRE 2020'!$E$860,'NOVIEMBRE 2020'!$G$860)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2020'!$C$861:$H$861</c15:sqref>
                  </c15:fullRef>
                </c:ext>
              </c:extLst>
              <c:f>('NOVIEMBRE 2020'!$C$861,'NOVIEMBRE 2020'!$E$861,'NOVIEMBRE 2020'!$G$861)</c:f>
              <c:numCache>
                <c:formatCode>#,##0</c:formatCode>
                <c:ptCount val="3"/>
                <c:pt idx="0">
                  <c:v>93268</c:v>
                </c:pt>
                <c:pt idx="1">
                  <c:v>3185</c:v>
                </c:pt>
                <c:pt idx="2">
                  <c:v>96453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'NOVIEMBRE 2020'!$B$862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2020'!$C$860:$H$860</c15:sqref>
                  </c15:fullRef>
                </c:ext>
              </c:extLst>
              <c:f>('NOVIEMBRE 2020'!$C$860,'NOVIEMBRE 2020'!$E$860,'NOVIEMBRE 2020'!$G$860)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2020'!$C$862:$H$862</c15:sqref>
                  </c15:fullRef>
                </c:ext>
              </c:extLst>
              <c:f>('NOVIEMBRE 2020'!$C$862,'NOVIEMBRE 2020'!$E$862,'NOVIEMBRE 2020'!$G$862)</c:f>
              <c:numCache>
                <c:formatCode>#,##0</c:formatCode>
                <c:ptCount val="3"/>
                <c:pt idx="0">
                  <c:v>4716</c:v>
                </c:pt>
                <c:pt idx="1">
                  <c:v>298</c:v>
                </c:pt>
                <c:pt idx="2">
                  <c:v>5014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549504"/>
        <c:axId val="219551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2020'!$B$860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2020'!$C$860:$H$860</c15:sqref>
                        </c15:fullRef>
                        <c15:formulaRef>
                          <c15:sqref>('NOVIEMBRE 2020'!$C$860,'NOVIEMBRE 2020'!$E$860,'NOVIEMBRE 2020'!$G$860)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2020'!$C$860:$H$860</c15:sqref>
                        </c15:fullRef>
                        <c15:formulaRef>
                          <c15:sqref>('NOVIEMBRE 2020'!$C$860,'NOVIEMBRE 2020'!$E$860,'NOVIEMBRE 2020'!$G$860)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19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51856"/>
        <c:crosses val="autoZero"/>
        <c:auto val="0"/>
        <c:lblAlgn val="ctr"/>
        <c:lblOffset val="100"/>
        <c:noMultiLvlLbl val="0"/>
      </c:catAx>
      <c:valAx>
        <c:axId val="21955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54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67341656"/>
        <c:axId val="167342048"/>
        <c:axId val="0"/>
      </c:bar3DChart>
      <c:catAx>
        <c:axId val="167341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7342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34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67341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2020'!$B$993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2020'!$C$992:$H$992</c15:sqref>
                  </c15:fullRef>
                </c:ext>
              </c:extLst>
              <c:f>('NOVIEMBRE 2020'!$C$992,'NOVIEMBRE 2020'!$E$992,'NOVIEMBRE 2020'!$G$992)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2020'!$C$993:$H$993</c15:sqref>
                  </c15:fullRef>
                </c:ext>
              </c:extLst>
              <c:f>('NOVIEMBRE 2020'!$C$993,'NOVIEMBRE 2020'!$E$993,'NOVIEMBRE 2020'!$G$993)</c:f>
              <c:numCache>
                <c:formatCode>#,##0</c:formatCode>
                <c:ptCount val="3"/>
                <c:pt idx="0">
                  <c:v>2992</c:v>
                </c:pt>
                <c:pt idx="1">
                  <c:v>2718</c:v>
                </c:pt>
                <c:pt idx="2">
                  <c:v>5710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'NOVIEMBRE 2020'!$B$994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2020'!$C$992:$H$992</c15:sqref>
                  </c15:fullRef>
                </c:ext>
              </c:extLst>
              <c:f>('NOVIEMBRE 2020'!$C$992,'NOVIEMBRE 2020'!$E$992,'NOVIEMBRE 2020'!$G$992)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2020'!$C$994:$H$994</c15:sqref>
                  </c15:fullRef>
                </c:ext>
              </c:extLst>
              <c:f>('NOVIEMBRE 2020'!$C$994,'NOVIEMBRE 2020'!$E$994,'NOVIEMBRE 2020'!$G$994)</c:f>
              <c:numCache>
                <c:formatCode>#,##0</c:formatCode>
                <c:ptCount val="3"/>
                <c:pt idx="0">
                  <c:v>278</c:v>
                </c:pt>
                <c:pt idx="1">
                  <c:v>235</c:v>
                </c:pt>
                <c:pt idx="2">
                  <c:v>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341264"/>
        <c:axId val="221627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2020'!$B$992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2020'!$C$992:$H$992</c15:sqref>
                        </c15:fullRef>
                        <c15:formulaRef>
                          <c15:sqref>('NOVIEMBRE 2020'!$C$992,'NOVIEMBRE 2020'!$E$992,'NOVIEMBRE 2020'!$G$992)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2020'!$C$992:$H$992</c15:sqref>
                        </c15:fullRef>
                        <c15:formulaRef>
                          <c15:sqref>('NOVIEMBRE 2020'!$C$992,'NOVIEMBRE 2020'!$E$992,'NOVIEMBRE 2020'!$G$992)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16734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27120"/>
        <c:crosses val="autoZero"/>
        <c:auto val="0"/>
        <c:lblAlgn val="ctr"/>
        <c:lblOffset val="100"/>
        <c:noMultiLvlLbl val="0"/>
      </c:catAx>
      <c:valAx>
        <c:axId val="22162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734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2020'!$B$1125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2020'!$C$1124:$H$1124</c15:sqref>
                  </c15:fullRef>
                </c:ext>
              </c:extLst>
              <c:f>('NOVIEMBRE 2020'!$C$1124,'NOVIEMBRE 2020'!$E$1124,'NOVIEMBRE 2020'!$G$1124)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2020'!$C$1125:$H$1125</c15:sqref>
                  </c15:fullRef>
                </c:ext>
              </c:extLst>
              <c:f>('NOVIEMBRE 2020'!$C$1125,'NOVIEMBRE 2020'!$E$1125,'NOVIEMBRE 2020'!$G$1125)</c:f>
              <c:numCache>
                <c:formatCode>#,##0</c:formatCode>
                <c:ptCount val="3"/>
                <c:pt idx="0">
                  <c:v>6902</c:v>
                </c:pt>
                <c:pt idx="1">
                  <c:v>4796</c:v>
                </c:pt>
                <c:pt idx="2">
                  <c:v>11698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'NOVIEMBRE 2020'!$B$1126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2020'!$C$1124:$H$1124</c15:sqref>
                  </c15:fullRef>
                </c:ext>
              </c:extLst>
              <c:f>('NOVIEMBRE 2020'!$C$1124,'NOVIEMBRE 2020'!$E$1124,'NOVIEMBRE 2020'!$G$1124)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2020'!$C$1126:$H$1126</c15:sqref>
                  </c15:fullRef>
                </c:ext>
              </c:extLst>
              <c:f>('NOVIEMBRE 2020'!$C$1126,'NOVIEMBRE 2020'!$E$1126,'NOVIEMBRE 2020'!$G$1126)</c:f>
              <c:numCache>
                <c:formatCode>#,##0</c:formatCode>
                <c:ptCount val="3"/>
                <c:pt idx="0">
                  <c:v>460</c:v>
                </c:pt>
                <c:pt idx="1">
                  <c:v>70</c:v>
                </c:pt>
                <c:pt idx="2">
                  <c:v>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631432"/>
        <c:axId val="221630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2020'!$B$1124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2020'!$C$1124:$H$1124</c15:sqref>
                        </c15:fullRef>
                        <c15:formulaRef>
                          <c15:sqref>('NOVIEMBRE 2020'!$C$1124,'NOVIEMBRE 2020'!$E$1124,'NOVIEMBRE 2020'!$G$1124)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2020'!$C$1124:$H$1124</c15:sqref>
                        </c15:fullRef>
                        <c15:formulaRef>
                          <c15:sqref>('NOVIEMBRE 2020'!$C$1124,'NOVIEMBRE 2020'!$E$1124,'NOVIEMBRE 2020'!$G$1124)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2163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30648"/>
        <c:crosses val="autoZero"/>
        <c:auto val="0"/>
        <c:lblAlgn val="ctr"/>
        <c:lblOffset val="100"/>
        <c:noMultiLvlLbl val="0"/>
      </c:catAx>
      <c:valAx>
        <c:axId val="22163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31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2020'!$B$1257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2020'!$C$1256:$H$1256</c15:sqref>
                  </c15:fullRef>
                </c:ext>
              </c:extLst>
              <c:f>('NOVIEMBRE 2020'!$C$1256,'NOVIEMBRE 2020'!$E$1256,'NOVIEMBRE 2020'!$G$1256)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2020'!$C$1257:$H$1257</c15:sqref>
                  </c15:fullRef>
                </c:ext>
              </c:extLst>
              <c:f>('NOVIEMBRE 2020'!$C$1257,'NOVIEMBRE 2020'!$E$1257,'NOVIEMBRE 2020'!$G$1257)</c:f>
              <c:numCache>
                <c:formatCode>#,##0</c:formatCode>
                <c:ptCount val="3"/>
                <c:pt idx="0">
                  <c:v>33779</c:v>
                </c:pt>
                <c:pt idx="1">
                  <c:v>2880</c:v>
                </c:pt>
                <c:pt idx="2">
                  <c:v>36659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'NOVIEMBRE 2020'!$B$1258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2020'!$C$1256:$H$1256</c15:sqref>
                  </c15:fullRef>
                </c:ext>
              </c:extLst>
              <c:f>('NOVIEMBRE 2020'!$C$1256,'NOVIEMBRE 2020'!$E$1256,'NOVIEMBRE 2020'!$G$1256)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2020'!$C$1258:$H$1258</c15:sqref>
                  </c15:fullRef>
                </c:ext>
              </c:extLst>
              <c:f>('NOVIEMBRE 2020'!$C$1258,'NOVIEMBRE 2020'!$E$1258,'NOVIEMBRE 2020'!$G$1258)</c:f>
              <c:numCache>
                <c:formatCode>#,##0</c:formatCode>
                <c:ptCount val="3"/>
                <c:pt idx="0">
                  <c:v>2381</c:v>
                </c:pt>
                <c:pt idx="1">
                  <c:v>382</c:v>
                </c:pt>
                <c:pt idx="2">
                  <c:v>2763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628296"/>
        <c:axId val="221629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2020'!$C$1256:$H$1256</c15:sqref>
                        </c15:fullRef>
                        <c15:formulaRef>
                          <c15:sqref>('NOVIEMBRE 2020'!$C$1256,'NOVIEMBRE 2020'!$E$1256,'NOVIEMBRE 2020'!$G$1256)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2020'!$C$1256:$H$1256</c15:sqref>
                        </c15:fullRef>
                        <c15:formulaRef>
                          <c15:sqref>('NOVIEMBRE 2020'!$C$1256,'NOVIEMBRE 2020'!$E$1256,'NOVIEMBRE 2020'!$G$1256)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2162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29472"/>
        <c:crosses val="autoZero"/>
        <c:auto val="0"/>
        <c:lblAlgn val="ctr"/>
        <c:lblOffset val="100"/>
        <c:noMultiLvlLbl val="0"/>
      </c:catAx>
      <c:valAx>
        <c:axId val="22162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2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2020'!$B$1389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2020'!$C$1388:$H$1388</c15:sqref>
                  </c15:fullRef>
                </c:ext>
              </c:extLst>
              <c:f>('NOVIEMBRE 2020'!$C$1388,'NOVIEMBRE 2020'!$E$1388,'NOVIEMBRE 2020'!$G$1388)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2020'!$C$1389:$H$1389</c15:sqref>
                  </c15:fullRef>
                </c:ext>
              </c:extLst>
              <c:f>('NOVIEMBRE 2020'!$C$1389,'NOVIEMBRE 2020'!$E$1389,'NOVIEMBRE 2020'!$G$1389)</c:f>
              <c:numCache>
                <c:formatCode>#,##0</c:formatCode>
                <c:ptCount val="3"/>
                <c:pt idx="0">
                  <c:v>15820</c:v>
                </c:pt>
                <c:pt idx="1">
                  <c:v>919</c:v>
                </c:pt>
                <c:pt idx="2">
                  <c:v>16739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'NOVIEMBRE 2020'!$B$1390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2020'!$C$1388:$H$1388</c15:sqref>
                  </c15:fullRef>
                </c:ext>
              </c:extLst>
              <c:f>('NOVIEMBRE 2020'!$C$1388,'NOVIEMBRE 2020'!$E$1388,'NOVIEMBRE 2020'!$G$1388)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2020'!$C$1390:$H$1390</c15:sqref>
                  </c15:fullRef>
                </c:ext>
              </c:extLst>
              <c:f>('NOVIEMBRE 2020'!$C$1390,'NOVIEMBRE 2020'!$E$1390,'NOVIEMBRE 2020'!$G$1390)</c:f>
              <c:numCache>
                <c:formatCode>#,##0</c:formatCode>
                <c:ptCount val="3"/>
                <c:pt idx="0">
                  <c:v>4038</c:v>
                </c:pt>
                <c:pt idx="1">
                  <c:v>596</c:v>
                </c:pt>
                <c:pt idx="2">
                  <c:v>4634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630256"/>
        <c:axId val="221627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2020'!$B$1388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2020'!$C$1388:$H$1388</c15:sqref>
                        </c15:fullRef>
                        <c15:formulaRef>
                          <c15:sqref>('NOVIEMBRE 2020'!$C$1388,'NOVIEMBRE 2020'!$E$1388,'NOVIEMBRE 2020'!$G$1388)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2020'!$C$1388:$H$1388</c15:sqref>
                        </c15:fullRef>
                        <c15:formulaRef>
                          <c15:sqref>('NOVIEMBRE 2020'!$C$1388,'NOVIEMBRE 2020'!$E$1388,'NOVIEMBRE 2020'!$G$1388)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2163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27512"/>
        <c:crosses val="autoZero"/>
        <c:auto val="0"/>
        <c:lblAlgn val="ctr"/>
        <c:lblOffset val="100"/>
        <c:noMultiLvlLbl val="0"/>
      </c:catAx>
      <c:valAx>
        <c:axId val="221627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9.1002927549490732E-3"/>
                  <c:y val="0.101999673093705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9084955288420493E-2"/>
                  <c:y val="-2.9340706244661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2020'!$B$966:$B$974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2020'!$E$966:$E$974</c:f>
              <c:numCache>
                <c:formatCode>#,##0</c:formatCode>
                <c:ptCount val="9"/>
                <c:pt idx="0">
                  <c:v>82</c:v>
                </c:pt>
                <c:pt idx="1">
                  <c:v>44</c:v>
                </c:pt>
                <c:pt idx="2">
                  <c:v>1</c:v>
                </c:pt>
                <c:pt idx="3">
                  <c:v>0</c:v>
                </c:pt>
                <c:pt idx="4">
                  <c:v>118</c:v>
                </c:pt>
                <c:pt idx="5">
                  <c:v>48</c:v>
                </c:pt>
                <c:pt idx="6">
                  <c:v>24</c:v>
                </c:pt>
                <c:pt idx="7">
                  <c:v>191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951070414826792E-2"/>
                  <c:y val="-2.196078702618960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869410466089629E-2"/>
                  <c:y val="5.45737085573002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95107041482696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1547213179710264E-3"/>
                  <c:y val="-3.608247715581568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2020'!$B$966:$B$974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2020'!$H$966:$H$974</c:f>
              <c:numCache>
                <c:formatCode>#,##0</c:formatCode>
                <c:ptCount val="9"/>
                <c:pt idx="0">
                  <c:v>169</c:v>
                </c:pt>
                <c:pt idx="1">
                  <c:v>82</c:v>
                </c:pt>
                <c:pt idx="2">
                  <c:v>3</c:v>
                </c:pt>
                <c:pt idx="3">
                  <c:v>0</c:v>
                </c:pt>
                <c:pt idx="4">
                  <c:v>118</c:v>
                </c:pt>
                <c:pt idx="5">
                  <c:v>75</c:v>
                </c:pt>
                <c:pt idx="6">
                  <c:v>24</c:v>
                </c:pt>
                <c:pt idx="7">
                  <c:v>433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4.7036149647839368E-3"/>
                  <c:y val="-4.783488113259746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4.7443395544151334E-2"/>
                  <c:y val="1.38490443766630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9.5208465307009809E-3"/>
                  <c:y val="3.97704417081191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4.7604232653504471E-3"/>
                  <c:y val="2.16929682044286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9.5692004363096602E-3"/>
                  <c:y val="3.7631606142241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5855133198142309E-2"/>
                  <c:y val="1.21275649016884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0900207284572104E-2"/>
                  <c:y val="7.19454976984670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2020'!$B$1098:$B$1106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2020'!$E$1098:$E$1106</c:f>
              <c:numCache>
                <c:formatCode>#,##0</c:formatCode>
                <c:ptCount val="9"/>
                <c:pt idx="0">
                  <c:v>0</c:v>
                </c:pt>
                <c:pt idx="1">
                  <c:v>5</c:v>
                </c:pt>
                <c:pt idx="2">
                  <c:v>96</c:v>
                </c:pt>
                <c:pt idx="3">
                  <c:v>0</c:v>
                </c:pt>
                <c:pt idx="4">
                  <c:v>17</c:v>
                </c:pt>
                <c:pt idx="5">
                  <c:v>359</c:v>
                </c:pt>
                <c:pt idx="6">
                  <c:v>6</c:v>
                </c:pt>
                <c:pt idx="7">
                  <c:v>15</c:v>
                </c:pt>
                <c:pt idx="8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830818070084345E-2"/>
                  <c:y val="-4.319044104151643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3686014773278902E-2"/>
                  <c:y val="4.75817069227783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3849071059903418E-3"/>
                  <c:y val="-1.0824743146744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003792377874446E-2"/>
                  <c:y val="1.8041238577907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96907248713957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427666274899796E-2"/>
                  <c:y val="2.03401124142666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039183835963415E-2"/>
                  <c:y val="-7.10000869388852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5396284239613674E-3"/>
                  <c:y val="1.08247431467442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2020'!$B$1098:$B$1106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2020'!$H$1098:$H$1106</c:f>
              <c:numCache>
                <c:formatCode>#,##0</c:formatCode>
                <c:ptCount val="9"/>
                <c:pt idx="0">
                  <c:v>0</c:v>
                </c:pt>
                <c:pt idx="1">
                  <c:v>5</c:v>
                </c:pt>
                <c:pt idx="2">
                  <c:v>279</c:v>
                </c:pt>
                <c:pt idx="3">
                  <c:v>0</c:v>
                </c:pt>
                <c:pt idx="4">
                  <c:v>62</c:v>
                </c:pt>
                <c:pt idx="5">
                  <c:v>359</c:v>
                </c:pt>
                <c:pt idx="6">
                  <c:v>8</c:v>
                </c:pt>
                <c:pt idx="7">
                  <c:v>59</c:v>
                </c:pt>
                <c:pt idx="8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2020'!$B$1230:$B$1238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2020'!$E$1230:$E$1238</c:f>
              <c:numCache>
                <c:formatCode>#,##0</c:formatCode>
                <c:ptCount val="9"/>
                <c:pt idx="0">
                  <c:v>326</c:v>
                </c:pt>
                <c:pt idx="1">
                  <c:v>164</c:v>
                </c:pt>
                <c:pt idx="2">
                  <c:v>406</c:v>
                </c:pt>
                <c:pt idx="3">
                  <c:v>183</c:v>
                </c:pt>
                <c:pt idx="4">
                  <c:v>236</c:v>
                </c:pt>
                <c:pt idx="5">
                  <c:v>556</c:v>
                </c:pt>
                <c:pt idx="6">
                  <c:v>286</c:v>
                </c:pt>
                <c:pt idx="7">
                  <c:v>312</c:v>
                </c:pt>
                <c:pt idx="8">
                  <c:v>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623397816589376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2020'!$B$1230:$B$1238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2020'!$H$1230:$H$1238</c:f>
              <c:numCache>
                <c:formatCode>#,##0</c:formatCode>
                <c:ptCount val="9"/>
                <c:pt idx="0">
                  <c:v>471</c:v>
                </c:pt>
                <c:pt idx="1">
                  <c:v>491</c:v>
                </c:pt>
                <c:pt idx="2">
                  <c:v>1487</c:v>
                </c:pt>
                <c:pt idx="3">
                  <c:v>564</c:v>
                </c:pt>
                <c:pt idx="4">
                  <c:v>1487</c:v>
                </c:pt>
                <c:pt idx="5">
                  <c:v>873</c:v>
                </c:pt>
                <c:pt idx="6">
                  <c:v>572</c:v>
                </c:pt>
                <c:pt idx="7">
                  <c:v>744</c:v>
                </c:pt>
                <c:pt idx="8">
                  <c:v>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342832"/>
        <c:axId val="167343224"/>
      </c:barChart>
      <c:catAx>
        <c:axId val="16734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7343224"/>
        <c:crosses val="autoZero"/>
        <c:auto val="0"/>
        <c:lblAlgn val="ctr"/>
        <c:lblOffset val="100"/>
        <c:noMultiLvlLbl val="0"/>
      </c:catAx>
      <c:valAx>
        <c:axId val="1673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734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2.6241813521578117E-2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1.1905180081392869E-2"/>
                  <c:y val="-1.49507647932317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04281482932750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2020'!$E$1362:$E$1370</c:f>
              <c:numCache>
                <c:formatCode>#,##0</c:formatCode>
                <c:ptCount val="9"/>
                <c:pt idx="0">
                  <c:v>270</c:v>
                </c:pt>
                <c:pt idx="1">
                  <c:v>558</c:v>
                </c:pt>
                <c:pt idx="2">
                  <c:v>663</c:v>
                </c:pt>
                <c:pt idx="3">
                  <c:v>122</c:v>
                </c:pt>
                <c:pt idx="4">
                  <c:v>2620</c:v>
                </c:pt>
                <c:pt idx="5">
                  <c:v>83</c:v>
                </c:pt>
                <c:pt idx="6">
                  <c:v>153</c:v>
                </c:pt>
                <c:pt idx="7">
                  <c:v>84</c:v>
                </c:pt>
                <c:pt idx="8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2.3951070414826792E-2"/>
                  <c:y val="1.46405246841263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395107041482688E-3"/>
                  <c:y val="4.02614428813474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47496123038344E-3"/>
                  <c:y val="-2.21602209451150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2814660877712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2020'!$B$1362:$B$1370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2020'!$H$1362:$H$1370</c:f>
              <c:numCache>
                <c:formatCode>#,##0</c:formatCode>
                <c:ptCount val="9"/>
                <c:pt idx="0">
                  <c:v>534</c:v>
                </c:pt>
                <c:pt idx="1">
                  <c:v>1448</c:v>
                </c:pt>
                <c:pt idx="2">
                  <c:v>1767</c:v>
                </c:pt>
                <c:pt idx="3">
                  <c:v>427</c:v>
                </c:pt>
                <c:pt idx="4">
                  <c:v>4820</c:v>
                </c:pt>
                <c:pt idx="5">
                  <c:v>421</c:v>
                </c:pt>
                <c:pt idx="6">
                  <c:v>279</c:v>
                </c:pt>
                <c:pt idx="7">
                  <c:v>309</c:v>
                </c:pt>
                <c:pt idx="8">
                  <c:v>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2020'!$B$878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2020'!$C$877:$H$877</c15:sqref>
                  </c15:fullRef>
                </c:ext>
              </c:extLst>
              <c:f>('NOVIEMBRE 2020'!$C$877,'NOVIEMBRE 2020'!$E$877,'NOVIEMBRE 2020'!$G$877)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2020'!$C$878:$H$878</c15:sqref>
                  </c15:fullRef>
                </c:ext>
              </c:extLst>
              <c:f>('NOVIEMBRE 2020'!$C$878,'NOVIEMBRE 2020'!$E$878,'NOVIEMBRE 2020'!$G$878)</c:f>
              <c:numCache>
                <c:formatCode>#,##0</c:formatCode>
                <c:ptCount val="3"/>
                <c:pt idx="0">
                  <c:v>172020</c:v>
                </c:pt>
                <c:pt idx="1">
                  <c:v>4788</c:v>
                </c:pt>
                <c:pt idx="2">
                  <c:v>176808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'NOVIEMBRE 2020'!$B$879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2020'!$C$877:$H$877</c15:sqref>
                  </c15:fullRef>
                </c:ext>
              </c:extLst>
              <c:f>('NOVIEMBRE 2020'!$C$877,'NOVIEMBRE 2020'!$E$877,'NOVIEMBRE 2020'!$G$877)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2020'!$C$879:$H$879</c15:sqref>
                  </c15:fullRef>
                </c:ext>
              </c:extLst>
              <c:f>('NOVIEMBRE 2020'!$C$879,'NOVIEMBRE 2020'!$E$879,'NOVIEMBRE 2020'!$G$879)</c:f>
              <c:numCache>
                <c:formatCode>#,##0</c:formatCode>
                <c:ptCount val="3"/>
                <c:pt idx="0">
                  <c:v>7865</c:v>
                </c:pt>
                <c:pt idx="1">
                  <c:v>523</c:v>
                </c:pt>
                <c:pt idx="2">
                  <c:v>8388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1626336"/>
        <c:axId val="222652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2020'!$B$877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2020'!$C$877:$H$877</c15:sqref>
                        </c15:fullRef>
                        <c15:formulaRef>
                          <c15:sqref>('NOVIEMBRE 2020'!$C$877,'NOVIEMBRE 2020'!$E$877,'NOVIEMBRE 2020'!$G$877)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2020'!$C$877:$H$877</c15:sqref>
                        </c15:fullRef>
                        <c15:formulaRef>
                          <c15:sqref>('NOVIEMBRE 2020'!$C$877,'NOVIEMBRE 2020'!$E$877,'NOVIEMBRE 2020'!$G$877)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2162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2760"/>
        <c:crosses val="autoZero"/>
        <c:auto val="0"/>
        <c:lblAlgn val="ctr"/>
        <c:lblOffset val="100"/>
        <c:noMultiLvlLbl val="0"/>
      </c:catAx>
      <c:valAx>
        <c:axId val="22265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162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2020'!$B$923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2020'!$C$922:$H$922</c15:sqref>
                  </c15:fullRef>
                </c:ext>
              </c:extLst>
              <c:f>('NOVIEMBRE 2020'!$C$922,'NOVIEMBRE 2020'!$E$922,'NOVIEMBRE 2020'!$G$922)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2020'!$C$923:$H$923</c15:sqref>
                  </c15:fullRef>
                </c:ext>
              </c:extLst>
              <c:f>('NOVIEMBRE 2020'!$C$923,'NOVIEMBRE 2020'!$E$923,'NOVIEMBRE 2020'!$G$923)</c:f>
              <c:numCache>
                <c:formatCode>#,##0</c:formatCode>
                <c:ptCount val="3"/>
                <c:pt idx="0">
                  <c:v>1892395</c:v>
                </c:pt>
                <c:pt idx="1">
                  <c:v>166931</c:v>
                </c:pt>
                <c:pt idx="2">
                  <c:v>2059326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'NOVIEMBRE 2020'!$B$924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2020'!$C$922:$H$922</c15:sqref>
                  </c15:fullRef>
                </c:ext>
              </c:extLst>
              <c:f>('NOVIEMBRE 2020'!$C$922,'NOVIEMBRE 2020'!$E$922,'NOVIEMBRE 2020'!$G$922)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2020'!$C$924:$H$924</c15:sqref>
                  </c15:fullRef>
                </c:ext>
              </c:extLst>
              <c:f>('NOVIEMBRE 2020'!$C$924,'NOVIEMBRE 2020'!$E$924,'NOVIEMBRE 2020'!$G$924)</c:f>
              <c:numCache>
                <c:formatCode>#,##0</c:formatCode>
                <c:ptCount val="3"/>
                <c:pt idx="0">
                  <c:v>832665</c:v>
                </c:pt>
                <c:pt idx="1">
                  <c:v>37520</c:v>
                </c:pt>
                <c:pt idx="2">
                  <c:v>870185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53544"/>
        <c:axId val="222653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2020'!$B$922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2020'!$C$922:$H$922</c15:sqref>
                        </c15:fullRef>
                        <c15:formulaRef>
                          <c15:sqref>('NOVIEMBRE 2020'!$C$922,'NOVIEMBRE 2020'!$E$922,'NOVIEMBRE 2020'!$G$922)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2020'!$C$922:$H$922</c15:sqref>
                        </c15:fullRef>
                        <c15:formulaRef>
                          <c15:sqref>('NOVIEMBRE 2020'!$C$922,'NOVIEMBRE 2020'!$E$922,'NOVIEMBRE 2020'!$G$922)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2265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3152"/>
        <c:crosses val="autoZero"/>
        <c:auto val="0"/>
        <c:lblAlgn val="ctr"/>
        <c:lblOffset val="100"/>
        <c:noMultiLvlLbl val="0"/>
      </c:catAx>
      <c:valAx>
        <c:axId val="22265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2020'!$B$1010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2020'!$C$1009:$H$1009</c15:sqref>
                  </c15:fullRef>
                </c:ext>
              </c:extLst>
              <c:f>('NOVIEMBRE 2020'!$C$1009,'NOVIEMBRE 2020'!$E$1009,'NOVIEMBRE 2020'!$G$1009)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2020'!$C$1010:$H$1010</c15:sqref>
                  </c15:fullRef>
                </c:ext>
              </c:extLst>
              <c:f>('NOVIEMBRE 2020'!$C$1010,'NOVIEMBRE 2020'!$E$1010,'NOVIEMBRE 2020'!$G$1010)</c:f>
              <c:numCache>
                <c:formatCode>#,##0</c:formatCode>
                <c:ptCount val="3"/>
                <c:pt idx="0">
                  <c:v>7480</c:v>
                </c:pt>
                <c:pt idx="1">
                  <c:v>3455</c:v>
                </c:pt>
                <c:pt idx="2">
                  <c:v>10935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'NOVIEMBRE 2020'!$B$1011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2020'!$C$1009:$H$1009</c15:sqref>
                  </c15:fullRef>
                </c:ext>
              </c:extLst>
              <c:f>('NOVIEMBRE 2020'!$C$1009,'NOVIEMBRE 2020'!$E$1009,'NOVIEMBRE 2020'!$G$1009)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2020'!$C$1011:$H$1011</c15:sqref>
                  </c15:fullRef>
                </c:ext>
              </c:extLst>
              <c:f>('NOVIEMBRE 2020'!$C$1011,'NOVIEMBRE 2020'!$E$1011,'NOVIEMBRE 2020'!$G$1011)</c:f>
              <c:numCache>
                <c:formatCode>#,##0</c:formatCode>
                <c:ptCount val="3"/>
                <c:pt idx="0">
                  <c:v>608</c:v>
                </c:pt>
                <c:pt idx="1">
                  <c:v>307</c:v>
                </c:pt>
                <c:pt idx="2">
                  <c:v>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48840"/>
        <c:axId val="2226515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2020'!$B$1009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2020'!$C$1009:$H$1009</c15:sqref>
                        </c15:fullRef>
                        <c15:formulaRef>
                          <c15:sqref>('NOVIEMBRE 2020'!$C$1009,'NOVIEMBRE 2020'!$E$1009,'NOVIEMBRE 2020'!$G$1009)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2020'!$C$1009:$H$1009</c15:sqref>
                        </c15:fullRef>
                        <c15:formulaRef>
                          <c15:sqref>('NOVIEMBRE 2020'!$C$1009,'NOVIEMBRE 2020'!$E$1009,'NOVIEMBRE 2020'!$G$1009)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2264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1584"/>
        <c:crosses val="autoZero"/>
        <c:auto val="0"/>
        <c:lblAlgn val="ctr"/>
        <c:lblOffset val="100"/>
        <c:noMultiLvlLbl val="0"/>
      </c:catAx>
      <c:valAx>
        <c:axId val="22265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48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2020'!$B$1142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2020'!$C$1141:$H$1141</c15:sqref>
                  </c15:fullRef>
                </c:ext>
              </c:extLst>
              <c:f>('NOVIEMBRE 2020'!$C$1141,'NOVIEMBRE 2020'!$E$1141,'NOVIEMBRE 2020'!$G$1141)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2020'!$C$1142:$H$1142</c15:sqref>
                  </c15:fullRef>
                </c:ext>
              </c:extLst>
              <c:f>('NOVIEMBRE 2020'!$C$1142,'NOVIEMBRE 2020'!$E$1142,'NOVIEMBRE 2020'!$G$1142)</c:f>
              <c:numCache>
                <c:formatCode>#,##0</c:formatCode>
                <c:ptCount val="3"/>
                <c:pt idx="0">
                  <c:v>10740</c:v>
                </c:pt>
                <c:pt idx="1">
                  <c:v>5592</c:v>
                </c:pt>
                <c:pt idx="2">
                  <c:v>16332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'NOVIEMBRE 2020'!$B$1143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2020'!$C$1141:$H$1141</c15:sqref>
                  </c15:fullRef>
                </c:ext>
              </c:extLst>
              <c:f>('NOVIEMBRE 2020'!$C$1141,'NOVIEMBRE 2020'!$E$1141,'NOVIEMBRE 2020'!$G$1141)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2020'!$C$1143:$H$1143</c15:sqref>
                  </c15:fullRef>
                </c:ext>
              </c:extLst>
              <c:f>('NOVIEMBRE 2020'!$C$1143,'NOVIEMBRE 2020'!$E$1143,'NOVIEMBRE 2020'!$G$1143)</c:f>
              <c:numCache>
                <c:formatCode>#,##0</c:formatCode>
                <c:ptCount val="3"/>
                <c:pt idx="0">
                  <c:v>620</c:v>
                </c:pt>
                <c:pt idx="1">
                  <c:v>186</c:v>
                </c:pt>
                <c:pt idx="2">
                  <c:v>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48056"/>
        <c:axId val="222649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2020'!$B$1141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2020'!$C$1141:$H$1141</c15:sqref>
                        </c15:fullRef>
                        <c15:formulaRef>
                          <c15:sqref>('NOVIEMBRE 2020'!$C$1141,'NOVIEMBRE 2020'!$E$1141,'NOVIEMBRE 2020'!$G$1141)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2020'!$C$1141:$H$1141</c15:sqref>
                        </c15:fullRef>
                        <c15:formulaRef>
                          <c15:sqref>('NOVIEMBRE 2020'!$C$1141,'NOVIEMBRE 2020'!$E$1141,'NOVIEMBRE 2020'!$G$1141)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2264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49624"/>
        <c:crosses val="autoZero"/>
        <c:auto val="0"/>
        <c:lblAlgn val="ctr"/>
        <c:lblOffset val="100"/>
        <c:noMultiLvlLbl val="0"/>
      </c:catAx>
      <c:valAx>
        <c:axId val="22264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4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2020'!$B$1274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2020'!$C$1273:$H$1273</c15:sqref>
                  </c15:fullRef>
                </c:ext>
              </c:extLst>
              <c:f>('NOVIEMBRE 2020'!$C$1273,'NOVIEMBRE 2020'!$E$1273,'NOVIEMBRE 2020'!$G$1273)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2020'!$C$1274:$H$1274</c15:sqref>
                  </c15:fullRef>
                </c:ext>
              </c:extLst>
              <c:f>('NOVIEMBRE 2020'!$C$1274,'NOVIEMBRE 2020'!$E$1274,'NOVIEMBRE 2020'!$G$1274)</c:f>
              <c:numCache>
                <c:formatCode>#,##0</c:formatCode>
                <c:ptCount val="3"/>
                <c:pt idx="0">
                  <c:v>63165</c:v>
                </c:pt>
                <c:pt idx="1">
                  <c:v>10231</c:v>
                </c:pt>
                <c:pt idx="2">
                  <c:v>73396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'NOVIEMBRE 2020'!$B$1275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2020'!$C$1273:$H$1273</c15:sqref>
                  </c15:fullRef>
                </c:ext>
              </c:extLst>
              <c:f>('NOVIEMBRE 2020'!$C$1273,'NOVIEMBRE 2020'!$E$1273,'NOVIEMBRE 2020'!$G$1273)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2020'!$C$1275:$H$1275</c15:sqref>
                  </c15:fullRef>
                </c:ext>
              </c:extLst>
              <c:f>('NOVIEMBRE 2020'!$C$1275,'NOVIEMBRE 2020'!$E$1275,'NOVIEMBRE 2020'!$G$1275)</c:f>
              <c:numCache>
                <c:formatCode>#,##0</c:formatCode>
                <c:ptCount val="3"/>
                <c:pt idx="0">
                  <c:v>6592</c:v>
                </c:pt>
                <c:pt idx="1">
                  <c:v>947</c:v>
                </c:pt>
                <c:pt idx="2">
                  <c:v>7539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51976"/>
        <c:axId val="2226468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2020'!$B$1273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2020'!$C$1273:$H$1273</c15:sqref>
                        </c15:fullRef>
                        <c15:formulaRef>
                          <c15:sqref>('NOVIEMBRE 2020'!$C$1273,'NOVIEMBRE 2020'!$E$1273,'NOVIEMBRE 2020'!$G$1273)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2020'!$C$1273:$H$1273</c15:sqref>
                        </c15:fullRef>
                        <c15:formulaRef>
                          <c15:sqref>('NOVIEMBRE 2020'!$C$1273,'NOVIEMBRE 2020'!$E$1273,'NOVIEMBRE 2020'!$G$1273)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2265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46880"/>
        <c:crosses val="autoZero"/>
        <c:auto val="0"/>
        <c:lblAlgn val="ctr"/>
        <c:lblOffset val="100"/>
        <c:noMultiLvlLbl val="0"/>
      </c:catAx>
      <c:valAx>
        <c:axId val="22264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2020'!$B$1406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2020'!$C$1405:$H$1405</c15:sqref>
                  </c15:fullRef>
                </c:ext>
              </c:extLst>
              <c:f>('NOVIEMBRE 2020'!$C$1405,'NOVIEMBRE 2020'!$E$1405,'NOVIEMBRE 2020'!$G$1405)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2020'!$C$1406:$H$1406</c15:sqref>
                  </c15:fullRef>
                </c:ext>
              </c:extLst>
              <c:f>('NOVIEMBRE 2020'!$C$1406,'NOVIEMBRE 2020'!$E$1406,'NOVIEMBRE 2020'!$G$1406)</c:f>
              <c:numCache>
                <c:formatCode>#,##0</c:formatCode>
                <c:ptCount val="3"/>
                <c:pt idx="0">
                  <c:v>34417</c:v>
                </c:pt>
                <c:pt idx="1">
                  <c:v>4277</c:v>
                </c:pt>
                <c:pt idx="2">
                  <c:v>38694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'NOVIEMBRE 2020'!$B$1407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2020'!$C$1405:$H$1405</c15:sqref>
                  </c15:fullRef>
                </c:ext>
              </c:extLst>
              <c:f>('NOVIEMBRE 2020'!$C$1405,'NOVIEMBRE 2020'!$E$1405,'NOVIEMBRE 2020'!$G$1405)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2020'!$C$1407:$H$1407</c15:sqref>
                  </c15:fullRef>
                </c:ext>
              </c:extLst>
              <c:f>('NOVIEMBRE 2020'!$C$1407,'NOVIEMBRE 2020'!$E$1407,'NOVIEMBRE 2020'!$G$1407)</c:f>
              <c:numCache>
                <c:formatCode>#,##0</c:formatCode>
                <c:ptCount val="3"/>
                <c:pt idx="0">
                  <c:v>7653</c:v>
                </c:pt>
                <c:pt idx="1">
                  <c:v>2535</c:v>
                </c:pt>
                <c:pt idx="2">
                  <c:v>10188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51192"/>
        <c:axId val="222647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2020'!$B$1405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2020'!$C$1405:$H$1405</c15:sqref>
                        </c15:fullRef>
                        <c15:formulaRef>
                          <c15:sqref>('NOVIEMBRE 2020'!$C$1405,'NOVIEMBRE 2020'!$E$1405,'NOVIEMBRE 2020'!$G$1405)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2020'!$C$1405:$H$1405</c15:sqref>
                        </c15:fullRef>
                        <c15:formulaRef>
                          <c15:sqref>('NOVIEMBRE 2020'!$C$1405,'NOVIEMBRE 2020'!$E$1405,'NOVIEMBRE 2020'!$G$1405)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2265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47664"/>
        <c:crosses val="autoZero"/>
        <c:auto val="0"/>
        <c:lblAlgn val="ctr"/>
        <c:lblOffset val="100"/>
        <c:noMultiLvlLbl val="0"/>
      </c:catAx>
      <c:valAx>
        <c:axId val="22264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1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2020'!$B$1319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2020'!$C$1318:$H$1318</c15:sqref>
                  </c15:fullRef>
                </c:ext>
              </c:extLst>
              <c:f>('NOVIEMBRE 2020'!$C$1318,'NOVIEMBRE 2020'!$E$1318,'NOVIEMBRE 2020'!$G$1318)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2020'!$C$1319:$H$1319</c15:sqref>
                  </c15:fullRef>
                </c:ext>
              </c:extLst>
              <c:f>('NOVIEMBRE 2020'!$C$1319,'NOVIEMBRE 2020'!$E$1319,'NOVIEMBRE 2020'!$G$1319)</c:f>
              <c:numCache>
                <c:formatCode>#,##0</c:formatCode>
                <c:ptCount val="3"/>
                <c:pt idx="0">
                  <c:v>604082</c:v>
                </c:pt>
                <c:pt idx="1">
                  <c:v>167199</c:v>
                </c:pt>
                <c:pt idx="2">
                  <c:v>771281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'NOVIEMBRE 2020'!$B$1320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2020'!$C$1318:$H$1318</c15:sqref>
                  </c15:fullRef>
                </c:ext>
              </c:extLst>
              <c:f>('NOVIEMBRE 2020'!$C$1318,'NOVIEMBRE 2020'!$E$1318,'NOVIEMBRE 2020'!$G$1318)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2020'!$C$1320:$H$1320</c15:sqref>
                  </c15:fullRef>
                </c:ext>
              </c:extLst>
              <c:f>('NOVIEMBRE 2020'!$C$1320,'NOVIEMBRE 2020'!$E$1320,'NOVIEMBRE 2020'!$G$1320)</c:f>
              <c:numCache>
                <c:formatCode>#,##0</c:formatCode>
                <c:ptCount val="3"/>
                <c:pt idx="0">
                  <c:v>285687</c:v>
                </c:pt>
                <c:pt idx="1">
                  <c:v>32530</c:v>
                </c:pt>
                <c:pt idx="2">
                  <c:v>318217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50408"/>
        <c:axId val="2226500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2020'!$B$1318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2020'!$C$1318:$H$1318</c15:sqref>
                        </c15:fullRef>
                        <c15:formulaRef>
                          <c15:sqref>('NOVIEMBRE 2020'!$C$1318,'NOVIEMBRE 2020'!$E$1318,'NOVIEMBRE 2020'!$G$1318)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2020'!$C$1318:$H$1318</c15:sqref>
                        </c15:fullRef>
                        <c15:formulaRef>
                          <c15:sqref>('NOVIEMBRE 2020'!$C$1318,'NOVIEMBRE 2020'!$E$1318,'NOVIEMBRE 2020'!$G$1318)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2265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0016"/>
        <c:crosses val="autoZero"/>
        <c:auto val="0"/>
        <c:lblAlgn val="ctr"/>
        <c:lblOffset val="100"/>
        <c:noMultiLvlLbl val="0"/>
      </c:catAx>
      <c:valAx>
        <c:axId val="22265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65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2020'!$B$1425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2020'!$C$1424:$H$1424</c15:sqref>
                  </c15:fullRef>
                </c:ext>
              </c:extLst>
              <c:f>('NOVIEMBRE 2020'!$C$1424,'NOVIEMBRE 2020'!$E$1424,'NOVIEMBRE 2020'!$G$1424)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2020'!$C$1425:$H$1425</c15:sqref>
                  </c15:fullRef>
                </c:ext>
              </c:extLst>
              <c:f>('NOVIEMBRE 2020'!$C$1425,'NOVIEMBRE 2020'!$E$1425,'NOVIEMBRE 2020'!$G$1425)</c:f>
              <c:numCache>
                <c:formatCode>#,##0</c:formatCode>
                <c:ptCount val="3"/>
                <c:pt idx="0">
                  <c:v>188816</c:v>
                </c:pt>
                <c:pt idx="1">
                  <c:v>26865</c:v>
                </c:pt>
                <c:pt idx="2">
                  <c:v>215681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'NOVIEMBRE 2020'!$B$1426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2020'!$C$1424:$H$1424</c15:sqref>
                  </c15:fullRef>
                </c:ext>
              </c:extLst>
              <c:f>('NOVIEMBRE 2020'!$C$1424,'NOVIEMBRE 2020'!$E$1424,'NOVIEMBRE 2020'!$G$1424)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2020'!$C$1426:$H$1426</c15:sqref>
                  </c15:fullRef>
                </c:ext>
              </c:extLst>
              <c:f>('NOVIEMBRE 2020'!$C$1426,'NOVIEMBRE 2020'!$E$1426,'NOVIEMBRE 2020'!$G$1426)</c:f>
              <c:numCache>
                <c:formatCode>#,##0</c:formatCode>
                <c:ptCount val="3"/>
                <c:pt idx="0">
                  <c:v>83172</c:v>
                </c:pt>
                <c:pt idx="1">
                  <c:v>8512</c:v>
                </c:pt>
                <c:pt idx="2">
                  <c:v>91684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41192"/>
        <c:axId val="223441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2020'!$B$1424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2020'!$C$1424:$H$1424</c15:sqref>
                        </c15:fullRef>
                        <c15:formulaRef>
                          <c15:sqref>('NOVIEMBRE 2020'!$C$1424,'NOVIEMBRE 2020'!$E$1424,'NOVIEMBRE 2020'!$G$1424)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2020'!$C$1424:$H$1424</c15:sqref>
                        </c15:fullRef>
                        <c15:formulaRef>
                          <c15:sqref>('NOVIEMBRE 2020'!$C$1424,'NOVIEMBRE 2020'!$E$1424,'NOVIEMBRE 2020'!$G$1424)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2344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1976"/>
        <c:crosses val="autoZero"/>
        <c:auto val="0"/>
        <c:lblAlgn val="ctr"/>
        <c:lblOffset val="100"/>
        <c:noMultiLvlLbl val="0"/>
      </c:catAx>
      <c:valAx>
        <c:axId val="22344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1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2020'!$B$369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2020'!$C$368:$H$368</c15:sqref>
                  </c15:fullRef>
                </c:ext>
              </c:extLst>
              <c:f>('NOVIEMBRE 2020'!$C$368,'NOVIEMBRE 2020'!$E$368,'NOVIEMBRE 2020'!$G$368)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2020'!$C$369:$H$369</c15:sqref>
                  </c15:fullRef>
                </c:ext>
              </c:extLst>
              <c:f>('NOVIEMBRE 2020'!$C$369,'NOVIEMBRE 2020'!$E$369,'NOVIEMBRE 2020'!$G$369)</c:f>
              <c:numCache>
                <c:formatCode>#,##0</c:formatCode>
                <c:ptCount val="3"/>
                <c:pt idx="0">
                  <c:v>548214</c:v>
                </c:pt>
                <c:pt idx="1">
                  <c:v>91474</c:v>
                </c:pt>
                <c:pt idx="2">
                  <c:v>639688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2020'!$B$370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2020'!$C$368:$H$368</c15:sqref>
                  </c15:fullRef>
                </c:ext>
              </c:extLst>
              <c:f>('NOVIEMBRE 2020'!$C$368,'NOVIEMBRE 2020'!$E$368,'NOVIEMBRE 2020'!$G$368)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2020'!$C$370:$H$370</c15:sqref>
                  </c15:fullRef>
                </c:ext>
              </c:extLst>
              <c:f>('NOVIEMBRE 2020'!$C$370,'NOVIEMBRE 2020'!$E$370,'NOVIEMBRE 2020'!$G$370)</c:f>
              <c:numCache>
                <c:formatCode>#,##0</c:formatCode>
                <c:ptCount val="3"/>
                <c:pt idx="0">
                  <c:v>78896</c:v>
                </c:pt>
                <c:pt idx="1">
                  <c:v>9557</c:v>
                </c:pt>
                <c:pt idx="2">
                  <c:v>88453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9256176"/>
        <c:axId val="219255392"/>
      </c:barChart>
      <c:catAx>
        <c:axId val="21925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5392"/>
        <c:crosses val="autoZero"/>
        <c:auto val="0"/>
        <c:lblAlgn val="ctr"/>
        <c:lblOffset val="100"/>
        <c:noMultiLvlLbl val="0"/>
      </c:catAx>
      <c:valAx>
        <c:axId val="2192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2020'!$B$1451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2020'!$C$1450:$H$1450</c15:sqref>
                  </c15:fullRef>
                </c:ext>
              </c:extLst>
              <c:f>('NOVIEMBRE 2020'!$C$1450,'NOVIEMBRE 2020'!$E$1450,'NOVIEMBRE 2020'!$G$1450)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2020'!$C$1451:$H$1451</c15:sqref>
                  </c15:fullRef>
                </c:ext>
              </c:extLst>
              <c:f>('NOVIEMBRE 2020'!$C$1451,'NOVIEMBRE 2020'!$E$1451,'NOVIEMBRE 2020'!$G$1451)</c:f>
              <c:numCache>
                <c:formatCode>#,##0</c:formatCode>
                <c:ptCount val="3"/>
                <c:pt idx="0">
                  <c:v>446069</c:v>
                </c:pt>
                <c:pt idx="1">
                  <c:v>66397</c:v>
                </c:pt>
                <c:pt idx="2">
                  <c:v>512466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'NOVIEMBRE 2020'!$B$1452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2020'!$C$1450:$H$1450</c15:sqref>
                  </c15:fullRef>
                </c:ext>
              </c:extLst>
              <c:f>('NOVIEMBRE 2020'!$C$1450,'NOVIEMBRE 2020'!$E$1450,'NOVIEMBRE 2020'!$G$1450)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2020'!$C$1452:$H$1452</c15:sqref>
                  </c15:fullRef>
                </c:ext>
              </c:extLst>
              <c:f>('NOVIEMBRE 2020'!$C$1452,'NOVIEMBRE 2020'!$E$1452,'NOVIEMBRE 2020'!$G$1452)</c:f>
              <c:numCache>
                <c:formatCode>#,##0</c:formatCode>
                <c:ptCount val="3"/>
                <c:pt idx="0">
                  <c:v>203810</c:v>
                </c:pt>
                <c:pt idx="1">
                  <c:v>20627</c:v>
                </c:pt>
                <c:pt idx="2">
                  <c:v>224437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42368"/>
        <c:axId val="2234380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2020'!$B$1450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2020'!$C$1450:$H$1450</c15:sqref>
                        </c15:fullRef>
                        <c15:formulaRef>
                          <c15:sqref>('NOVIEMBRE 2020'!$C$1450,'NOVIEMBRE 2020'!$E$1450,'NOVIEMBRE 2020'!$G$1450)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2020'!$C$1450:$H$1450</c15:sqref>
                        </c15:fullRef>
                        <c15:formulaRef>
                          <c15:sqref>('NOVIEMBRE 2020'!$C$1450,'NOVIEMBRE 2020'!$E$1450,'NOVIEMBRE 2020'!$G$1450)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234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8056"/>
        <c:crosses val="autoZero"/>
        <c:auto val="0"/>
        <c:lblAlgn val="ctr"/>
        <c:lblOffset val="100"/>
        <c:noMultiLvlLbl val="0"/>
      </c:catAx>
      <c:valAx>
        <c:axId val="22343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2020'!$B$897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2020'!$C$896:$H$896</c15:sqref>
                  </c15:fullRef>
                </c:ext>
              </c:extLst>
              <c:f>('NOVIEMBRE 2020'!$C$896,'NOVIEMBRE 2020'!$E$896,'NOVIEMBRE 2020'!$G$896)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2020'!$C$897:$H$897</c15:sqref>
                  </c15:fullRef>
                </c:ext>
              </c:extLst>
              <c:f>('NOVIEMBRE 2020'!$C$897,'NOVIEMBRE 2020'!$E$897,'NOVIEMBRE 2020'!$G$897)</c:f>
              <c:numCache>
                <c:formatCode>#,##0</c:formatCode>
                <c:ptCount val="3"/>
                <c:pt idx="0">
                  <c:v>949968</c:v>
                </c:pt>
                <c:pt idx="1">
                  <c:v>97281</c:v>
                </c:pt>
                <c:pt idx="2">
                  <c:v>1047249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'NOVIEMBRE 2020'!$B$898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2020'!$C$896:$H$896</c15:sqref>
                  </c15:fullRef>
                </c:ext>
              </c:extLst>
              <c:f>('NOVIEMBRE 2020'!$C$896,'NOVIEMBRE 2020'!$E$896,'NOVIEMBRE 2020'!$G$896)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2020'!$C$898:$H$898</c15:sqref>
                  </c15:fullRef>
                </c:ext>
              </c:extLst>
              <c:f>('NOVIEMBRE 2020'!$C$898,'NOVIEMBRE 2020'!$E$898,'NOVIEMBRE 2020'!$G$898)</c:f>
              <c:numCache>
                <c:formatCode>#,##0</c:formatCode>
                <c:ptCount val="3"/>
                <c:pt idx="0">
                  <c:v>352523</c:v>
                </c:pt>
                <c:pt idx="1">
                  <c:v>19594</c:v>
                </c:pt>
                <c:pt idx="2">
                  <c:v>372117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39624"/>
        <c:axId val="2234415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2020'!$B$896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2020'!$C$896:$H$896</c15:sqref>
                        </c15:fullRef>
                        <c15:formulaRef>
                          <c15:sqref>('NOVIEMBRE 2020'!$C$896,'NOVIEMBRE 2020'!$E$896,'NOVIEMBRE 2020'!$G$896)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2020'!$C$896:$H$896</c15:sqref>
                        </c15:fullRef>
                        <c15:formulaRef>
                          <c15:sqref>('NOVIEMBRE 2020'!$C$896,'NOVIEMBRE 2020'!$E$896,'NOVIEMBRE 2020'!$G$896)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23439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1584"/>
        <c:crosses val="autoZero"/>
        <c:auto val="0"/>
        <c:lblAlgn val="ctr"/>
        <c:lblOffset val="100"/>
        <c:noMultiLvlLbl val="0"/>
      </c:catAx>
      <c:valAx>
        <c:axId val="22344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9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2020'!$B$1029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2020'!$C$1028:$H$1028</c15:sqref>
                  </c15:fullRef>
                </c:ext>
              </c:extLst>
              <c:f>('NOVIEMBRE 2020'!$C$1028,'NOVIEMBRE 2020'!$E$1028,'NOVIEMBRE 2020'!$G$1028)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2020'!$C$1029:$H$1029</c15:sqref>
                  </c15:fullRef>
                </c:ext>
              </c:extLst>
              <c:f>('NOVIEMBRE 2020'!$C$1029,'NOVIEMBRE 2020'!$E$1029,'NOVIEMBRE 2020'!$G$1029)</c:f>
              <c:numCache>
                <c:formatCode>#,##0</c:formatCode>
                <c:ptCount val="3"/>
                <c:pt idx="0">
                  <c:v>195205</c:v>
                </c:pt>
                <c:pt idx="1">
                  <c:v>113485</c:v>
                </c:pt>
                <c:pt idx="2">
                  <c:v>308690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'NOVIEMBRE 2020'!$B$1030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2020'!$C$1028:$H$1028</c15:sqref>
                  </c15:fullRef>
                </c:ext>
              </c:extLst>
              <c:f>('NOVIEMBRE 2020'!$C$1028,'NOVIEMBRE 2020'!$E$1028,'NOVIEMBRE 2020'!$G$1028)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2020'!$C$1030:$H$1030</c15:sqref>
                  </c15:fullRef>
                </c:ext>
              </c:extLst>
              <c:f>('NOVIEMBRE 2020'!$C$1030,'NOVIEMBRE 2020'!$E$1030,'NOVIEMBRE 2020'!$G$1030)</c:f>
              <c:numCache>
                <c:formatCode>#,##0</c:formatCode>
                <c:ptCount val="3"/>
                <c:pt idx="0">
                  <c:v>99119</c:v>
                </c:pt>
                <c:pt idx="1">
                  <c:v>19536</c:v>
                </c:pt>
                <c:pt idx="2">
                  <c:v>118655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40408"/>
        <c:axId val="2234408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2020'!$B$1028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2020'!$C$1028:$H$1028</c15:sqref>
                        </c15:fullRef>
                        <c15:formulaRef>
                          <c15:sqref>('NOVIEMBRE 2020'!$C$1028,'NOVIEMBRE 2020'!$E$1028,'NOVIEMBRE 2020'!$G$1028)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2020'!$C$1028:$H$1028</c15:sqref>
                        </c15:fullRef>
                        <c15:formulaRef>
                          <c15:sqref>('NOVIEMBRE 2020'!$C$1028,'NOVIEMBRE 2020'!$E$1028,'NOVIEMBRE 2020'!$G$1028)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2344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0800"/>
        <c:crosses val="autoZero"/>
        <c:auto val="0"/>
        <c:lblAlgn val="ctr"/>
        <c:lblOffset val="100"/>
        <c:noMultiLvlLbl val="0"/>
      </c:catAx>
      <c:valAx>
        <c:axId val="22344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2020'!$B$1161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2020'!$C$1160:$H$1160</c15:sqref>
                  </c15:fullRef>
                </c:ext>
              </c:extLst>
              <c:f>('NOVIEMBRE 2020'!$C$1160,'NOVIEMBRE 2020'!$E$1160,'NOVIEMBRE 2020'!$G$1160)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2020'!$C$1161:$H$1161</c15:sqref>
                  </c15:fullRef>
                </c:ext>
              </c:extLst>
              <c:f>('NOVIEMBRE 2020'!$C$1161,'NOVIEMBRE 2020'!$E$1161,'NOVIEMBRE 2020'!$G$1161)</c:f>
              <c:numCache>
                <c:formatCode>#,##0</c:formatCode>
                <c:ptCount val="3"/>
                <c:pt idx="0">
                  <c:v>124736</c:v>
                </c:pt>
                <c:pt idx="1">
                  <c:v>144050</c:v>
                </c:pt>
                <c:pt idx="2">
                  <c:v>268786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'NOVIEMBRE 2020'!$B$1162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2020'!$C$1160:$H$1160</c15:sqref>
                  </c15:fullRef>
                </c:ext>
              </c:extLst>
              <c:f>('NOVIEMBRE 2020'!$C$1160,'NOVIEMBRE 2020'!$E$1160,'NOVIEMBRE 2020'!$G$1160)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2020'!$C$1162:$H$1162</c15:sqref>
                  </c15:fullRef>
                </c:ext>
              </c:extLst>
              <c:f>('NOVIEMBRE 2020'!$C$1162,'NOVIEMBRE 2020'!$E$1162,'NOVIEMBRE 2020'!$G$1162)</c:f>
              <c:numCache>
                <c:formatCode>#,##0</c:formatCode>
                <c:ptCount val="3"/>
                <c:pt idx="0">
                  <c:v>28327</c:v>
                </c:pt>
                <c:pt idx="1">
                  <c:v>10546</c:v>
                </c:pt>
                <c:pt idx="2">
                  <c:v>38873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38448"/>
        <c:axId val="2234388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2020'!$B$1160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2020'!$C$1160:$H$1160</c15:sqref>
                        </c15:fullRef>
                        <c15:formulaRef>
                          <c15:sqref>('NOVIEMBRE 2020'!$C$1160,'NOVIEMBRE 2020'!$E$1160,'NOVIEMBRE 2020'!$G$1160)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2020'!$C$1160:$H$1160</c15:sqref>
                        </c15:fullRef>
                        <c15:formulaRef>
                          <c15:sqref>('NOVIEMBRE 2020'!$C$1160,'NOVIEMBRE 2020'!$E$1160,'NOVIEMBRE 2020'!$G$1160)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2343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8840"/>
        <c:crosses val="autoZero"/>
        <c:auto val="0"/>
        <c:lblAlgn val="ctr"/>
        <c:lblOffset val="100"/>
        <c:noMultiLvlLbl val="0"/>
      </c:catAx>
      <c:valAx>
        <c:axId val="22343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2020'!$B$1293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2020'!$C$1292:$H$1292</c15:sqref>
                  </c15:fullRef>
                </c:ext>
              </c:extLst>
              <c:f>('NOVIEMBRE 2020'!$C$1292,'NOVIEMBRE 2020'!$E$1292,'NOVIEMBRE 2020'!$G$1292)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2020'!$C$1293:$H$1293</c15:sqref>
                  </c15:fullRef>
                </c:ext>
              </c:extLst>
              <c:f>('NOVIEMBRE 2020'!$C$1293,'NOVIEMBRE 2020'!$E$1293,'NOVIEMBRE 2020'!$G$1293)</c:f>
              <c:numCache>
                <c:formatCode>#,##0</c:formatCode>
                <c:ptCount val="3"/>
                <c:pt idx="0">
                  <c:v>310581</c:v>
                </c:pt>
                <c:pt idx="1">
                  <c:v>65560</c:v>
                </c:pt>
                <c:pt idx="2">
                  <c:v>376141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'NOVIEMBRE 2020'!$B$1294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2020'!$C$1292:$H$1292</c15:sqref>
                  </c15:fullRef>
                </c:ext>
              </c:extLst>
              <c:f>('NOVIEMBRE 2020'!$C$1292,'NOVIEMBRE 2020'!$E$1292,'NOVIEMBRE 2020'!$G$1292)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2020'!$C$1294:$H$1294</c15:sqref>
                  </c15:fullRef>
                </c:ext>
              </c:extLst>
              <c:f>('NOVIEMBRE 2020'!$C$1294,'NOVIEMBRE 2020'!$E$1294,'NOVIEMBRE 2020'!$G$1294)</c:f>
              <c:numCache>
                <c:formatCode>#,##0</c:formatCode>
                <c:ptCount val="3"/>
                <c:pt idx="0">
                  <c:v>122961</c:v>
                </c:pt>
                <c:pt idx="1">
                  <c:v>16002</c:v>
                </c:pt>
                <c:pt idx="2">
                  <c:v>138963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43152"/>
        <c:axId val="223443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2020'!$B$1292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2020'!$C$1292:$H$1292</c15:sqref>
                        </c15:fullRef>
                        <c15:formulaRef>
                          <c15:sqref>('NOVIEMBRE 2020'!$C$1292,'NOVIEMBRE 2020'!$E$1292,'NOVIEMBRE 2020'!$G$1292)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2020'!$C$1292:$H$1292</c15:sqref>
                        </c15:fullRef>
                        <c15:formulaRef>
                          <c15:sqref>('NOVIEMBRE 2020'!$C$1292,'NOVIEMBRE 2020'!$E$1292,'NOVIEMBRE 2020'!$G$1292)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2344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3544"/>
        <c:crosses val="autoZero"/>
        <c:auto val="0"/>
        <c:lblAlgn val="ctr"/>
        <c:lblOffset val="100"/>
        <c:noMultiLvlLbl val="0"/>
      </c:catAx>
      <c:valAx>
        <c:axId val="22344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4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2020'!$B$1055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2020'!$C$1054:$H$1054</c15:sqref>
                  </c15:fullRef>
                </c:ext>
              </c:extLst>
              <c:f>('NOVIEMBRE 2020'!$C$1054,'NOVIEMBRE 2020'!$E$1054,'NOVIEMBRE 2020'!$G$1054)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2020'!$C$1055:$H$1055</c15:sqref>
                  </c15:fullRef>
                </c:ext>
              </c:extLst>
              <c:f>('NOVIEMBRE 2020'!$C$1055,'NOVIEMBRE 2020'!$E$1055,'NOVIEMBRE 2020'!$G$1055)</c:f>
              <c:numCache>
                <c:formatCode>#,##0</c:formatCode>
                <c:ptCount val="3"/>
                <c:pt idx="0">
                  <c:v>561610</c:v>
                </c:pt>
                <c:pt idx="1">
                  <c:v>193395</c:v>
                </c:pt>
                <c:pt idx="2">
                  <c:v>755005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'NOVIEMBRE 2020'!$B$1056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2020'!$C$1054:$H$1054</c15:sqref>
                  </c15:fullRef>
                </c:ext>
              </c:extLst>
              <c:f>('NOVIEMBRE 2020'!$C$1054,'NOVIEMBRE 2020'!$E$1054,'NOVIEMBRE 2020'!$G$1054)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2020'!$C$1056:$H$1056</c15:sqref>
                  </c15:fullRef>
                </c:ext>
              </c:extLst>
              <c:f>('NOVIEMBRE 2020'!$C$1056,'NOVIEMBRE 2020'!$E$1056,'NOVIEMBRE 2020'!$G$1056)</c:f>
              <c:numCache>
                <c:formatCode>#,##0</c:formatCode>
                <c:ptCount val="3"/>
                <c:pt idx="0">
                  <c:v>293209</c:v>
                </c:pt>
                <c:pt idx="1">
                  <c:v>28595</c:v>
                </c:pt>
                <c:pt idx="2">
                  <c:v>321804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437272"/>
        <c:axId val="223437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2020'!$B$1054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2020'!$C$1054:$H$1054</c15:sqref>
                        </c15:fullRef>
                        <c15:formulaRef>
                          <c15:sqref>('NOVIEMBRE 2020'!$C$1054,'NOVIEMBRE 2020'!$E$1054,'NOVIEMBRE 2020'!$G$1054)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2020'!$C$1054:$H$1054</c15:sqref>
                        </c15:fullRef>
                        <c15:formulaRef>
                          <c15:sqref>('NOVIEMBRE 2020'!$C$1054,'NOVIEMBRE 2020'!$E$1054,'NOVIEMBRE 2020'!$G$1054)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2343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7664"/>
        <c:crosses val="autoZero"/>
        <c:auto val="0"/>
        <c:lblAlgn val="ctr"/>
        <c:lblOffset val="100"/>
        <c:noMultiLvlLbl val="0"/>
      </c:catAx>
      <c:valAx>
        <c:axId val="2234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43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2020'!$B$1187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2020'!$C$1186:$H$1186</c15:sqref>
                  </c15:fullRef>
                </c:ext>
              </c:extLst>
              <c:f>('NOVIEMBRE 2020'!$C$1186,'NOVIEMBRE 2020'!$E$1186,'NOVIEMBRE 2020'!$G$1186)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2020'!$C$1187:$H$1187</c15:sqref>
                  </c15:fullRef>
                </c:ext>
              </c:extLst>
              <c:f>('NOVIEMBRE 2020'!$C$1187,'NOVIEMBRE 2020'!$E$1187,'NOVIEMBRE 2020'!$G$1187)</c:f>
              <c:numCache>
                <c:formatCode>#,##0</c:formatCode>
                <c:ptCount val="3"/>
                <c:pt idx="0">
                  <c:v>230524</c:v>
                </c:pt>
                <c:pt idx="1">
                  <c:v>158726</c:v>
                </c:pt>
                <c:pt idx="2">
                  <c:v>389250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'NOVIEMBRE 2020'!$B$1188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2020'!$C$1186:$H$1186</c15:sqref>
                  </c15:fullRef>
                </c:ext>
              </c:extLst>
              <c:f>('NOVIEMBRE 2020'!$C$1186,'NOVIEMBRE 2020'!$E$1186,'NOVIEMBRE 2020'!$G$1186)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2020'!$C$1188:$H$1188</c15:sqref>
                  </c15:fullRef>
                </c:ext>
              </c:extLst>
              <c:f>('NOVIEMBRE 2020'!$C$1188,'NOVIEMBRE 2020'!$E$1188,'NOVIEMBRE 2020'!$G$1188)</c:f>
              <c:numCache>
                <c:formatCode>#,##0</c:formatCode>
                <c:ptCount val="3"/>
                <c:pt idx="0">
                  <c:v>46345</c:v>
                </c:pt>
                <c:pt idx="1">
                  <c:v>14529</c:v>
                </c:pt>
                <c:pt idx="2">
                  <c:v>60874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90408"/>
        <c:axId val="223795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2020'!$B$1186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2020'!$C$1186:$H$1186</c15:sqref>
                        </c15:fullRef>
                        <c15:formulaRef>
                          <c15:sqref>('NOVIEMBRE 2020'!$C$1186,'NOVIEMBRE 2020'!$E$1186,'NOVIEMBRE 2020'!$G$1186)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2020'!$C$1186:$H$1186</c15:sqref>
                        </c15:fullRef>
                        <c15:formulaRef>
                          <c15:sqref>('NOVIEMBRE 2020'!$C$1186,'NOVIEMBRE 2020'!$E$1186,'NOVIEMBRE 2020'!$G$1186)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2379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5504"/>
        <c:crosses val="autoZero"/>
        <c:auto val="0"/>
        <c:lblAlgn val="ctr"/>
        <c:lblOffset val="100"/>
        <c:noMultiLvlLbl val="0"/>
      </c:catAx>
      <c:valAx>
        <c:axId val="22379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'NOVIEMBRE 2020'!$B$1493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'NOVIEMBRE 2020'!$F$1493</c:f>
              <c:numCache>
                <c:formatCode>#,##0</c:formatCode>
                <c:ptCount val="1"/>
                <c:pt idx="0">
                  <c:v>1887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'NOVIEMBRE 2020'!$B$1495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'NOVIEMBRE 2020'!$F$1495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'NOVIEMBRE 2020'!$B$1497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'NOVIEMBRE 2020'!$F$1497</c:f>
              <c:numCache>
                <c:formatCode>#,##0</c:formatCode>
                <c:ptCount val="1"/>
                <c:pt idx="0">
                  <c:v>4144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'NOVIEMBRE 2020'!$B$1499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2020'!$F$1499</c:f>
              <c:numCache>
                <c:formatCode>#,##0</c:formatCode>
                <c:ptCount val="1"/>
                <c:pt idx="0">
                  <c:v>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'NOVIEMBRE 2020'!$B$1501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'NOVIEMBRE 2020'!$F$1501</c:f>
              <c:numCache>
                <c:formatCode>#,##0</c:formatCode>
                <c:ptCount val="1"/>
                <c:pt idx="0">
                  <c:v>2428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'NOVIEMBRE 2020'!$B$1503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'NOVIEMBRE 2020'!$F$1503</c:f>
              <c:numCache>
                <c:formatCode>#,##0</c:formatCode>
                <c:ptCount val="1"/>
                <c:pt idx="0">
                  <c:v>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90800"/>
        <c:axId val="223793936"/>
      </c:barChart>
      <c:catAx>
        <c:axId val="223790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3793936"/>
        <c:crosses val="autoZero"/>
        <c:auto val="1"/>
        <c:lblAlgn val="ctr"/>
        <c:lblOffset val="100"/>
        <c:noMultiLvlLbl val="0"/>
      </c:catAx>
      <c:valAx>
        <c:axId val="22379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2020'!$J$1556:$J$1564</c:f>
              <c:numCache>
                <c:formatCode>#,##0</c:formatCode>
                <c:ptCount val="9"/>
                <c:pt idx="0">
                  <c:v>5903</c:v>
                </c:pt>
                <c:pt idx="1">
                  <c:v>11676</c:v>
                </c:pt>
                <c:pt idx="2">
                  <c:v>13705</c:v>
                </c:pt>
                <c:pt idx="3">
                  <c:v>3753</c:v>
                </c:pt>
                <c:pt idx="4">
                  <c:v>12099</c:v>
                </c:pt>
                <c:pt idx="5">
                  <c:v>6724</c:v>
                </c:pt>
                <c:pt idx="6">
                  <c:v>4203</c:v>
                </c:pt>
                <c:pt idx="7">
                  <c:v>9479</c:v>
                </c:pt>
                <c:pt idx="8">
                  <c:v>3955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2020'!$C$1582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2020'!$C$1584:$C$1592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'NOVIEMBRE 2020'!$E$1582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2020'!$E$1584:$E$1592</c:f>
              <c:numCache>
                <c:formatCode>#,##0</c:formatCode>
                <c:ptCount val="9"/>
                <c:pt idx="0">
                  <c:v>15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'NOVIEMBRE 2020'!$G$1582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2020'!$G$1584:$G$1592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91976"/>
        <c:axId val="223794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2020'!$D$1582:$D$1583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2020'!$D$1584:$D$1592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2020'!$F$1582:$F$1583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2020'!$F$1584:$F$1592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2020'!$H$1582:$H$1583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2020'!$H$1584:$H$1592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2379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4328"/>
        <c:crosses val="autoZero"/>
        <c:auto val="0"/>
        <c:lblAlgn val="ctr"/>
        <c:lblOffset val="100"/>
        <c:noMultiLvlLbl val="0"/>
      </c:catAx>
      <c:valAx>
        <c:axId val="22379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2020'!$B$402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2020'!$C$401:$H$401</c15:sqref>
                  </c15:fullRef>
                </c:ext>
              </c:extLst>
              <c:f>('NOVIEMBRE 2020'!$C$401,'NOVIEMBRE 2020'!$E$401,'NOVIEMBRE 2020'!$G$401)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2020'!$C$402:$H$402</c15:sqref>
                  </c15:fullRef>
                </c:ext>
              </c:extLst>
              <c:f>('NOVIEMBRE 2020'!$C$402,'NOVIEMBRE 2020'!$E$402,'NOVIEMBRE 2020'!$G$402)</c:f>
              <c:numCache>
                <c:formatCode>#,##0</c:formatCode>
                <c:ptCount val="3"/>
                <c:pt idx="0">
                  <c:v>934798</c:v>
                </c:pt>
                <c:pt idx="1">
                  <c:v>152320</c:v>
                </c:pt>
                <c:pt idx="2">
                  <c:v>1087118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2020'!$B$403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2020'!$C$401:$H$401</c15:sqref>
                  </c15:fullRef>
                </c:ext>
              </c:extLst>
              <c:f>('NOVIEMBRE 2020'!$C$401,'NOVIEMBRE 2020'!$E$401,'NOVIEMBRE 2020'!$G$401)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2020'!$C$403:$H$403</c15:sqref>
                  </c15:fullRef>
                </c:ext>
              </c:extLst>
              <c:f>('NOVIEMBRE 2020'!$C$403,'NOVIEMBRE 2020'!$E$403,'NOVIEMBRE 2020'!$G$403)</c:f>
              <c:numCache>
                <c:formatCode>#,##0</c:formatCode>
                <c:ptCount val="3"/>
                <c:pt idx="0">
                  <c:v>141689</c:v>
                </c:pt>
                <c:pt idx="1">
                  <c:v>18954</c:v>
                </c:pt>
                <c:pt idx="2">
                  <c:v>160643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253040"/>
        <c:axId val="219255784"/>
      </c:barChart>
      <c:catAx>
        <c:axId val="21925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5784"/>
        <c:crosses val="autoZero"/>
        <c:auto val="0"/>
        <c:lblAlgn val="ctr"/>
        <c:lblOffset val="100"/>
        <c:noMultiLvlLbl val="0"/>
      </c:catAx>
      <c:valAx>
        <c:axId val="21925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2020'!$I$1584:$I$1592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89232"/>
        <c:axId val="223792760"/>
      </c:barChart>
      <c:catAx>
        <c:axId val="22378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2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79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8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2020'!$C$1684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2020'!$C$1686:$C$1694</c:f>
              <c:numCache>
                <c:formatCode>#,##0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'NOVIEMBRE 2020'!$E$1684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2020'!$E$1686:$E$1694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53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'NOVIEMBRE 2020'!$G$1684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2020'!$B$1584:$B$1592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2020'!$G$1686:$G$1694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'NOVIEMBRE 2020'!$I$1684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'NOVIEMBRE 2020'!$I$1686:$I$1694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95112"/>
        <c:axId val="2237915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2020'!$D$1582:$D$1583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2020'!$D$1584:$D$1592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2020'!$F$1582:$F$1583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2020'!$F$1584:$F$1592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2020'!$H$1582:$H$1583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2020'!$B$1584:$B$1592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'NOVIEMBRE 2020'!$H$1584:$H$1592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2379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1584"/>
        <c:crosses val="autoZero"/>
        <c:auto val="0"/>
        <c:lblAlgn val="ctr"/>
        <c:lblOffset val="100"/>
        <c:noMultiLvlLbl val="0"/>
      </c:catAx>
      <c:valAx>
        <c:axId val="22379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5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2020'!$B$1686:$B$1694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2020'!$L$1686:$L$1694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1269</c:v>
                </c:pt>
                <c:pt idx="4">
                  <c:v>560</c:v>
                </c:pt>
                <c:pt idx="5">
                  <c:v>1566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2020'!$B$1780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2020'!$C$1779:$K$1779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2020'!$C$1780:$K$1780</c:f>
              <c:numCache>
                <c:formatCode>#,##0</c:formatCode>
                <c:ptCount val="9"/>
                <c:pt idx="0">
                  <c:v>611</c:v>
                </c:pt>
                <c:pt idx="1">
                  <c:v>853</c:v>
                </c:pt>
                <c:pt idx="2">
                  <c:v>1260</c:v>
                </c:pt>
                <c:pt idx="3">
                  <c:v>346</c:v>
                </c:pt>
                <c:pt idx="4">
                  <c:v>722</c:v>
                </c:pt>
                <c:pt idx="5">
                  <c:v>531</c:v>
                </c:pt>
                <c:pt idx="6">
                  <c:v>340</c:v>
                </c:pt>
                <c:pt idx="7">
                  <c:v>872</c:v>
                </c:pt>
                <c:pt idx="8">
                  <c:v>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90016"/>
        <c:axId val="224697240"/>
        <c:extLst xmlns:c16r2="http://schemas.microsoft.com/office/drawing/2015/06/chart"/>
      </c:barChart>
      <c:catAx>
        <c:axId val="2237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7240"/>
        <c:crosses val="autoZero"/>
        <c:auto val="0"/>
        <c:lblAlgn val="ctr"/>
        <c:lblOffset val="100"/>
        <c:noMultiLvlLbl val="0"/>
      </c:catAx>
      <c:valAx>
        <c:axId val="22469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7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2020'!$C$1779:$K$1779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2020'!$C$1781:$K$1781</c:f>
              <c:numCache>
                <c:formatCode>#,##0</c:formatCode>
                <c:ptCount val="9"/>
                <c:pt idx="0">
                  <c:v>60383</c:v>
                </c:pt>
                <c:pt idx="1">
                  <c:v>73048</c:v>
                </c:pt>
                <c:pt idx="2">
                  <c:v>76259</c:v>
                </c:pt>
                <c:pt idx="3">
                  <c:v>29864</c:v>
                </c:pt>
                <c:pt idx="4">
                  <c:v>54940</c:v>
                </c:pt>
                <c:pt idx="5">
                  <c:v>58356</c:v>
                </c:pt>
                <c:pt idx="6">
                  <c:v>28501</c:v>
                </c:pt>
                <c:pt idx="7">
                  <c:v>93261</c:v>
                </c:pt>
                <c:pt idx="8">
                  <c:v>38237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2020'!$C$1619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2020'!$C$1621:$C$1629</c:f>
              <c:numCache>
                <c:formatCode>#,##0</c:formatCode>
                <c:ptCount val="9"/>
                <c:pt idx="0">
                  <c:v>9</c:v>
                </c:pt>
                <c:pt idx="1">
                  <c:v>29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'NOVIEMBRE 2020'!$E$1619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2020'!$E$1621:$E$1629</c:f>
              <c:numCache>
                <c:formatCode>#,##0</c:formatCode>
                <c:ptCount val="9"/>
                <c:pt idx="0">
                  <c:v>893</c:v>
                </c:pt>
                <c:pt idx="1">
                  <c:v>341</c:v>
                </c:pt>
                <c:pt idx="2">
                  <c:v>407</c:v>
                </c:pt>
                <c:pt idx="3">
                  <c:v>204</c:v>
                </c:pt>
                <c:pt idx="4">
                  <c:v>488</c:v>
                </c:pt>
                <c:pt idx="5">
                  <c:v>396</c:v>
                </c:pt>
                <c:pt idx="6">
                  <c:v>298</c:v>
                </c:pt>
                <c:pt idx="7">
                  <c:v>162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'NOVIEMBRE 2020'!$G$1619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2020'!$B$1556:$B$1564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2020'!$G$1621:$G$1629</c:f>
              <c:numCache>
                <c:formatCode>#,##0</c:formatCode>
                <c:ptCount val="9"/>
                <c:pt idx="0">
                  <c:v>55</c:v>
                </c:pt>
                <c:pt idx="1">
                  <c:v>73</c:v>
                </c:pt>
                <c:pt idx="2">
                  <c:v>108</c:v>
                </c:pt>
                <c:pt idx="3">
                  <c:v>39</c:v>
                </c:pt>
                <c:pt idx="4">
                  <c:v>51</c:v>
                </c:pt>
                <c:pt idx="5">
                  <c:v>47</c:v>
                </c:pt>
                <c:pt idx="6">
                  <c:v>52</c:v>
                </c:pt>
                <c:pt idx="7">
                  <c:v>31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'NOVIEMBRE 2020'!$I$1619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2020'!$I$1621:$I$1629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699592"/>
        <c:axId val="224694496"/>
      </c:barChart>
      <c:catAx>
        <c:axId val="22469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4496"/>
        <c:crosses val="autoZero"/>
        <c:auto val="0"/>
        <c:lblAlgn val="ctr"/>
        <c:lblOffset val="100"/>
        <c:noMultiLvlLbl val="0"/>
      </c:catAx>
      <c:valAx>
        <c:axId val="22469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9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2020'!$B$1621:$B$1629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2020'!$L$1621:$L$1629</c:f>
              <c:numCache>
                <c:formatCode>#,##0</c:formatCode>
                <c:ptCount val="9"/>
                <c:pt idx="0">
                  <c:v>7574</c:v>
                </c:pt>
                <c:pt idx="1">
                  <c:v>4895</c:v>
                </c:pt>
                <c:pt idx="2">
                  <c:v>4726</c:v>
                </c:pt>
                <c:pt idx="3">
                  <c:v>2430</c:v>
                </c:pt>
                <c:pt idx="4">
                  <c:v>4595</c:v>
                </c:pt>
                <c:pt idx="5">
                  <c:v>4288</c:v>
                </c:pt>
                <c:pt idx="6">
                  <c:v>3768</c:v>
                </c:pt>
                <c:pt idx="7">
                  <c:v>2137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2020'!$C$1619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2020'!$B$1565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2020'!$C$1630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'NOVIEMBRE 2020'!$E$1619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2020'!$B$1565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2020'!$E$1630</c:f>
              <c:numCache>
                <c:formatCode>#,##0</c:formatCode>
                <c:ptCount val="1"/>
                <c:pt idx="0">
                  <c:v>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'NOVIEMBRE 2020'!$G$1619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2020'!$B$1565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2020'!$G$1630</c:f>
              <c:numCache>
                <c:formatCode>#,##0</c:formatCode>
                <c:ptCount val="1"/>
                <c:pt idx="0">
                  <c:v>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'NOVIEMBRE 2020'!$I$1619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'NOVIEMBRE 2020'!$B$1565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2020'!$I$1630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695672"/>
        <c:axId val="224692928"/>
      </c:barChart>
      <c:catAx>
        <c:axId val="224695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24692928"/>
        <c:crosses val="autoZero"/>
        <c:auto val="0"/>
        <c:lblAlgn val="ctr"/>
        <c:lblOffset val="100"/>
        <c:noMultiLvlLbl val="0"/>
      </c:catAx>
      <c:valAx>
        <c:axId val="22469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5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2020'!$C$1619:$J$1619</c15:sqref>
                  </c15:fullRef>
                </c:ext>
              </c:extLst>
              <c:f>('NOVIEMBRE 2020'!$C$1619,'NOVIEMBRE 2020'!$E$1619,'NOVIEMBRE 2020'!$G$1619,'NOVIEMBRE 2020'!$I$1619)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2020'!$C$1630:$J$1630</c15:sqref>
                  </c15:fullRef>
                </c:ext>
              </c:extLst>
              <c:f>('NOVIEMBRE 2020'!$C$1630,'NOVIEMBRE 2020'!$E$1630,'NOVIEMBRE 2020'!$G$1630,'NOVIEMBRE 2020'!$I$1630)</c:f>
              <c:numCache>
                <c:formatCode>#,##0</c:formatCode>
                <c:ptCount val="4"/>
                <c:pt idx="0">
                  <c:v>126</c:v>
                </c:pt>
                <c:pt idx="1">
                  <c:v>3374</c:v>
                </c:pt>
                <c:pt idx="2">
                  <c:v>508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'NOVIEMBRE 2020'!$D$1630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77F7-448D-9FD2-B668296E969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2020'!$F$1630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77F7-448D-9FD2-B668296E969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2020'!$H$1630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77F7-448D-9FD2-B668296E969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2020'!$J$1630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77F7-448D-9FD2-B668296E969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2020'!$B$385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2020'!$C$384:$K$384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2020'!$C$385:$K$385</c:f>
              <c:numCache>
                <c:formatCode>#,##0</c:formatCode>
                <c:ptCount val="9"/>
                <c:pt idx="0">
                  <c:v>74339</c:v>
                </c:pt>
                <c:pt idx="1">
                  <c:v>102460</c:v>
                </c:pt>
                <c:pt idx="2">
                  <c:v>92714</c:v>
                </c:pt>
                <c:pt idx="3">
                  <c:v>32084</c:v>
                </c:pt>
                <c:pt idx="4">
                  <c:v>106083</c:v>
                </c:pt>
                <c:pt idx="5">
                  <c:v>75972</c:v>
                </c:pt>
                <c:pt idx="6">
                  <c:v>35175</c:v>
                </c:pt>
                <c:pt idx="7">
                  <c:v>87128</c:v>
                </c:pt>
                <c:pt idx="8">
                  <c:v>33733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'NOVIEMBRE 2020'!$B$386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2020'!$C$384:$K$384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2020'!$C$386:$K$386</c:f>
              <c:numCache>
                <c:formatCode>#,##0</c:formatCode>
                <c:ptCount val="9"/>
                <c:pt idx="0">
                  <c:v>9436</c:v>
                </c:pt>
                <c:pt idx="1">
                  <c:v>8577</c:v>
                </c:pt>
                <c:pt idx="2">
                  <c:v>14840</c:v>
                </c:pt>
                <c:pt idx="3">
                  <c:v>6601</c:v>
                </c:pt>
                <c:pt idx="4">
                  <c:v>15901</c:v>
                </c:pt>
                <c:pt idx="5">
                  <c:v>7336</c:v>
                </c:pt>
                <c:pt idx="6">
                  <c:v>4782</c:v>
                </c:pt>
                <c:pt idx="7">
                  <c:v>16559</c:v>
                </c:pt>
                <c:pt idx="8">
                  <c:v>4421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19259704"/>
        <c:axId val="219253824"/>
      </c:barChart>
      <c:catAx>
        <c:axId val="21925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3824"/>
        <c:crosses val="autoZero"/>
        <c:auto val="1"/>
        <c:lblAlgn val="ctr"/>
        <c:lblOffset val="100"/>
        <c:noMultiLvlLbl val="0"/>
      </c:catAx>
      <c:valAx>
        <c:axId val="2192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9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('NOVIEMBRE 2020'!$B$1493,'NOVIEMBRE 2020'!$B$1495,'NOVIEMBRE 2020'!$B$1497,'NOVIEMBRE 2020'!$B$1499,'NOVIEMBRE 2020'!$B$1501,'NOVIEMBRE 2020'!$B$1503)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('NOVIEMBRE 2020'!$F$1494,'NOVIEMBRE 2020'!$F$1496,'NOVIEMBRE 2020'!$F$1498,'NOVIEMBRE 2020'!$F$1500,'NOVIEMBRE 2020'!$F$1502,'NOVIEMBRE 2020'!$F$1504)</c:f>
              <c:numCache>
                <c:formatCode>#,##0</c:formatCode>
                <c:ptCount val="6"/>
                <c:pt idx="0">
                  <c:v>71497</c:v>
                </c:pt>
                <c:pt idx="1">
                  <c:v>42627</c:v>
                </c:pt>
                <c:pt idx="2">
                  <c:v>36978</c:v>
                </c:pt>
                <c:pt idx="3">
                  <c:v>13187</c:v>
                </c:pt>
                <c:pt idx="4">
                  <c:v>16112</c:v>
                </c:pt>
                <c:pt idx="5">
                  <c:v>7233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2020'!$B$1713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2020'!$D$1713:$L$1713</c:f>
              <c:numCache>
                <c:formatCode>#,##0</c:formatCode>
                <c:ptCount val="9"/>
                <c:pt idx="0">
                  <c:v>163</c:v>
                </c:pt>
                <c:pt idx="1">
                  <c:v>42</c:v>
                </c:pt>
                <c:pt idx="2">
                  <c:v>95</c:v>
                </c:pt>
                <c:pt idx="3">
                  <c:v>20</c:v>
                </c:pt>
                <c:pt idx="4">
                  <c:v>21</c:v>
                </c:pt>
                <c:pt idx="5">
                  <c:v>168</c:v>
                </c:pt>
                <c:pt idx="6">
                  <c:v>31</c:v>
                </c:pt>
                <c:pt idx="7">
                  <c:v>48</c:v>
                </c:pt>
                <c:pt idx="8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'NOVIEMBRE 2020'!$B$1715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2020'!$D$1715:$L$1715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'NOVIEMBRE 2020'!$B$1717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2020'!$D$1717:$L$1717</c:f>
              <c:numCache>
                <c:formatCode>#,##0</c:formatCode>
                <c:ptCount val="9"/>
                <c:pt idx="0">
                  <c:v>97</c:v>
                </c:pt>
                <c:pt idx="1">
                  <c:v>15</c:v>
                </c:pt>
                <c:pt idx="2">
                  <c:v>9</c:v>
                </c:pt>
                <c:pt idx="3">
                  <c:v>5</c:v>
                </c:pt>
                <c:pt idx="4">
                  <c:v>20</c:v>
                </c:pt>
                <c:pt idx="5">
                  <c:v>78</c:v>
                </c:pt>
                <c:pt idx="6">
                  <c:v>8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'NOVIEMBRE 2020'!$B$1719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2020'!$D$1719:$L$1719</c:f>
              <c:numCache>
                <c:formatCode>#,##0</c:formatCode>
                <c:ptCount val="9"/>
                <c:pt idx="0">
                  <c:v>207</c:v>
                </c:pt>
                <c:pt idx="1">
                  <c:v>129</c:v>
                </c:pt>
                <c:pt idx="2">
                  <c:v>291</c:v>
                </c:pt>
                <c:pt idx="3">
                  <c:v>13</c:v>
                </c:pt>
                <c:pt idx="4">
                  <c:v>348</c:v>
                </c:pt>
                <c:pt idx="5">
                  <c:v>50</c:v>
                </c:pt>
                <c:pt idx="6">
                  <c:v>72</c:v>
                </c:pt>
                <c:pt idx="7">
                  <c:v>162</c:v>
                </c:pt>
                <c:pt idx="8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'NOVIEMBRE 2020'!$B$1721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2020'!$D$1721:$L$1721</c:f>
              <c:numCache>
                <c:formatCode>#,##0</c:formatCode>
                <c:ptCount val="9"/>
                <c:pt idx="0">
                  <c:v>4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696848"/>
        <c:axId val="224694104"/>
        <c:extLst xmlns:c16r2="http://schemas.microsoft.com/office/drawing/2015/06/chart"/>
      </c:barChart>
      <c:catAx>
        <c:axId val="22469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4104"/>
        <c:crosses val="autoZero"/>
        <c:auto val="0"/>
        <c:lblAlgn val="ctr"/>
        <c:lblOffset val="100"/>
        <c:noMultiLvlLbl val="0"/>
      </c:catAx>
      <c:valAx>
        <c:axId val="22469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2020'!$D$1724:$L$1724</c:f>
              <c:numCache>
                <c:formatCode>#,##0</c:formatCode>
                <c:ptCount val="9"/>
                <c:pt idx="0">
                  <c:v>3660</c:v>
                </c:pt>
                <c:pt idx="1">
                  <c:v>1215</c:v>
                </c:pt>
                <c:pt idx="2">
                  <c:v>2214</c:v>
                </c:pt>
                <c:pt idx="3">
                  <c:v>313</c:v>
                </c:pt>
                <c:pt idx="4">
                  <c:v>2019</c:v>
                </c:pt>
                <c:pt idx="5">
                  <c:v>3059</c:v>
                </c:pt>
                <c:pt idx="6">
                  <c:v>694</c:v>
                </c:pt>
                <c:pt idx="7">
                  <c:v>1365</c:v>
                </c:pt>
                <c:pt idx="8">
                  <c:v>1573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2020'!$D$1712:$L$1712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2020'!$D$1724:$L$1724</c:f>
              <c:numCache>
                <c:formatCode>#,##0</c:formatCode>
                <c:ptCount val="9"/>
                <c:pt idx="0">
                  <c:v>3660</c:v>
                </c:pt>
                <c:pt idx="1">
                  <c:v>1215</c:v>
                </c:pt>
                <c:pt idx="2">
                  <c:v>2214</c:v>
                </c:pt>
                <c:pt idx="3">
                  <c:v>313</c:v>
                </c:pt>
                <c:pt idx="4">
                  <c:v>2019</c:v>
                </c:pt>
                <c:pt idx="5">
                  <c:v>3059</c:v>
                </c:pt>
                <c:pt idx="6">
                  <c:v>694</c:v>
                </c:pt>
                <c:pt idx="7">
                  <c:v>1365</c:v>
                </c:pt>
                <c:pt idx="8">
                  <c:v>1573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2020'!$B$1751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2020'!$D$1750:$L$1750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2020'!$D$1751:$L$1751</c:f>
              <c:numCache>
                <c:formatCode>#,##0</c:formatCode>
                <c:ptCount val="9"/>
                <c:pt idx="0">
                  <c:v>46</c:v>
                </c:pt>
                <c:pt idx="1">
                  <c:v>26</c:v>
                </c:pt>
                <c:pt idx="2">
                  <c:v>37</c:v>
                </c:pt>
                <c:pt idx="3">
                  <c:v>1</c:v>
                </c:pt>
                <c:pt idx="4">
                  <c:v>66</c:v>
                </c:pt>
                <c:pt idx="5">
                  <c:v>37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'NOVIEMBRE 2020'!$B$1753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2020'!$D$1750:$L$1750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2020'!$D$1753:$L$1753</c:f>
              <c:numCache>
                <c:formatCode>#,##0</c:formatCode>
                <c:ptCount val="9"/>
                <c:pt idx="0">
                  <c:v>25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'NOVIEMBRE 2020'!$B$1755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2020'!$D$1750:$L$1750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2020'!$D$1755:$L$1755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'NOVIEMBRE 2020'!$B$1757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2020'!$D$1750:$L$1750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2020'!$D$1757:$L$1757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'NOVIEMBRE 2020'!$B$1759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2020'!$D$1750:$L$1750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2020'!$D$1759:$L$1759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699984"/>
        <c:axId val="224692536"/>
        <c:extLst xmlns:c16r2="http://schemas.microsoft.com/office/drawing/2015/06/chart"/>
      </c:barChart>
      <c:catAx>
        <c:axId val="22469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2536"/>
        <c:crosses val="autoZero"/>
        <c:auto val="0"/>
        <c:lblAlgn val="ctr"/>
        <c:lblOffset val="100"/>
        <c:noMultiLvlLbl val="0"/>
      </c:catAx>
      <c:valAx>
        <c:axId val="22469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69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NOVIEMBRE 2020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Cantabria</c:v>
                </c:pt>
                <c:pt idx="9">
                  <c:v>Extremadura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País Vasco</c:v>
                </c:pt>
                <c:pt idx="13">
                  <c:v>Comunidad Valenciana</c:v>
                </c:pt>
                <c:pt idx="14">
                  <c:v>Andalucía</c:v>
                </c:pt>
                <c:pt idx="15">
                  <c:v>Cataluña</c:v>
                </c:pt>
                <c:pt idx="16">
                  <c:v>Galicia</c:v>
                </c:pt>
                <c:pt idx="17">
                  <c:v>Madrid (Comunidad de)</c:v>
                </c:pt>
                <c:pt idx="18">
                  <c:v>Castilla y León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1.1038146563735001E-4</c:v>
                </c:pt>
                <c:pt idx="1">
                  <c:v>8.1631074689122996E-4</c:v>
                </c:pt>
                <c:pt idx="2">
                  <c:v>3.7093363496957998E-3</c:v>
                </c:pt>
                <c:pt idx="3">
                  <c:v>4.5733822729811004E-3</c:v>
                </c:pt>
                <c:pt idx="4">
                  <c:v>8.6325780949833009E-3</c:v>
                </c:pt>
                <c:pt idx="5">
                  <c:v>1.1043411163831E-2</c:v>
                </c:pt>
                <c:pt idx="6">
                  <c:v>1.2816873845434999E-2</c:v>
                </c:pt>
                <c:pt idx="7">
                  <c:v>2.2442293170132001E-2</c:v>
                </c:pt>
                <c:pt idx="8">
                  <c:v>2.7311943177907E-2</c:v>
                </c:pt>
                <c:pt idx="9">
                  <c:v>2.756976146808E-2</c:v>
                </c:pt>
                <c:pt idx="10">
                  <c:v>3.9142483862144001E-2</c:v>
                </c:pt>
                <c:pt idx="11">
                  <c:v>3.9898754349380998E-2</c:v>
                </c:pt>
                <c:pt idx="12">
                  <c:v>4.3086975852229002E-2</c:v>
                </c:pt>
                <c:pt idx="13">
                  <c:v>4.8906912447949001E-2</c:v>
                </c:pt>
                <c:pt idx="14">
                  <c:v>4.9674412680967998E-2</c:v>
                </c:pt>
                <c:pt idx="15">
                  <c:v>5.1467616737253002E-2</c:v>
                </c:pt>
                <c:pt idx="16">
                  <c:v>8.0760012801770004E-2</c:v>
                </c:pt>
                <c:pt idx="17">
                  <c:v>0.20307536360855999</c:v>
                </c:pt>
                <c:pt idx="18">
                  <c:v>0.32496119590417999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26433984"/>
        <c:axId val="226424184"/>
      </c:barChart>
      <c:catAx>
        <c:axId val="226433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4184"/>
        <c:crosses val="autoZero"/>
        <c:auto val="1"/>
        <c:lblAlgn val="ctr"/>
        <c:lblOffset val="100"/>
        <c:noMultiLvlLbl val="0"/>
      </c:catAx>
      <c:valAx>
        <c:axId val="22642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NOVIEMBRE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Cataluña</c:v>
                </c:pt>
                <c:pt idx="15">
                  <c:v>País Vasco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6.6735509175104004E-4</c:v>
                </c:pt>
                <c:pt idx="1">
                  <c:v>9.7978516875713993E-4</c:v>
                </c:pt>
                <c:pt idx="2">
                  <c:v>7.0050520162377996E-3</c:v>
                </c:pt>
                <c:pt idx="3">
                  <c:v>7.0771693433784996E-3</c:v>
                </c:pt>
                <c:pt idx="4">
                  <c:v>1.2497943308204E-2</c:v>
                </c:pt>
                <c:pt idx="5">
                  <c:v>1.3183415609707001E-2</c:v>
                </c:pt>
                <c:pt idx="6">
                  <c:v>2.0194728484462E-2</c:v>
                </c:pt>
                <c:pt idx="7">
                  <c:v>2.2291781022893E-2</c:v>
                </c:pt>
                <c:pt idx="8">
                  <c:v>2.2433385519967999E-2</c:v>
                </c:pt>
                <c:pt idx="9">
                  <c:v>2.6248078623400999E-2</c:v>
                </c:pt>
                <c:pt idx="10">
                  <c:v>4.5636788694487E-2</c:v>
                </c:pt>
                <c:pt idx="11">
                  <c:v>4.8032259155348998E-2</c:v>
                </c:pt>
                <c:pt idx="12">
                  <c:v>5.4962850999133998E-2</c:v>
                </c:pt>
                <c:pt idx="13">
                  <c:v>5.7123268457404001E-2</c:v>
                </c:pt>
                <c:pt idx="14">
                  <c:v>6.5610563216408999E-2</c:v>
                </c:pt>
                <c:pt idx="15">
                  <c:v>7.1107084188839001E-2</c:v>
                </c:pt>
                <c:pt idx="16">
                  <c:v>7.3086548237837001E-2</c:v>
                </c:pt>
                <c:pt idx="17">
                  <c:v>0.1549732863645</c:v>
                </c:pt>
                <c:pt idx="18">
                  <c:v>0.29688865649729002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433200"/>
        <c:axId val="226427320"/>
      </c:barChart>
      <c:catAx>
        <c:axId val="22643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7320"/>
        <c:crosses val="autoZero"/>
        <c:auto val="1"/>
        <c:lblAlgn val="ctr"/>
        <c:lblOffset val="100"/>
        <c:noMultiLvlLbl val="0"/>
      </c:catAx>
      <c:valAx>
        <c:axId val="226427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NOVIEMBRE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Méjico</c:v>
                </c:pt>
                <c:pt idx="4">
                  <c:v>Japón</c:v>
                </c:pt>
                <c:pt idx="5">
                  <c:v>Canadá</c:v>
                </c:pt>
                <c:pt idx="6">
                  <c:v>EEUU</c:v>
                </c:pt>
                <c:pt idx="7">
                  <c:v>Brasil</c:v>
                </c:pt>
                <c:pt idx="8">
                  <c:v>China</c:v>
                </c:pt>
                <c:pt idx="9">
                  <c:v>Italia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4.7256363979506999E-2</c:v>
                </c:pt>
                <c:pt idx="1">
                  <c:v>7.6473193172452006E-2</c:v>
                </c:pt>
                <c:pt idx="2">
                  <c:v>0.11452410210051001</c:v>
                </c:pt>
                <c:pt idx="3">
                  <c:v>2.1286530366312001E-3</c:v>
                </c:pt>
                <c:pt idx="4">
                  <c:v>2.6486996459902999E-3</c:v>
                </c:pt>
                <c:pt idx="5">
                  <c:v>2.6673350533806001E-3</c:v>
                </c:pt>
                <c:pt idx="6">
                  <c:v>7.8974627056788999E-3</c:v>
                </c:pt>
                <c:pt idx="7">
                  <c:v>8.1040273514466996E-3</c:v>
                </c:pt>
                <c:pt idx="8">
                  <c:v>1.1103964441800999E-2</c:v>
                </c:pt>
                <c:pt idx="9">
                  <c:v>4.9252218534344999E-2</c:v>
                </c:pt>
                <c:pt idx="10">
                  <c:v>7.2855597741961001E-2</c:v>
                </c:pt>
                <c:pt idx="11">
                  <c:v>7.6747174857699996E-2</c:v>
                </c:pt>
                <c:pt idx="12">
                  <c:v>0.14519631056738</c:v>
                </c:pt>
                <c:pt idx="13">
                  <c:v>0.18208026495332999</c:v>
                </c:pt>
                <c:pt idx="14">
                  <c:v>0.20106463185789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423008"/>
        <c:axId val="226432024"/>
      </c:barChart>
      <c:catAx>
        <c:axId val="226423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2024"/>
        <c:crosses val="autoZero"/>
        <c:auto val="1"/>
        <c:lblAlgn val="ctr"/>
        <c:lblOffset val="100"/>
        <c:noMultiLvlLbl val="0"/>
      </c:catAx>
      <c:valAx>
        <c:axId val="226432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NOVIEMBRE</a:t>
            </a:r>
            <a:r>
              <a:rPr lang="en-US" b="1">
                <a:solidFill>
                  <a:srgbClr val="7DB51A"/>
                </a:solidFill>
              </a:rPr>
              <a:t>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4.7168955077296001E-2</c:v>
                </c:pt>
                <c:pt idx="1">
                  <c:v>7.3224950078488005E-2</c:v>
                </c:pt>
                <c:pt idx="2">
                  <c:v>9.9459377167732996E-2</c:v>
                </c:pt>
                <c:pt idx="3">
                  <c:v>5.3264634851466E-3</c:v>
                </c:pt>
                <c:pt idx="4">
                  <c:v>8.5593082611427999E-3</c:v>
                </c:pt>
                <c:pt idx="5">
                  <c:v>1.1095170715507001E-2</c:v>
                </c:pt>
                <c:pt idx="6">
                  <c:v>1.8268141430229E-2</c:v>
                </c:pt>
                <c:pt idx="7">
                  <c:v>2.0672490389742001E-2</c:v>
                </c:pt>
                <c:pt idx="8">
                  <c:v>2.8882636486374999E-2</c:v>
                </c:pt>
                <c:pt idx="9">
                  <c:v>4.8637364318985001E-2</c:v>
                </c:pt>
                <c:pt idx="10">
                  <c:v>7.2573888563044003E-2</c:v>
                </c:pt>
                <c:pt idx="11">
                  <c:v>8.1079632775734004E-2</c:v>
                </c:pt>
                <c:pt idx="12">
                  <c:v>0.12270369490567</c:v>
                </c:pt>
                <c:pt idx="13">
                  <c:v>0.14289855337080001</c:v>
                </c:pt>
                <c:pt idx="14">
                  <c:v>0.21944937297410999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426536"/>
        <c:axId val="226426928"/>
      </c:barChart>
      <c:catAx>
        <c:axId val="226426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6928"/>
        <c:crosses val="autoZero"/>
        <c:auto val="1"/>
        <c:lblAlgn val="ctr"/>
        <c:lblOffset val="100"/>
        <c:noMultiLvlLbl val="0"/>
      </c:catAx>
      <c:valAx>
        <c:axId val="22642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6424576"/>
        <c:axId val="226432416"/>
      </c:lineChart>
      <c:catAx>
        <c:axId val="2264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2416"/>
        <c:crosses val="autoZero"/>
        <c:auto val="1"/>
        <c:lblAlgn val="ctr"/>
        <c:lblOffset val="100"/>
        <c:noMultiLvlLbl val="0"/>
      </c:catAx>
      <c:valAx>
        <c:axId val="22643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2020'!$B$418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2020'!$C$417:$K$417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2020'!$C$418:$K$418</c:f>
              <c:numCache>
                <c:formatCode>#,##0</c:formatCode>
                <c:ptCount val="9"/>
                <c:pt idx="0">
                  <c:v>117598</c:v>
                </c:pt>
                <c:pt idx="1">
                  <c:v>152340</c:v>
                </c:pt>
                <c:pt idx="2">
                  <c:v>155140</c:v>
                </c:pt>
                <c:pt idx="3">
                  <c:v>55881</c:v>
                </c:pt>
                <c:pt idx="4">
                  <c:v>211681</c:v>
                </c:pt>
                <c:pt idx="5">
                  <c:v>125265</c:v>
                </c:pt>
                <c:pt idx="6">
                  <c:v>62480</c:v>
                </c:pt>
                <c:pt idx="7">
                  <c:v>149326</c:v>
                </c:pt>
                <c:pt idx="8">
                  <c:v>57407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'NOVIEMBRE 2020'!$B$419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2020'!$C$417:$K$417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2020'!$C$419:$K$419</c:f>
              <c:numCache>
                <c:formatCode>#,##0</c:formatCode>
                <c:ptCount val="9"/>
                <c:pt idx="0">
                  <c:v>13340</c:v>
                </c:pt>
                <c:pt idx="1">
                  <c:v>17845</c:v>
                </c:pt>
                <c:pt idx="2">
                  <c:v>29107</c:v>
                </c:pt>
                <c:pt idx="3">
                  <c:v>13429</c:v>
                </c:pt>
                <c:pt idx="4">
                  <c:v>27939</c:v>
                </c:pt>
                <c:pt idx="5">
                  <c:v>11835</c:v>
                </c:pt>
                <c:pt idx="6">
                  <c:v>8285</c:v>
                </c:pt>
                <c:pt idx="7">
                  <c:v>29718</c:v>
                </c:pt>
                <c:pt idx="8">
                  <c:v>9145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257744"/>
        <c:axId val="219258136"/>
      </c:barChart>
      <c:catAx>
        <c:axId val="21925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8136"/>
        <c:crosses val="autoZero"/>
        <c:auto val="1"/>
        <c:lblAlgn val="ctr"/>
        <c:lblOffset val="100"/>
        <c:noMultiLvlLbl val="0"/>
      </c:catAx>
      <c:valAx>
        <c:axId val="21925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32808"/>
        <c:axId val="226430064"/>
      </c:lineChart>
      <c:catAx>
        <c:axId val="22643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0064"/>
        <c:crosses val="autoZero"/>
        <c:auto val="1"/>
        <c:lblAlgn val="ctr"/>
        <c:lblOffset val="100"/>
        <c:noMultiLvlLbl val="0"/>
      </c:catAx>
      <c:valAx>
        <c:axId val="22643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28496"/>
        <c:axId val="226428888"/>
      </c:lineChart>
      <c:catAx>
        <c:axId val="22642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8888"/>
        <c:crosses val="autoZero"/>
        <c:auto val="1"/>
        <c:lblAlgn val="ctr"/>
        <c:lblOffset val="100"/>
        <c:noMultiLvlLbl val="0"/>
      </c:catAx>
      <c:valAx>
        <c:axId val="22642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29280"/>
        <c:axId val="226433592"/>
      </c:lineChart>
      <c:catAx>
        <c:axId val="2264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3592"/>
        <c:crosses val="autoZero"/>
        <c:auto val="1"/>
        <c:lblAlgn val="ctr"/>
        <c:lblOffset val="100"/>
        <c:noMultiLvlLbl val="0"/>
      </c:catAx>
      <c:valAx>
        <c:axId val="22643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23400"/>
        <c:axId val="226430848"/>
      </c:lineChart>
      <c:catAx>
        <c:axId val="226423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0848"/>
        <c:crosses val="autoZero"/>
        <c:auto val="1"/>
        <c:lblAlgn val="ctr"/>
        <c:lblOffset val="100"/>
        <c:noMultiLvlLbl val="0"/>
      </c:catAx>
      <c:valAx>
        <c:axId val="22643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34376"/>
        <c:axId val="226422616"/>
      </c:lineChart>
      <c:catAx>
        <c:axId val="22643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2616"/>
        <c:crosses val="autoZero"/>
        <c:auto val="1"/>
        <c:lblAlgn val="ctr"/>
        <c:lblOffset val="100"/>
        <c:noMultiLvlLbl val="0"/>
      </c:catAx>
      <c:valAx>
        <c:axId val="22642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4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23792"/>
        <c:axId val="226425752"/>
      </c:lineChart>
      <c:catAx>
        <c:axId val="22642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5752"/>
        <c:crosses val="autoZero"/>
        <c:auto val="1"/>
        <c:lblAlgn val="ctr"/>
        <c:lblOffset val="100"/>
        <c:noMultiLvlLbl val="0"/>
      </c:catAx>
      <c:valAx>
        <c:axId val="22642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2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36728"/>
        <c:axId val="226434768"/>
      </c:lineChart>
      <c:catAx>
        <c:axId val="226436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4768"/>
        <c:crosses val="autoZero"/>
        <c:auto val="1"/>
        <c:lblAlgn val="ctr"/>
        <c:lblOffset val="100"/>
        <c:noMultiLvlLbl val="0"/>
      </c:catAx>
      <c:valAx>
        <c:axId val="22643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6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35944"/>
        <c:axId val="226435552"/>
      </c:lineChart>
      <c:catAx>
        <c:axId val="22643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5552"/>
        <c:crosses val="autoZero"/>
        <c:auto val="1"/>
        <c:lblAlgn val="ctr"/>
        <c:lblOffset val="100"/>
        <c:noMultiLvlLbl val="0"/>
      </c:catAx>
      <c:valAx>
        <c:axId val="22643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37120"/>
        <c:axId val="226437512"/>
      </c:lineChart>
      <c:catAx>
        <c:axId val="2264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7512"/>
        <c:crosses val="autoZero"/>
        <c:auto val="1"/>
        <c:lblAlgn val="ctr"/>
        <c:lblOffset val="100"/>
        <c:noMultiLvlLbl val="0"/>
      </c:catAx>
      <c:valAx>
        <c:axId val="226437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64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3368"/>
        <c:axId val="227092976"/>
      </c:lineChart>
      <c:catAx>
        <c:axId val="22709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2976"/>
        <c:crosses val="autoZero"/>
        <c:auto val="1"/>
        <c:lblAlgn val="ctr"/>
        <c:lblOffset val="100"/>
        <c:noMultiLvlLbl val="0"/>
      </c:catAx>
      <c:valAx>
        <c:axId val="22709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3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2020'!$B$435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2020'!$C$434:$H$434</c15:sqref>
                  </c15:fullRef>
                </c:ext>
              </c:extLst>
              <c:f>('NOVIEMBRE 2020'!$C$434,'NOVIEMBRE 2020'!$E$434,'NOVIEMBRE 2020'!$G$434)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2020'!$C$435:$H$435</c15:sqref>
                  </c15:fullRef>
                </c:ext>
              </c:extLst>
              <c:f>('NOVIEMBRE 2020'!$C$435,'NOVIEMBRE 2020'!$E$435,'NOVIEMBRE 2020'!$G$435)</c:f>
              <c:numCache>
                <c:formatCode>#,##0</c:formatCode>
                <c:ptCount val="3"/>
                <c:pt idx="0">
                  <c:v>6381949</c:v>
                </c:pt>
                <c:pt idx="1">
                  <c:v>1912408</c:v>
                </c:pt>
                <c:pt idx="2">
                  <c:v>8294357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2020'!$B$436</c:f>
              <c:strCache>
                <c:ptCount val="1"/>
                <c:pt idx="0">
                  <c:v>ENERO - NOVIEMBRE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2020'!$C$434:$H$434</c15:sqref>
                  </c15:fullRef>
                </c:ext>
              </c:extLst>
              <c:f>('NOVIEMBRE 2020'!$C$434,'NOVIEMBRE 2020'!$E$434,'NOVIEMBRE 2020'!$G$434)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2020'!$C$436:$H$436</c15:sqref>
                  </c15:fullRef>
                </c:ext>
              </c:extLst>
              <c:f>('NOVIEMBRE 2020'!$C$436,'NOVIEMBRE 2020'!$E$436,'NOVIEMBRE 2020'!$G$436)</c:f>
              <c:numCache>
                <c:formatCode>#,##0</c:formatCode>
                <c:ptCount val="3"/>
                <c:pt idx="0">
                  <c:v>2469727</c:v>
                </c:pt>
                <c:pt idx="1">
                  <c:v>375282</c:v>
                </c:pt>
                <c:pt idx="2">
                  <c:v>2845009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256960"/>
        <c:axId val="219259312"/>
      </c:barChart>
      <c:catAx>
        <c:axId val="2192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9312"/>
        <c:crosses val="autoZero"/>
        <c:auto val="0"/>
        <c:lblAlgn val="ctr"/>
        <c:lblOffset val="100"/>
        <c:noMultiLvlLbl val="0"/>
      </c:catAx>
      <c:valAx>
        <c:axId val="21925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25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5720"/>
        <c:axId val="227092584"/>
      </c:lineChart>
      <c:catAx>
        <c:axId val="227095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2584"/>
        <c:crosses val="autoZero"/>
        <c:auto val="1"/>
        <c:lblAlgn val="ctr"/>
        <c:lblOffset val="100"/>
        <c:noMultiLvlLbl val="0"/>
      </c:catAx>
      <c:valAx>
        <c:axId val="22709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5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11997</c:v>
                </c:pt>
                <c:pt idx="1">
                  <c:v>15829</c:v>
                </c:pt>
                <c:pt idx="2">
                  <c:v>28009</c:v>
                </c:pt>
                <c:pt idx="3">
                  <c:v>36476</c:v>
                </c:pt>
                <c:pt idx="4">
                  <c:v>34539</c:v>
                </c:pt>
                <c:pt idx="5">
                  <c:v>38313</c:v>
                </c:pt>
                <c:pt idx="6">
                  <c:v>32751</c:v>
                </c:pt>
                <c:pt idx="7">
                  <c:v>67395</c:v>
                </c:pt>
                <c:pt idx="8">
                  <c:v>34893</c:v>
                </c:pt>
                <c:pt idx="9">
                  <c:v>39280</c:v>
                </c:pt>
                <c:pt idx="10">
                  <c:v>36659</c:v>
                </c:pt>
                <c:pt idx="11">
                  <c:v>36379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4152"/>
        <c:axId val="227094544"/>
      </c:lineChart>
      <c:catAx>
        <c:axId val="22709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4544"/>
        <c:crosses val="autoZero"/>
        <c:auto val="1"/>
        <c:lblAlgn val="ctr"/>
        <c:lblOffset val="100"/>
        <c:noMultiLvlLbl val="0"/>
      </c:catAx>
      <c:valAx>
        <c:axId val="22709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24237</c:v>
                </c:pt>
                <c:pt idx="1">
                  <c:v>30953</c:v>
                </c:pt>
                <c:pt idx="2">
                  <c:v>49693</c:v>
                </c:pt>
                <c:pt idx="3">
                  <c:v>76139</c:v>
                </c:pt>
                <c:pt idx="4">
                  <c:v>71359</c:v>
                </c:pt>
                <c:pt idx="5">
                  <c:v>78469</c:v>
                </c:pt>
                <c:pt idx="6">
                  <c:v>76128</c:v>
                </c:pt>
                <c:pt idx="7">
                  <c:v>136375</c:v>
                </c:pt>
                <c:pt idx="8">
                  <c:v>76783</c:v>
                </c:pt>
                <c:pt idx="9">
                  <c:v>77749</c:v>
                </c:pt>
                <c:pt idx="10">
                  <c:v>73396</c:v>
                </c:pt>
                <c:pt idx="11">
                  <c:v>82999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6112"/>
        <c:axId val="227091016"/>
      </c:lineChart>
      <c:catAx>
        <c:axId val="22709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1016"/>
        <c:crosses val="autoZero"/>
        <c:auto val="1"/>
        <c:lblAlgn val="ctr"/>
        <c:lblOffset val="100"/>
        <c:noMultiLvlLbl val="0"/>
      </c:catAx>
      <c:valAx>
        <c:axId val="22709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7766</c:v>
                </c:pt>
                <c:pt idx="1">
                  <c:v>16519</c:v>
                </c:pt>
                <c:pt idx="2">
                  <c:v>15223</c:v>
                </c:pt>
                <c:pt idx="3">
                  <c:v>24156</c:v>
                </c:pt>
                <c:pt idx="4">
                  <c:v>20691</c:v>
                </c:pt>
                <c:pt idx="5">
                  <c:v>22697</c:v>
                </c:pt>
                <c:pt idx="6">
                  <c:v>21586</c:v>
                </c:pt>
                <c:pt idx="7">
                  <c:v>34021</c:v>
                </c:pt>
                <c:pt idx="8">
                  <c:v>18289</c:v>
                </c:pt>
                <c:pt idx="9">
                  <c:v>17994</c:v>
                </c:pt>
                <c:pt idx="10">
                  <c:v>16739</c:v>
                </c:pt>
                <c:pt idx="11">
                  <c:v>19152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6896"/>
        <c:axId val="227091408"/>
      </c:lineChart>
      <c:catAx>
        <c:axId val="22709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1408"/>
        <c:crosses val="autoZero"/>
        <c:auto val="1"/>
        <c:lblAlgn val="ctr"/>
        <c:lblOffset val="100"/>
        <c:noMultiLvlLbl val="0"/>
      </c:catAx>
      <c:valAx>
        <c:axId val="22709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20334</c:v>
                </c:pt>
                <c:pt idx="1">
                  <c:v>30727</c:v>
                </c:pt>
                <c:pt idx="2">
                  <c:v>35923</c:v>
                </c:pt>
                <c:pt idx="3">
                  <c:v>56684</c:v>
                </c:pt>
                <c:pt idx="4">
                  <c:v>44978</c:v>
                </c:pt>
                <c:pt idx="5">
                  <c:v>45564</c:v>
                </c:pt>
                <c:pt idx="6">
                  <c:v>56831</c:v>
                </c:pt>
                <c:pt idx="7">
                  <c:v>103256</c:v>
                </c:pt>
                <c:pt idx="8">
                  <c:v>40335</c:v>
                </c:pt>
                <c:pt idx="9">
                  <c:v>39140</c:v>
                </c:pt>
                <c:pt idx="10">
                  <c:v>38694</c:v>
                </c:pt>
                <c:pt idx="11">
                  <c:v>44811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89840"/>
        <c:axId val="227091800"/>
      </c:lineChart>
      <c:catAx>
        <c:axId val="22708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91800"/>
        <c:crosses val="autoZero"/>
        <c:auto val="1"/>
        <c:lblAlgn val="ctr"/>
        <c:lblOffset val="100"/>
        <c:noMultiLvlLbl val="0"/>
      </c:catAx>
      <c:valAx>
        <c:axId val="22709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708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1813</xdr:row>
      <xdr:rowOff>0</xdr:rowOff>
    </xdr:from>
    <xdr:to>
      <xdr:col>11</xdr:col>
      <xdr:colOff>628650</xdr:colOff>
      <xdr:row>1813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1939</xdr:row>
      <xdr:rowOff>121104</xdr:rowOff>
    </xdr:from>
    <xdr:to>
      <xdr:col>11</xdr:col>
      <xdr:colOff>277133</xdr:colOff>
      <xdr:row>1958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298</xdr:row>
      <xdr:rowOff>0</xdr:rowOff>
    </xdr:from>
    <xdr:to>
      <xdr:col>13</xdr:col>
      <xdr:colOff>733425</xdr:colOff>
      <xdr:row>298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561</xdr:row>
      <xdr:rowOff>0</xdr:rowOff>
    </xdr:from>
    <xdr:to>
      <xdr:col>12</xdr:col>
      <xdr:colOff>0</xdr:colOff>
      <xdr:row>561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1566</xdr:row>
      <xdr:rowOff>-1</xdr:rowOff>
    </xdr:from>
    <xdr:to>
      <xdr:col>7</xdr:col>
      <xdr:colOff>367393</xdr:colOff>
      <xdr:row>1577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372</xdr:row>
      <xdr:rowOff>0</xdr:rowOff>
    </xdr:from>
    <xdr:to>
      <xdr:col>7</xdr:col>
      <xdr:colOff>977900</xdr:colOff>
      <xdr:row>380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10</xdr:col>
      <xdr:colOff>12700</xdr:colOff>
      <xdr:row>413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387</xdr:row>
      <xdr:rowOff>273049</xdr:rowOff>
    </xdr:from>
    <xdr:to>
      <xdr:col>11</xdr:col>
      <xdr:colOff>971550</xdr:colOff>
      <xdr:row>396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421</xdr:row>
      <xdr:rowOff>31749</xdr:rowOff>
    </xdr:from>
    <xdr:to>
      <xdr:col>12</xdr:col>
      <xdr:colOff>0</xdr:colOff>
      <xdr:row>428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438</xdr:row>
      <xdr:rowOff>0</xdr:rowOff>
    </xdr:from>
    <xdr:to>
      <xdr:col>8</xdr:col>
      <xdr:colOff>0</xdr:colOff>
      <xdr:row>446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502</xdr:row>
      <xdr:rowOff>0</xdr:rowOff>
    </xdr:from>
    <xdr:to>
      <xdr:col>10</xdr:col>
      <xdr:colOff>12700</xdr:colOff>
      <xdr:row>510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528</xdr:row>
      <xdr:rowOff>31749</xdr:rowOff>
    </xdr:from>
    <xdr:to>
      <xdr:col>12</xdr:col>
      <xdr:colOff>0</xdr:colOff>
      <xdr:row>536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464</xdr:row>
      <xdr:rowOff>6349</xdr:rowOff>
    </xdr:from>
    <xdr:to>
      <xdr:col>11</xdr:col>
      <xdr:colOff>971549</xdr:colOff>
      <xdr:row>472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599</xdr:row>
      <xdr:rowOff>0</xdr:rowOff>
    </xdr:from>
    <xdr:to>
      <xdr:col>8</xdr:col>
      <xdr:colOff>63500</xdr:colOff>
      <xdr:row>607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616</xdr:row>
      <xdr:rowOff>0</xdr:rowOff>
    </xdr:from>
    <xdr:to>
      <xdr:col>10</xdr:col>
      <xdr:colOff>12700</xdr:colOff>
      <xdr:row>624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352</xdr:row>
      <xdr:rowOff>23812</xdr:rowOff>
    </xdr:from>
    <xdr:to>
      <xdr:col>5</xdr:col>
      <xdr:colOff>734556</xdr:colOff>
      <xdr:row>362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352</xdr:row>
      <xdr:rowOff>10205</xdr:rowOff>
    </xdr:from>
    <xdr:to>
      <xdr:col>11</xdr:col>
      <xdr:colOff>952501</xdr:colOff>
      <xdr:row>362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105</xdr:row>
      <xdr:rowOff>87086</xdr:rowOff>
    </xdr:from>
    <xdr:to>
      <xdr:col>7</xdr:col>
      <xdr:colOff>540204</xdr:colOff>
      <xdr:row>113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579</xdr:row>
      <xdr:rowOff>13607</xdr:rowOff>
    </xdr:from>
    <xdr:to>
      <xdr:col>5</xdr:col>
      <xdr:colOff>710743</xdr:colOff>
      <xdr:row>590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578</xdr:row>
      <xdr:rowOff>312963</xdr:rowOff>
    </xdr:from>
    <xdr:to>
      <xdr:col>12</xdr:col>
      <xdr:colOff>797152</xdr:colOff>
      <xdr:row>590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635</xdr:row>
      <xdr:rowOff>0</xdr:rowOff>
    </xdr:from>
    <xdr:to>
      <xdr:col>8</xdr:col>
      <xdr:colOff>63500</xdr:colOff>
      <xdr:row>643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661</xdr:row>
      <xdr:rowOff>0</xdr:rowOff>
    </xdr:from>
    <xdr:to>
      <xdr:col>10</xdr:col>
      <xdr:colOff>12700</xdr:colOff>
      <xdr:row>669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711</xdr:row>
      <xdr:rowOff>13608</xdr:rowOff>
    </xdr:from>
    <xdr:to>
      <xdr:col>5</xdr:col>
      <xdr:colOff>710743</xdr:colOff>
      <xdr:row>722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711</xdr:row>
      <xdr:rowOff>0</xdr:rowOff>
    </xdr:from>
    <xdr:to>
      <xdr:col>12</xdr:col>
      <xdr:colOff>797152</xdr:colOff>
      <xdr:row>722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731</xdr:row>
      <xdr:rowOff>0</xdr:rowOff>
    </xdr:from>
    <xdr:to>
      <xdr:col>8</xdr:col>
      <xdr:colOff>63500</xdr:colOff>
      <xdr:row>739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748</xdr:row>
      <xdr:rowOff>0</xdr:rowOff>
    </xdr:from>
    <xdr:to>
      <xdr:col>10</xdr:col>
      <xdr:colOff>12700</xdr:colOff>
      <xdr:row>756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768</xdr:row>
      <xdr:rowOff>0</xdr:rowOff>
    </xdr:from>
    <xdr:to>
      <xdr:col>8</xdr:col>
      <xdr:colOff>63500</xdr:colOff>
      <xdr:row>776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794</xdr:row>
      <xdr:rowOff>0</xdr:rowOff>
    </xdr:from>
    <xdr:to>
      <xdr:col>10</xdr:col>
      <xdr:colOff>12700</xdr:colOff>
      <xdr:row>802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844</xdr:row>
      <xdr:rowOff>13608</xdr:rowOff>
    </xdr:from>
    <xdr:to>
      <xdr:col>5</xdr:col>
      <xdr:colOff>710743</xdr:colOff>
      <xdr:row>855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844</xdr:row>
      <xdr:rowOff>0</xdr:rowOff>
    </xdr:from>
    <xdr:to>
      <xdr:col>12</xdr:col>
      <xdr:colOff>797152</xdr:colOff>
      <xdr:row>855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864</xdr:row>
      <xdr:rowOff>0</xdr:rowOff>
    </xdr:from>
    <xdr:to>
      <xdr:col>8</xdr:col>
      <xdr:colOff>63500</xdr:colOff>
      <xdr:row>872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996</xdr:row>
      <xdr:rowOff>0</xdr:rowOff>
    </xdr:from>
    <xdr:to>
      <xdr:col>8</xdr:col>
      <xdr:colOff>63500</xdr:colOff>
      <xdr:row>1004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1128</xdr:row>
      <xdr:rowOff>0</xdr:rowOff>
    </xdr:from>
    <xdr:to>
      <xdr:col>8</xdr:col>
      <xdr:colOff>63500</xdr:colOff>
      <xdr:row>1136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8</xdr:col>
      <xdr:colOff>63500</xdr:colOff>
      <xdr:row>1268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1392</xdr:row>
      <xdr:rowOff>0</xdr:rowOff>
    </xdr:from>
    <xdr:to>
      <xdr:col>8</xdr:col>
      <xdr:colOff>63500</xdr:colOff>
      <xdr:row>1400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976</xdr:row>
      <xdr:rowOff>13608</xdr:rowOff>
    </xdr:from>
    <xdr:to>
      <xdr:col>5</xdr:col>
      <xdr:colOff>710743</xdr:colOff>
      <xdr:row>987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976</xdr:row>
      <xdr:rowOff>0</xdr:rowOff>
    </xdr:from>
    <xdr:to>
      <xdr:col>12</xdr:col>
      <xdr:colOff>797152</xdr:colOff>
      <xdr:row>987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1108</xdr:row>
      <xdr:rowOff>13608</xdr:rowOff>
    </xdr:from>
    <xdr:to>
      <xdr:col>5</xdr:col>
      <xdr:colOff>710743</xdr:colOff>
      <xdr:row>1119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1108</xdr:row>
      <xdr:rowOff>0</xdr:rowOff>
    </xdr:from>
    <xdr:to>
      <xdr:col>12</xdr:col>
      <xdr:colOff>797152</xdr:colOff>
      <xdr:row>1119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1240</xdr:row>
      <xdr:rowOff>13608</xdr:rowOff>
    </xdr:from>
    <xdr:to>
      <xdr:col>5</xdr:col>
      <xdr:colOff>710743</xdr:colOff>
      <xdr:row>1251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1240</xdr:row>
      <xdr:rowOff>0</xdr:rowOff>
    </xdr:from>
    <xdr:to>
      <xdr:col>12</xdr:col>
      <xdr:colOff>797152</xdr:colOff>
      <xdr:row>1251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1372</xdr:row>
      <xdr:rowOff>13608</xdr:rowOff>
    </xdr:from>
    <xdr:to>
      <xdr:col>5</xdr:col>
      <xdr:colOff>710743</xdr:colOff>
      <xdr:row>1383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1372</xdr:row>
      <xdr:rowOff>0</xdr:rowOff>
    </xdr:from>
    <xdr:to>
      <xdr:col>12</xdr:col>
      <xdr:colOff>797152</xdr:colOff>
      <xdr:row>1383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881</xdr:row>
      <xdr:rowOff>0</xdr:rowOff>
    </xdr:from>
    <xdr:to>
      <xdr:col>10</xdr:col>
      <xdr:colOff>12700</xdr:colOff>
      <xdr:row>889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926</xdr:row>
      <xdr:rowOff>0</xdr:rowOff>
    </xdr:from>
    <xdr:to>
      <xdr:col>10</xdr:col>
      <xdr:colOff>12700</xdr:colOff>
      <xdr:row>934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1013</xdr:row>
      <xdr:rowOff>0</xdr:rowOff>
    </xdr:from>
    <xdr:to>
      <xdr:col>10</xdr:col>
      <xdr:colOff>12700</xdr:colOff>
      <xdr:row>1021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1145</xdr:row>
      <xdr:rowOff>0</xdr:rowOff>
    </xdr:from>
    <xdr:to>
      <xdr:col>10</xdr:col>
      <xdr:colOff>12700</xdr:colOff>
      <xdr:row>1153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1277</xdr:row>
      <xdr:rowOff>0</xdr:rowOff>
    </xdr:from>
    <xdr:to>
      <xdr:col>10</xdr:col>
      <xdr:colOff>12700</xdr:colOff>
      <xdr:row>1285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1409</xdr:row>
      <xdr:rowOff>0</xdr:rowOff>
    </xdr:from>
    <xdr:to>
      <xdr:col>10</xdr:col>
      <xdr:colOff>12700</xdr:colOff>
      <xdr:row>1417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1322</xdr:row>
      <xdr:rowOff>0</xdr:rowOff>
    </xdr:from>
    <xdr:to>
      <xdr:col>10</xdr:col>
      <xdr:colOff>12700</xdr:colOff>
      <xdr:row>1330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1428</xdr:row>
      <xdr:rowOff>0</xdr:rowOff>
    </xdr:from>
    <xdr:to>
      <xdr:col>8</xdr:col>
      <xdr:colOff>63500</xdr:colOff>
      <xdr:row>1436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1454</xdr:row>
      <xdr:rowOff>0</xdr:rowOff>
    </xdr:from>
    <xdr:to>
      <xdr:col>10</xdr:col>
      <xdr:colOff>12700</xdr:colOff>
      <xdr:row>1462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900</xdr:row>
      <xdr:rowOff>0</xdr:rowOff>
    </xdr:from>
    <xdr:to>
      <xdr:col>8</xdr:col>
      <xdr:colOff>63500</xdr:colOff>
      <xdr:row>908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1032</xdr:row>
      <xdr:rowOff>0</xdr:rowOff>
    </xdr:from>
    <xdr:to>
      <xdr:col>8</xdr:col>
      <xdr:colOff>63500</xdr:colOff>
      <xdr:row>1040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1164</xdr:row>
      <xdr:rowOff>0</xdr:rowOff>
    </xdr:from>
    <xdr:to>
      <xdr:col>8</xdr:col>
      <xdr:colOff>63500</xdr:colOff>
      <xdr:row>1172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1296</xdr:row>
      <xdr:rowOff>0</xdr:rowOff>
    </xdr:from>
    <xdr:to>
      <xdr:col>8</xdr:col>
      <xdr:colOff>63500</xdr:colOff>
      <xdr:row>1304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1058</xdr:row>
      <xdr:rowOff>0</xdr:rowOff>
    </xdr:from>
    <xdr:to>
      <xdr:col>10</xdr:col>
      <xdr:colOff>12700</xdr:colOff>
      <xdr:row>1066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1190</xdr:row>
      <xdr:rowOff>0</xdr:rowOff>
    </xdr:from>
    <xdr:to>
      <xdr:col>10</xdr:col>
      <xdr:colOff>12700</xdr:colOff>
      <xdr:row>1198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1507</xdr:row>
      <xdr:rowOff>299352</xdr:rowOff>
    </xdr:from>
    <xdr:to>
      <xdr:col>12</xdr:col>
      <xdr:colOff>816428</xdr:colOff>
      <xdr:row>1518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1566</xdr:row>
      <xdr:rowOff>13607</xdr:rowOff>
    </xdr:from>
    <xdr:to>
      <xdr:col>12</xdr:col>
      <xdr:colOff>860422</xdr:colOff>
      <xdr:row>1578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1594</xdr:row>
      <xdr:rowOff>-1</xdr:rowOff>
    </xdr:from>
    <xdr:to>
      <xdr:col>7</xdr:col>
      <xdr:colOff>367393</xdr:colOff>
      <xdr:row>1605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1594</xdr:row>
      <xdr:rowOff>0</xdr:rowOff>
    </xdr:from>
    <xdr:to>
      <xdr:col>12</xdr:col>
      <xdr:colOff>833207</xdr:colOff>
      <xdr:row>1606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1708</xdr:row>
      <xdr:rowOff>0</xdr:rowOff>
    </xdr:from>
    <xdr:to>
      <xdr:col>12</xdr:col>
      <xdr:colOff>0</xdr:colOff>
      <xdr:row>1708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1696</xdr:row>
      <xdr:rowOff>-1</xdr:rowOff>
    </xdr:from>
    <xdr:to>
      <xdr:col>7</xdr:col>
      <xdr:colOff>367393</xdr:colOff>
      <xdr:row>1707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1696</xdr:row>
      <xdr:rowOff>0</xdr:rowOff>
    </xdr:from>
    <xdr:to>
      <xdr:col>13</xdr:col>
      <xdr:colOff>3171</xdr:colOff>
      <xdr:row>1708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1782</xdr:row>
      <xdr:rowOff>0</xdr:rowOff>
    </xdr:from>
    <xdr:to>
      <xdr:col>7</xdr:col>
      <xdr:colOff>367393</xdr:colOff>
      <xdr:row>1794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1782</xdr:row>
      <xdr:rowOff>1</xdr:rowOff>
    </xdr:from>
    <xdr:to>
      <xdr:col>12</xdr:col>
      <xdr:colOff>846816</xdr:colOff>
      <xdr:row>1794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1632</xdr:row>
      <xdr:rowOff>0</xdr:rowOff>
    </xdr:from>
    <xdr:to>
      <xdr:col>7</xdr:col>
      <xdr:colOff>367393</xdr:colOff>
      <xdr:row>1644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1632</xdr:row>
      <xdr:rowOff>1</xdr:rowOff>
    </xdr:from>
    <xdr:to>
      <xdr:col>12</xdr:col>
      <xdr:colOff>860420</xdr:colOff>
      <xdr:row>1644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1645</xdr:row>
      <xdr:rowOff>0</xdr:rowOff>
    </xdr:from>
    <xdr:to>
      <xdr:col>7</xdr:col>
      <xdr:colOff>367393</xdr:colOff>
      <xdr:row>1657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1645</xdr:row>
      <xdr:rowOff>40822</xdr:rowOff>
    </xdr:from>
    <xdr:to>
      <xdr:col>12</xdr:col>
      <xdr:colOff>860420</xdr:colOff>
      <xdr:row>1657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628</xdr:row>
      <xdr:rowOff>12700</xdr:rowOff>
    </xdr:from>
    <xdr:to>
      <xdr:col>12</xdr:col>
      <xdr:colOff>857251</xdr:colOff>
      <xdr:row>633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694</xdr:row>
      <xdr:rowOff>18143</xdr:rowOff>
    </xdr:from>
    <xdr:to>
      <xdr:col>12</xdr:col>
      <xdr:colOff>857250</xdr:colOff>
      <xdr:row>700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761</xdr:row>
      <xdr:rowOff>15875</xdr:rowOff>
    </xdr:from>
    <xdr:to>
      <xdr:col>12</xdr:col>
      <xdr:colOff>843639</xdr:colOff>
      <xdr:row>766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827</xdr:row>
      <xdr:rowOff>29483</xdr:rowOff>
    </xdr:from>
    <xdr:to>
      <xdr:col>12</xdr:col>
      <xdr:colOff>859518</xdr:colOff>
      <xdr:row>833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893</xdr:row>
      <xdr:rowOff>0</xdr:rowOff>
    </xdr:from>
    <xdr:to>
      <xdr:col>12</xdr:col>
      <xdr:colOff>859516</xdr:colOff>
      <xdr:row>898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959</xdr:row>
      <xdr:rowOff>47625</xdr:rowOff>
    </xdr:from>
    <xdr:to>
      <xdr:col>12</xdr:col>
      <xdr:colOff>845909</xdr:colOff>
      <xdr:row>965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1025</xdr:row>
      <xdr:rowOff>18143</xdr:rowOff>
    </xdr:from>
    <xdr:to>
      <xdr:col>12</xdr:col>
      <xdr:colOff>843643</xdr:colOff>
      <xdr:row>1030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1092</xdr:row>
      <xdr:rowOff>18143</xdr:rowOff>
    </xdr:from>
    <xdr:to>
      <xdr:col>12</xdr:col>
      <xdr:colOff>857250</xdr:colOff>
      <xdr:row>1097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1157</xdr:row>
      <xdr:rowOff>15875</xdr:rowOff>
    </xdr:from>
    <xdr:to>
      <xdr:col>12</xdr:col>
      <xdr:colOff>830036</xdr:colOff>
      <xdr:row>1162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1223</xdr:row>
      <xdr:rowOff>27215</xdr:rowOff>
    </xdr:from>
    <xdr:to>
      <xdr:col>12</xdr:col>
      <xdr:colOff>859517</xdr:colOff>
      <xdr:row>1229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1289</xdr:row>
      <xdr:rowOff>31750</xdr:rowOff>
    </xdr:from>
    <xdr:to>
      <xdr:col>12</xdr:col>
      <xdr:colOff>832304</xdr:colOff>
      <xdr:row>1294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1355</xdr:row>
      <xdr:rowOff>20411</xdr:rowOff>
    </xdr:from>
    <xdr:to>
      <xdr:col>12</xdr:col>
      <xdr:colOff>857250</xdr:colOff>
      <xdr:row>1361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1421</xdr:row>
      <xdr:rowOff>31750</xdr:rowOff>
    </xdr:from>
    <xdr:to>
      <xdr:col>12</xdr:col>
      <xdr:colOff>832303</xdr:colOff>
      <xdr:row>1426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561</xdr:row>
      <xdr:rowOff>323850</xdr:rowOff>
    </xdr:from>
    <xdr:to>
      <xdr:col>12</xdr:col>
      <xdr:colOff>835477</xdr:colOff>
      <xdr:row>568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127</xdr:row>
      <xdr:rowOff>19049</xdr:rowOff>
    </xdr:from>
    <xdr:to>
      <xdr:col>13</xdr:col>
      <xdr:colOff>27213</xdr:colOff>
      <xdr:row>230</xdr:row>
      <xdr:rowOff>157958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1492</xdr:row>
      <xdr:rowOff>24651</xdr:rowOff>
    </xdr:from>
    <xdr:to>
      <xdr:col>12</xdr:col>
      <xdr:colOff>435230</xdr:colOff>
      <xdr:row>1504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1725</xdr:row>
      <xdr:rowOff>0</xdr:rowOff>
    </xdr:from>
    <xdr:to>
      <xdr:col>7</xdr:col>
      <xdr:colOff>367393</xdr:colOff>
      <xdr:row>1737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1725</xdr:row>
      <xdr:rowOff>1</xdr:rowOff>
    </xdr:from>
    <xdr:to>
      <xdr:col>13</xdr:col>
      <xdr:colOff>3171</xdr:colOff>
      <xdr:row>1737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1763</xdr:row>
      <xdr:rowOff>1</xdr:rowOff>
    </xdr:from>
    <xdr:to>
      <xdr:col>13</xdr:col>
      <xdr:colOff>3171</xdr:colOff>
      <xdr:row>1775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1763</xdr:row>
      <xdr:rowOff>0</xdr:rowOff>
    </xdr:from>
    <xdr:to>
      <xdr:col>7</xdr:col>
      <xdr:colOff>367393</xdr:colOff>
      <xdr:row>1775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1676399</xdr:colOff>
      <xdr:row>253</xdr:row>
      <xdr:rowOff>0</xdr:rowOff>
    </xdr:from>
    <xdr:to>
      <xdr:col>10</xdr:col>
      <xdr:colOff>962024</xdr:colOff>
      <xdr:row>274</xdr:row>
      <xdr:rowOff>53975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1676399</xdr:colOff>
      <xdr:row>277</xdr:row>
      <xdr:rowOff>0</xdr:rowOff>
    </xdr:from>
    <xdr:to>
      <xdr:col>10</xdr:col>
      <xdr:colOff>962024</xdr:colOff>
      <xdr:row>297</xdr:row>
      <xdr:rowOff>304800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1676399</xdr:colOff>
      <xdr:row>298</xdr:row>
      <xdr:rowOff>38100</xdr:rowOff>
    </xdr:from>
    <xdr:to>
      <xdr:col>10</xdr:col>
      <xdr:colOff>962024</xdr:colOff>
      <xdr:row>315</xdr:row>
      <xdr:rowOff>4990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318</xdr:row>
      <xdr:rowOff>0</xdr:rowOff>
    </xdr:from>
    <xdr:to>
      <xdr:col>10</xdr:col>
      <xdr:colOff>962025</xdr:colOff>
      <xdr:row>335</xdr:row>
      <xdr:rowOff>33111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123824</xdr:colOff>
      <xdr:row>448</xdr:row>
      <xdr:rowOff>0</xdr:rowOff>
    </xdr:from>
    <xdr:to>
      <xdr:col>11</xdr:col>
      <xdr:colOff>971549</xdr:colOff>
      <xdr:row>456</xdr:row>
      <xdr:rowOff>25400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512</xdr:row>
      <xdr:rowOff>0</xdr:rowOff>
    </xdr:from>
    <xdr:to>
      <xdr:col>12</xdr:col>
      <xdr:colOff>0</xdr:colOff>
      <xdr:row>520</xdr:row>
      <xdr:rowOff>12700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644</xdr:row>
      <xdr:rowOff>0</xdr:rowOff>
    </xdr:from>
    <xdr:to>
      <xdr:col>12</xdr:col>
      <xdr:colOff>6350</xdr:colOff>
      <xdr:row>652</xdr:row>
      <xdr:rowOff>25400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670</xdr:row>
      <xdr:rowOff>0</xdr:rowOff>
    </xdr:from>
    <xdr:to>
      <xdr:col>12</xdr:col>
      <xdr:colOff>6350</xdr:colOff>
      <xdr:row>678</xdr:row>
      <xdr:rowOff>12700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777</xdr:row>
      <xdr:rowOff>0</xdr:rowOff>
    </xdr:from>
    <xdr:to>
      <xdr:col>12</xdr:col>
      <xdr:colOff>6350</xdr:colOff>
      <xdr:row>785</xdr:row>
      <xdr:rowOff>25401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803</xdr:row>
      <xdr:rowOff>0</xdr:rowOff>
    </xdr:from>
    <xdr:to>
      <xdr:col>12</xdr:col>
      <xdr:colOff>6350</xdr:colOff>
      <xdr:row>811</xdr:row>
      <xdr:rowOff>12700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909</xdr:row>
      <xdr:rowOff>0</xdr:rowOff>
    </xdr:from>
    <xdr:to>
      <xdr:col>12</xdr:col>
      <xdr:colOff>6350</xdr:colOff>
      <xdr:row>917</xdr:row>
      <xdr:rowOff>25401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935</xdr:row>
      <xdr:rowOff>0</xdr:rowOff>
    </xdr:from>
    <xdr:to>
      <xdr:col>12</xdr:col>
      <xdr:colOff>6350</xdr:colOff>
      <xdr:row>943</xdr:row>
      <xdr:rowOff>12700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1041</xdr:row>
      <xdr:rowOff>0</xdr:rowOff>
    </xdr:from>
    <xdr:to>
      <xdr:col>12</xdr:col>
      <xdr:colOff>6350</xdr:colOff>
      <xdr:row>1049</xdr:row>
      <xdr:rowOff>25401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1067</xdr:row>
      <xdr:rowOff>0</xdr:rowOff>
    </xdr:from>
    <xdr:to>
      <xdr:col>12</xdr:col>
      <xdr:colOff>6350</xdr:colOff>
      <xdr:row>1075</xdr:row>
      <xdr:rowOff>12700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1173</xdr:row>
      <xdr:rowOff>0</xdr:rowOff>
    </xdr:from>
    <xdr:to>
      <xdr:col>12</xdr:col>
      <xdr:colOff>6350</xdr:colOff>
      <xdr:row>1181</xdr:row>
      <xdr:rowOff>25401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1199</xdr:row>
      <xdr:rowOff>0</xdr:rowOff>
    </xdr:from>
    <xdr:to>
      <xdr:col>12</xdr:col>
      <xdr:colOff>6350</xdr:colOff>
      <xdr:row>1207</xdr:row>
      <xdr:rowOff>12700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1305</xdr:row>
      <xdr:rowOff>0</xdr:rowOff>
    </xdr:from>
    <xdr:to>
      <xdr:col>12</xdr:col>
      <xdr:colOff>6350</xdr:colOff>
      <xdr:row>1313</xdr:row>
      <xdr:rowOff>25401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xmlns="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1331</xdr:row>
      <xdr:rowOff>0</xdr:rowOff>
    </xdr:from>
    <xdr:to>
      <xdr:col>12</xdr:col>
      <xdr:colOff>6350</xdr:colOff>
      <xdr:row>1339</xdr:row>
      <xdr:rowOff>12700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xmlns="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1437</xdr:row>
      <xdr:rowOff>0</xdr:rowOff>
    </xdr:from>
    <xdr:to>
      <xdr:col>12</xdr:col>
      <xdr:colOff>6350</xdr:colOff>
      <xdr:row>1445</xdr:row>
      <xdr:rowOff>25401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xmlns="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1463</xdr:row>
      <xdr:rowOff>0</xdr:rowOff>
    </xdr:from>
    <xdr:to>
      <xdr:col>12</xdr:col>
      <xdr:colOff>6350</xdr:colOff>
      <xdr:row>1471</xdr:row>
      <xdr:rowOff>12700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xmlns="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0/11.-%20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 2020"/>
      <sheetName val="Hoja1"/>
    </sheetNames>
    <sheetDataSet>
      <sheetData sheetId="0"/>
      <sheetData sheetId="1">
        <row r="3">
          <cell r="A3" t="str">
            <v>Melilla</v>
          </cell>
          <cell r="B3">
            <v>1.1038146563735001E-4</v>
          </cell>
        </row>
        <row r="4">
          <cell r="A4" t="str">
            <v>Ceuta</v>
          </cell>
          <cell r="B4">
            <v>8.1631074689122996E-4</v>
          </cell>
        </row>
        <row r="5">
          <cell r="A5" t="str">
            <v>Baleares (Islas)</v>
          </cell>
          <cell r="B5">
            <v>3.7093363496957998E-3</v>
          </cell>
        </row>
        <row r="6">
          <cell r="A6" t="str">
            <v>Canarias</v>
          </cell>
          <cell r="B6">
            <v>4.5733822729811004E-3</v>
          </cell>
        </row>
        <row r="7">
          <cell r="A7" t="str">
            <v>Rioja (La)</v>
          </cell>
          <cell r="B7">
            <v>8.6325780949833009E-3</v>
          </cell>
        </row>
        <row r="8">
          <cell r="A8" t="str">
            <v>Murcia (Región de)</v>
          </cell>
          <cell r="B8">
            <v>1.1043411163831E-2</v>
          </cell>
        </row>
        <row r="9">
          <cell r="A9" t="str">
            <v>Navarra (Comunidad Foral de)</v>
          </cell>
          <cell r="B9">
            <v>1.2816873845434999E-2</v>
          </cell>
        </row>
        <row r="10">
          <cell r="A10" t="str">
            <v>Aragón</v>
          </cell>
          <cell r="B10">
            <v>2.2442293170132001E-2</v>
          </cell>
        </row>
        <row r="11">
          <cell r="A11" t="str">
            <v>Cantabria</v>
          </cell>
          <cell r="B11">
            <v>2.7311943177907E-2</v>
          </cell>
        </row>
        <row r="12">
          <cell r="A12" t="str">
            <v>Extremadura</v>
          </cell>
          <cell r="B12">
            <v>2.756976146808E-2</v>
          </cell>
        </row>
        <row r="13">
          <cell r="A13" t="str">
            <v>Asturias (Principado de)</v>
          </cell>
          <cell r="B13">
            <v>3.9142483862144001E-2</v>
          </cell>
        </row>
        <row r="14">
          <cell r="A14" t="str">
            <v>Castilla - La Mancha</v>
          </cell>
          <cell r="B14">
            <v>3.9898754349380998E-2</v>
          </cell>
        </row>
        <row r="15">
          <cell r="A15" t="str">
            <v>País Vasco</v>
          </cell>
          <cell r="B15">
            <v>4.3086975852229002E-2</v>
          </cell>
        </row>
        <row r="16">
          <cell r="A16" t="str">
            <v>Comunidad Valenciana</v>
          </cell>
          <cell r="B16">
            <v>4.8906912447949001E-2</v>
          </cell>
        </row>
        <row r="17">
          <cell r="A17" t="str">
            <v>Andalucía</v>
          </cell>
          <cell r="B17">
            <v>4.9674412680967998E-2</v>
          </cell>
        </row>
        <row r="18">
          <cell r="A18" t="str">
            <v>Cataluña</v>
          </cell>
          <cell r="B18">
            <v>5.1467616737253002E-2</v>
          </cell>
        </row>
        <row r="19">
          <cell r="A19" t="str">
            <v>Galicia</v>
          </cell>
          <cell r="B19">
            <v>8.0760012801770004E-2</v>
          </cell>
        </row>
        <row r="20">
          <cell r="A20" t="str">
            <v>Madrid (Comunidad de)</v>
          </cell>
          <cell r="B20">
            <v>0.20307536360855999</v>
          </cell>
        </row>
        <row r="21">
          <cell r="A21" t="str">
            <v>Castilla y León</v>
          </cell>
          <cell r="B21">
            <v>0.32496119590417999</v>
          </cell>
        </row>
        <row r="25">
          <cell r="A25" t="str">
            <v>Melilla</v>
          </cell>
          <cell r="B25">
            <v>6.6735509175104004E-4</v>
          </cell>
        </row>
        <row r="26">
          <cell r="A26" t="str">
            <v>Ceuta</v>
          </cell>
          <cell r="B26">
            <v>9.7978516875713993E-4</v>
          </cell>
        </row>
        <row r="27">
          <cell r="A27" t="str">
            <v>Baleares (Islas)</v>
          </cell>
          <cell r="B27">
            <v>7.0050520162377996E-3</v>
          </cell>
        </row>
        <row r="28">
          <cell r="A28" t="str">
            <v>Canarias</v>
          </cell>
          <cell r="B28">
            <v>7.0771693433784996E-3</v>
          </cell>
        </row>
        <row r="29">
          <cell r="A29" t="str">
            <v>Rioja (La)</v>
          </cell>
          <cell r="B29">
            <v>1.2497943308204E-2</v>
          </cell>
        </row>
        <row r="30">
          <cell r="A30" t="str">
            <v>Murcia (Región de)</v>
          </cell>
          <cell r="B30">
            <v>1.3183415609707001E-2</v>
          </cell>
        </row>
        <row r="31">
          <cell r="A31" t="str">
            <v>Navarra (Comunidad Foral de)</v>
          </cell>
          <cell r="B31">
            <v>2.0194728484462E-2</v>
          </cell>
        </row>
        <row r="32">
          <cell r="A32" t="str">
            <v>Extremadura</v>
          </cell>
          <cell r="B32">
            <v>2.2291781022893E-2</v>
          </cell>
        </row>
        <row r="33">
          <cell r="A33" t="str">
            <v>Aragón</v>
          </cell>
          <cell r="B33">
            <v>2.2433385519967999E-2</v>
          </cell>
        </row>
        <row r="34">
          <cell r="A34" t="str">
            <v>Cantabria</v>
          </cell>
          <cell r="B34">
            <v>2.6248078623400999E-2</v>
          </cell>
        </row>
        <row r="35">
          <cell r="A35" t="str">
            <v>Castilla - La Mancha</v>
          </cell>
          <cell r="B35">
            <v>4.5636788694487E-2</v>
          </cell>
        </row>
        <row r="36">
          <cell r="A36" t="str">
            <v>Asturias (Principado de)</v>
          </cell>
          <cell r="B36">
            <v>4.8032259155348998E-2</v>
          </cell>
        </row>
        <row r="37">
          <cell r="A37" t="str">
            <v>Comunidad Valenciana</v>
          </cell>
          <cell r="B37">
            <v>5.4962850999133998E-2</v>
          </cell>
        </row>
        <row r="38">
          <cell r="A38" t="str">
            <v>Galicia</v>
          </cell>
          <cell r="B38">
            <v>5.7123268457404001E-2</v>
          </cell>
        </row>
        <row r="39">
          <cell r="A39" t="str">
            <v>Cataluña</v>
          </cell>
          <cell r="B39">
            <v>6.5610563216408999E-2</v>
          </cell>
        </row>
        <row r="40">
          <cell r="A40" t="str">
            <v>País Vasco</v>
          </cell>
          <cell r="B40">
            <v>7.1107084188839001E-2</v>
          </cell>
        </row>
        <row r="41">
          <cell r="A41" t="str">
            <v>Andalucía</v>
          </cell>
          <cell r="B41">
            <v>7.3086548237837001E-2</v>
          </cell>
        </row>
        <row r="42">
          <cell r="A42" t="str">
            <v>Castilla y León</v>
          </cell>
          <cell r="B42">
            <v>0.1549732863645</v>
          </cell>
        </row>
        <row r="43">
          <cell r="A43" t="str">
            <v>Madrid (Comunidad de)</v>
          </cell>
          <cell r="B43">
            <v>0.29688865649729002</v>
          </cell>
        </row>
        <row r="47">
          <cell r="A47" t="str">
            <v>Resto de América</v>
          </cell>
          <cell r="B47">
            <v>4.7256363979506999E-2</v>
          </cell>
        </row>
        <row r="48">
          <cell r="A48" t="str">
            <v>Resto del mundo</v>
          </cell>
          <cell r="B48">
            <v>7.6473193172452006E-2</v>
          </cell>
        </row>
        <row r="49">
          <cell r="A49" t="str">
            <v>Resto de Europa</v>
          </cell>
          <cell r="B49">
            <v>0.11452410210051001</v>
          </cell>
        </row>
        <row r="50">
          <cell r="A50" t="str">
            <v>Méjico</v>
          </cell>
          <cell r="B50">
            <v>2.1286530366312001E-3</v>
          </cell>
        </row>
        <row r="51">
          <cell r="A51" t="str">
            <v>Japón</v>
          </cell>
          <cell r="B51">
            <v>2.6486996459902999E-3</v>
          </cell>
        </row>
        <row r="52">
          <cell r="A52" t="str">
            <v>Canadá</v>
          </cell>
          <cell r="B52">
            <v>2.6673350533806001E-3</v>
          </cell>
        </row>
        <row r="53">
          <cell r="A53" t="str">
            <v>EEUU</v>
          </cell>
          <cell r="B53">
            <v>7.8974627056788999E-3</v>
          </cell>
        </row>
        <row r="54">
          <cell r="A54" t="str">
            <v>Brasil</v>
          </cell>
          <cell r="B54">
            <v>8.1040273514466996E-3</v>
          </cell>
        </row>
        <row r="55">
          <cell r="A55" t="str">
            <v>China</v>
          </cell>
          <cell r="B55">
            <v>1.1103964441800999E-2</v>
          </cell>
        </row>
        <row r="56">
          <cell r="A56" t="str">
            <v>Italia</v>
          </cell>
          <cell r="B56">
            <v>4.9252218534344999E-2</v>
          </cell>
        </row>
        <row r="57">
          <cell r="A57" t="str">
            <v>Benelux (Bélgica, Holanda y Luxemburgo)</v>
          </cell>
          <cell r="B57">
            <v>7.2855597741961001E-2</v>
          </cell>
        </row>
        <row r="58">
          <cell r="A58" t="str">
            <v>Alemania</v>
          </cell>
          <cell r="B58">
            <v>7.6747174857699996E-2</v>
          </cell>
        </row>
        <row r="59">
          <cell r="A59" t="str">
            <v>Portugal</v>
          </cell>
          <cell r="B59">
            <v>0.14519631056738</v>
          </cell>
        </row>
        <row r="60">
          <cell r="A60" t="str">
            <v>Reino Unido</v>
          </cell>
          <cell r="B60">
            <v>0.18208026495332999</v>
          </cell>
        </row>
        <row r="61">
          <cell r="A61" t="str">
            <v>Francia</v>
          </cell>
          <cell r="B61">
            <v>0.20106463185789</v>
          </cell>
        </row>
        <row r="65">
          <cell r="A65" t="str">
            <v>Resto de América</v>
          </cell>
          <cell r="B65">
            <v>4.7168955077296001E-2</v>
          </cell>
        </row>
        <row r="66">
          <cell r="A66" t="str">
            <v>Resto del mundo</v>
          </cell>
          <cell r="B66">
            <v>7.3224950078488005E-2</v>
          </cell>
        </row>
        <row r="67">
          <cell r="A67" t="str">
            <v>Resto de Europa</v>
          </cell>
          <cell r="B67">
            <v>9.9459377167732996E-2</v>
          </cell>
        </row>
        <row r="68">
          <cell r="A68" t="str">
            <v>Canadá</v>
          </cell>
          <cell r="B68">
            <v>5.3264634851466E-3</v>
          </cell>
        </row>
        <row r="69">
          <cell r="A69" t="str">
            <v>Japón</v>
          </cell>
          <cell r="B69">
            <v>8.5593082611427999E-3</v>
          </cell>
        </row>
        <row r="70">
          <cell r="A70" t="str">
            <v>Méjico</v>
          </cell>
          <cell r="B70">
            <v>1.1095170715507001E-2</v>
          </cell>
        </row>
        <row r="71">
          <cell r="A71" t="str">
            <v>Brasil</v>
          </cell>
          <cell r="B71">
            <v>1.8268141430229E-2</v>
          </cell>
        </row>
        <row r="72">
          <cell r="A72" t="str">
            <v>China</v>
          </cell>
          <cell r="B72">
            <v>2.0672490389742001E-2</v>
          </cell>
        </row>
        <row r="73">
          <cell r="A73" t="str">
            <v>EEUU</v>
          </cell>
          <cell r="B73">
            <v>2.8882636486374999E-2</v>
          </cell>
        </row>
        <row r="74">
          <cell r="A74" t="str">
            <v>Italia</v>
          </cell>
          <cell r="B74">
            <v>4.8637364318985001E-2</v>
          </cell>
        </row>
        <row r="75">
          <cell r="A75" t="str">
            <v>Alemania</v>
          </cell>
          <cell r="B75">
            <v>7.2573888563044003E-2</v>
          </cell>
        </row>
        <row r="76">
          <cell r="A76" t="str">
            <v>Benelux (Bélgica, Holanda y Luxemburgo)</v>
          </cell>
          <cell r="B76">
            <v>8.1079632775734004E-2</v>
          </cell>
        </row>
        <row r="77">
          <cell r="A77" t="str">
            <v>Reino Unido</v>
          </cell>
          <cell r="B77">
            <v>0.12270369490567</v>
          </cell>
        </row>
        <row r="78">
          <cell r="A78" t="str">
            <v>Portugal</v>
          </cell>
          <cell r="B78">
            <v>0.14289855337080001</v>
          </cell>
        </row>
        <row r="79">
          <cell r="A79" t="str">
            <v>Francia</v>
          </cell>
          <cell r="B79">
            <v>0.21944937297410999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2019</v>
          </cell>
          <cell r="B83">
            <v>389114</v>
          </cell>
          <cell r="C83">
            <v>467211</v>
          </cell>
          <cell r="D83">
            <v>595289</v>
          </cell>
          <cell r="E83">
            <v>788566</v>
          </cell>
          <cell r="F83">
            <v>812511</v>
          </cell>
          <cell r="G83">
            <v>864561</v>
          </cell>
          <cell r="H83">
            <v>867353</v>
          </cell>
          <cell r="I83">
            <v>1199543</v>
          </cell>
          <cell r="J83">
            <v>870060</v>
          </cell>
          <cell r="K83">
            <v>800461</v>
          </cell>
          <cell r="L83">
            <v>639688</v>
          </cell>
          <cell r="M83">
            <v>614484</v>
          </cell>
        </row>
        <row r="84">
          <cell r="A84" t="str">
            <v>AÑO 2020</v>
          </cell>
          <cell r="B84">
            <v>440226</v>
          </cell>
          <cell r="C84">
            <v>530752</v>
          </cell>
          <cell r="D84">
            <v>223135</v>
          </cell>
          <cell r="E84">
            <v>0</v>
          </cell>
          <cell r="F84">
            <v>12656</v>
          </cell>
          <cell r="G84">
            <v>96672</v>
          </cell>
          <cell r="H84">
            <v>437556</v>
          </cell>
          <cell r="I84">
            <v>516707</v>
          </cell>
          <cell r="J84">
            <v>292947</v>
          </cell>
          <cell r="K84">
            <v>205905</v>
          </cell>
          <cell r="L84">
            <v>88453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2019</v>
          </cell>
          <cell r="B88">
            <v>655740</v>
          </cell>
          <cell r="C88">
            <v>759966</v>
          </cell>
          <cell r="D88">
            <v>1003448</v>
          </cell>
          <cell r="E88">
            <v>1361160</v>
          </cell>
          <cell r="F88">
            <v>1309968</v>
          </cell>
          <cell r="G88">
            <v>1417925</v>
          </cell>
          <cell r="H88">
            <v>1543564</v>
          </cell>
          <cell r="I88">
            <v>2248836</v>
          </cell>
          <cell r="J88">
            <v>1414754</v>
          </cell>
          <cell r="K88">
            <v>1330736</v>
          </cell>
          <cell r="L88">
            <v>1087118</v>
          </cell>
          <cell r="M88">
            <v>1095192</v>
          </cell>
        </row>
        <row r="89">
          <cell r="A89" t="str">
            <v>AÑO 2020</v>
          </cell>
          <cell r="B89">
            <v>721404</v>
          </cell>
          <cell r="C89">
            <v>852942</v>
          </cell>
          <cell r="D89">
            <v>377922</v>
          </cell>
          <cell r="E89">
            <v>0</v>
          </cell>
          <cell r="F89">
            <v>40337</v>
          </cell>
          <cell r="G89">
            <v>185143</v>
          </cell>
          <cell r="H89">
            <v>870779</v>
          </cell>
          <cell r="I89">
            <v>1149010</v>
          </cell>
          <cell r="J89">
            <v>490417</v>
          </cell>
          <cell r="K89">
            <v>332813</v>
          </cell>
          <cell r="L89">
            <v>160643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2019</v>
          </cell>
          <cell r="B95">
            <v>312582</v>
          </cell>
          <cell r="C95">
            <v>356296</v>
          </cell>
          <cell r="D95">
            <v>442840</v>
          </cell>
          <cell r="E95">
            <v>556947</v>
          </cell>
          <cell r="F95">
            <v>585358</v>
          </cell>
          <cell r="G95">
            <v>600466</v>
          </cell>
          <cell r="H95">
            <v>589861</v>
          </cell>
          <cell r="I95">
            <v>769600</v>
          </cell>
          <cell r="J95">
            <v>623824</v>
          </cell>
          <cell r="K95">
            <v>578995</v>
          </cell>
          <cell r="L95">
            <v>459227</v>
          </cell>
          <cell r="M95">
            <v>434410</v>
          </cell>
        </row>
        <row r="96">
          <cell r="A96" t="str">
            <v>AÑO 2020</v>
          </cell>
          <cell r="B96">
            <v>338158</v>
          </cell>
          <cell r="C96">
            <v>395133</v>
          </cell>
          <cell r="D96">
            <v>163990</v>
          </cell>
          <cell r="E96">
            <v>0</v>
          </cell>
          <cell r="F96">
            <v>10559</v>
          </cell>
          <cell r="G96">
            <v>65355</v>
          </cell>
          <cell r="H96">
            <v>273321</v>
          </cell>
          <cell r="I96">
            <v>333403</v>
          </cell>
          <cell r="J96">
            <v>209731</v>
          </cell>
          <cell r="K96">
            <v>164809</v>
          </cell>
          <cell r="L96">
            <v>73473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2019</v>
          </cell>
          <cell r="B100">
            <v>505504</v>
          </cell>
          <cell r="C100">
            <v>551807</v>
          </cell>
          <cell r="D100">
            <v>719992</v>
          </cell>
          <cell r="E100">
            <v>875427</v>
          </cell>
          <cell r="F100">
            <v>907259</v>
          </cell>
          <cell r="G100">
            <v>926038</v>
          </cell>
          <cell r="H100">
            <v>914909</v>
          </cell>
          <cell r="I100">
            <v>1198775</v>
          </cell>
          <cell r="J100">
            <v>980949</v>
          </cell>
          <cell r="K100">
            <v>932536</v>
          </cell>
          <cell r="L100">
            <v>742242</v>
          </cell>
          <cell r="M100">
            <v>683808</v>
          </cell>
        </row>
        <row r="101">
          <cell r="A101" t="str">
            <v>AÑO 2020</v>
          </cell>
          <cell r="B101">
            <v>535902</v>
          </cell>
          <cell r="C101">
            <v>607166</v>
          </cell>
          <cell r="D101">
            <v>268143</v>
          </cell>
          <cell r="E101">
            <v>0</v>
          </cell>
          <cell r="F101">
            <v>30083</v>
          </cell>
          <cell r="G101">
            <v>115777</v>
          </cell>
          <cell r="H101">
            <v>435343</v>
          </cell>
          <cell r="I101">
            <v>563996</v>
          </cell>
          <cell r="J101">
            <v>321495</v>
          </cell>
          <cell r="K101">
            <v>254237</v>
          </cell>
          <cell r="L101">
            <v>128476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2019</v>
          </cell>
          <cell r="B107">
            <v>9219</v>
          </cell>
          <cell r="C107">
            <v>8177</v>
          </cell>
          <cell r="D107">
            <v>10402</v>
          </cell>
          <cell r="E107">
            <v>22914</v>
          </cell>
          <cell r="F107">
            <v>20840</v>
          </cell>
          <cell r="G107">
            <v>22825</v>
          </cell>
          <cell r="H107">
            <v>20421</v>
          </cell>
          <cell r="I107">
            <v>25869</v>
          </cell>
          <cell r="J107">
            <v>28867</v>
          </cell>
          <cell r="K107">
            <v>19078</v>
          </cell>
          <cell r="L107">
            <v>13202</v>
          </cell>
          <cell r="M107">
            <v>15445</v>
          </cell>
        </row>
        <row r="108">
          <cell r="A108" t="str">
            <v>AÑO 2020</v>
          </cell>
          <cell r="B108">
            <v>8437</v>
          </cell>
          <cell r="C108">
            <v>9817</v>
          </cell>
          <cell r="D108">
            <v>7419</v>
          </cell>
          <cell r="E108">
            <v>0</v>
          </cell>
          <cell r="F108">
            <v>293</v>
          </cell>
          <cell r="G108">
            <v>1778</v>
          </cell>
          <cell r="H108">
            <v>7603</v>
          </cell>
          <cell r="I108">
            <v>8963</v>
          </cell>
          <cell r="J108">
            <v>7161</v>
          </cell>
          <cell r="K108">
            <v>3788</v>
          </cell>
          <cell r="L108">
            <v>1526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2019</v>
          </cell>
          <cell r="B112">
            <v>26703</v>
          </cell>
          <cell r="C112">
            <v>22675</v>
          </cell>
          <cell r="D112">
            <v>22430</v>
          </cell>
          <cell r="E112">
            <v>47886</v>
          </cell>
          <cell r="F112">
            <v>34462</v>
          </cell>
          <cell r="G112">
            <v>46467</v>
          </cell>
          <cell r="H112">
            <v>37058</v>
          </cell>
          <cell r="I112">
            <v>43780</v>
          </cell>
          <cell r="J112">
            <v>45976</v>
          </cell>
          <cell r="K112">
            <v>34301</v>
          </cell>
          <cell r="L112">
            <v>28711</v>
          </cell>
          <cell r="M112">
            <v>37289</v>
          </cell>
        </row>
        <row r="113">
          <cell r="A113" t="str">
            <v>AÑO 2020</v>
          </cell>
          <cell r="B113">
            <v>24298</v>
          </cell>
          <cell r="C113">
            <v>22084</v>
          </cell>
          <cell r="D113">
            <v>14336</v>
          </cell>
          <cell r="E113">
            <v>0</v>
          </cell>
          <cell r="F113">
            <v>3069</v>
          </cell>
          <cell r="G113">
            <v>5579</v>
          </cell>
          <cell r="H113">
            <v>14008</v>
          </cell>
          <cell r="I113">
            <v>16246</v>
          </cell>
          <cell r="J113">
            <v>13676</v>
          </cell>
          <cell r="K113">
            <v>7648</v>
          </cell>
          <cell r="L113">
            <v>4331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2019</v>
          </cell>
          <cell r="B120">
            <v>41964</v>
          </cell>
          <cell r="C120">
            <v>60499</v>
          </cell>
          <cell r="D120">
            <v>81563</v>
          </cell>
          <cell r="E120">
            <v>97680</v>
          </cell>
          <cell r="F120">
            <v>94003</v>
          </cell>
          <cell r="G120">
            <v>102822</v>
          </cell>
          <cell r="H120">
            <v>112470</v>
          </cell>
          <cell r="I120">
            <v>158349</v>
          </cell>
          <cell r="J120">
            <v>98551</v>
          </cell>
          <cell r="K120">
            <v>102895</v>
          </cell>
          <cell r="L120">
            <v>96453</v>
          </cell>
          <cell r="M120">
            <v>96114</v>
          </cell>
        </row>
        <row r="121">
          <cell r="A121" t="str">
            <v>AÑO 2020</v>
          </cell>
          <cell r="B121">
            <v>49718</v>
          </cell>
          <cell r="C121">
            <v>66943</v>
          </cell>
          <cell r="D121">
            <v>23099</v>
          </cell>
          <cell r="E121">
            <v>0</v>
          </cell>
          <cell r="F121">
            <v>648</v>
          </cell>
          <cell r="G121">
            <v>11081</v>
          </cell>
          <cell r="H121">
            <v>73573</v>
          </cell>
          <cell r="I121">
            <v>81225</v>
          </cell>
          <cell r="J121">
            <v>39769</v>
          </cell>
          <cell r="K121">
            <v>21047</v>
          </cell>
          <cell r="L121">
            <v>5014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2019</v>
          </cell>
          <cell r="B125">
            <v>71160</v>
          </cell>
          <cell r="C125">
            <v>106734</v>
          </cell>
          <cell r="D125">
            <v>147812</v>
          </cell>
          <cell r="E125">
            <v>204251</v>
          </cell>
          <cell r="F125">
            <v>161108</v>
          </cell>
          <cell r="G125">
            <v>183154</v>
          </cell>
          <cell r="H125">
            <v>231469</v>
          </cell>
          <cell r="I125">
            <v>421413</v>
          </cell>
          <cell r="J125">
            <v>174323</v>
          </cell>
          <cell r="K125">
            <v>181094</v>
          </cell>
          <cell r="L125">
            <v>176808</v>
          </cell>
          <cell r="M125">
            <v>222124</v>
          </cell>
        </row>
        <row r="126">
          <cell r="A126" t="str">
            <v>AÑO 2020</v>
          </cell>
          <cell r="B126">
            <v>82408</v>
          </cell>
          <cell r="C126">
            <v>115350</v>
          </cell>
          <cell r="D126">
            <v>37658</v>
          </cell>
          <cell r="E126">
            <v>0</v>
          </cell>
          <cell r="F126">
            <v>1812</v>
          </cell>
          <cell r="G126">
            <v>23157</v>
          </cell>
          <cell r="H126">
            <v>199755</v>
          </cell>
          <cell r="I126">
            <v>283744</v>
          </cell>
          <cell r="J126">
            <v>78812</v>
          </cell>
          <cell r="K126">
            <v>39101</v>
          </cell>
          <cell r="L126">
            <v>8388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2019</v>
          </cell>
          <cell r="B132">
            <v>3388</v>
          </cell>
          <cell r="C132">
            <v>4836</v>
          </cell>
          <cell r="D132">
            <v>9665</v>
          </cell>
          <cell r="E132">
            <v>26837</v>
          </cell>
          <cell r="F132">
            <v>24220</v>
          </cell>
          <cell r="G132">
            <v>40032</v>
          </cell>
          <cell r="H132">
            <v>59939</v>
          </cell>
          <cell r="I132">
            <v>97883</v>
          </cell>
          <cell r="J132">
            <v>22884</v>
          </cell>
          <cell r="K132">
            <v>13296</v>
          </cell>
          <cell r="L132">
            <v>5710</v>
          </cell>
          <cell r="M132">
            <v>4256</v>
          </cell>
        </row>
        <row r="133">
          <cell r="A133" t="str">
            <v>AÑO 2020</v>
          </cell>
          <cell r="B133">
            <v>5028</v>
          </cell>
          <cell r="C133">
            <v>5147</v>
          </cell>
          <cell r="D133">
            <v>3707</v>
          </cell>
          <cell r="E133">
            <v>0</v>
          </cell>
          <cell r="F133">
            <v>124</v>
          </cell>
          <cell r="G133">
            <v>6699</v>
          </cell>
          <cell r="H133">
            <v>37894</v>
          </cell>
          <cell r="I133">
            <v>44784</v>
          </cell>
          <cell r="J133">
            <v>12040</v>
          </cell>
          <cell r="K133">
            <v>2719</v>
          </cell>
          <cell r="L133">
            <v>513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2019</v>
          </cell>
          <cell r="B137">
            <v>4417</v>
          </cell>
          <cell r="C137">
            <v>7497</v>
          </cell>
          <cell r="D137">
            <v>16168</v>
          </cell>
          <cell r="E137">
            <v>63218</v>
          </cell>
          <cell r="F137">
            <v>50806</v>
          </cell>
          <cell r="G137">
            <v>90337</v>
          </cell>
          <cell r="H137">
            <v>166201</v>
          </cell>
          <cell r="I137">
            <v>271082</v>
          </cell>
          <cell r="J137">
            <v>47626</v>
          </cell>
          <cell r="K137">
            <v>26718</v>
          </cell>
          <cell r="L137">
            <v>10935</v>
          </cell>
          <cell r="M137">
            <v>7327</v>
          </cell>
        </row>
        <row r="138">
          <cell r="A138" t="str">
            <v>AÑO 2020</v>
          </cell>
          <cell r="B138">
            <v>6116</v>
          </cell>
          <cell r="C138">
            <v>8733</v>
          </cell>
          <cell r="D138">
            <v>5803</v>
          </cell>
          <cell r="E138">
            <v>0</v>
          </cell>
          <cell r="F138">
            <v>238</v>
          </cell>
          <cell r="G138">
            <v>14218</v>
          </cell>
          <cell r="H138">
            <v>107218</v>
          </cell>
          <cell r="I138">
            <v>150261</v>
          </cell>
          <cell r="J138">
            <v>23411</v>
          </cell>
          <cell r="K138">
            <v>4891</v>
          </cell>
          <cell r="L138">
            <v>915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2019</v>
          </cell>
          <cell r="B144">
            <v>2198</v>
          </cell>
          <cell r="C144">
            <v>5055</v>
          </cell>
          <cell r="D144">
            <v>7587</v>
          </cell>
          <cell r="E144">
            <v>23556</v>
          </cell>
          <cell r="F144">
            <v>32860</v>
          </cell>
          <cell r="G144">
            <v>37406</v>
          </cell>
          <cell r="H144">
            <v>30325</v>
          </cell>
          <cell r="I144">
            <v>46426</v>
          </cell>
          <cell r="J144">
            <v>42752</v>
          </cell>
          <cell r="K144">
            <v>28923</v>
          </cell>
          <cell r="L144">
            <v>11698</v>
          </cell>
          <cell r="M144">
            <v>8728</v>
          </cell>
        </row>
        <row r="145">
          <cell r="A145" t="str">
            <v>AÑO 2020</v>
          </cell>
          <cell r="B145">
            <v>4663</v>
          </cell>
          <cell r="C145">
            <v>5508</v>
          </cell>
          <cell r="D145">
            <v>2957</v>
          </cell>
          <cell r="E145">
            <v>0</v>
          </cell>
          <cell r="F145">
            <v>0</v>
          </cell>
          <cell r="G145">
            <v>281</v>
          </cell>
          <cell r="H145">
            <v>9577</v>
          </cell>
          <cell r="I145">
            <v>7719</v>
          </cell>
          <cell r="J145">
            <v>5033</v>
          </cell>
          <cell r="K145">
            <v>2605</v>
          </cell>
          <cell r="L145">
            <v>530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2019</v>
          </cell>
          <cell r="B149">
            <v>3385</v>
          </cell>
          <cell r="C149">
            <v>9573</v>
          </cell>
          <cell r="D149">
            <v>11430</v>
          </cell>
          <cell r="E149">
            <v>37555</v>
          </cell>
          <cell r="F149">
            <v>39996</v>
          </cell>
          <cell r="G149">
            <v>47896</v>
          </cell>
          <cell r="H149">
            <v>60968</v>
          </cell>
          <cell r="I149">
            <v>74155</v>
          </cell>
          <cell r="J149">
            <v>48762</v>
          </cell>
          <cell r="K149">
            <v>39198</v>
          </cell>
          <cell r="L149">
            <v>16332</v>
          </cell>
          <cell r="M149">
            <v>16834</v>
          </cell>
        </row>
        <row r="150">
          <cell r="A150" t="str">
            <v>AÑO 2020</v>
          </cell>
          <cell r="B150">
            <v>8108</v>
          </cell>
          <cell r="C150">
            <v>10625</v>
          </cell>
          <cell r="D150">
            <v>4036</v>
          </cell>
          <cell r="E150">
            <v>0</v>
          </cell>
          <cell r="F150">
            <v>0</v>
          </cell>
          <cell r="G150">
            <v>1008</v>
          </cell>
          <cell r="H150">
            <v>15201</v>
          </cell>
          <cell r="I150">
            <v>10398</v>
          </cell>
          <cell r="J150">
            <v>7198</v>
          </cell>
          <cell r="K150">
            <v>3494</v>
          </cell>
          <cell r="L150">
            <v>806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2019</v>
          </cell>
          <cell r="B157">
            <v>11997</v>
          </cell>
          <cell r="C157">
            <v>15829</v>
          </cell>
          <cell r="D157">
            <v>28009</v>
          </cell>
          <cell r="E157">
            <v>36476</v>
          </cell>
          <cell r="F157">
            <v>34539</v>
          </cell>
          <cell r="G157">
            <v>38313</v>
          </cell>
          <cell r="H157">
            <v>32751</v>
          </cell>
          <cell r="I157">
            <v>67395</v>
          </cell>
          <cell r="J157">
            <v>34893</v>
          </cell>
          <cell r="K157">
            <v>39280</v>
          </cell>
          <cell r="L157">
            <v>36659</v>
          </cell>
          <cell r="M157">
            <v>36379</v>
          </cell>
        </row>
        <row r="158">
          <cell r="A158" t="str">
            <v>AÑO 2020</v>
          </cell>
          <cell r="B158">
            <v>22801</v>
          </cell>
          <cell r="C158">
            <v>31044</v>
          </cell>
          <cell r="D158">
            <v>11837</v>
          </cell>
          <cell r="E158">
            <v>0</v>
          </cell>
          <cell r="F158">
            <v>659</v>
          </cell>
          <cell r="G158">
            <v>8557</v>
          </cell>
          <cell r="H158">
            <v>22301</v>
          </cell>
          <cell r="I158">
            <v>24477</v>
          </cell>
          <cell r="J158">
            <v>9427</v>
          </cell>
          <cell r="K158">
            <v>5097</v>
          </cell>
          <cell r="L158">
            <v>2763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2019</v>
          </cell>
          <cell r="B162">
            <v>24237</v>
          </cell>
          <cell r="C162">
            <v>30953</v>
          </cell>
          <cell r="D162">
            <v>49693</v>
          </cell>
          <cell r="E162">
            <v>76139</v>
          </cell>
          <cell r="F162">
            <v>71359</v>
          </cell>
          <cell r="G162">
            <v>78469</v>
          </cell>
          <cell r="H162">
            <v>76128</v>
          </cell>
          <cell r="I162">
            <v>136375</v>
          </cell>
          <cell r="J162">
            <v>76783</v>
          </cell>
          <cell r="K162">
            <v>77749</v>
          </cell>
          <cell r="L162">
            <v>73396</v>
          </cell>
          <cell r="M162">
            <v>82999</v>
          </cell>
        </row>
        <row r="163">
          <cell r="A163" t="str">
            <v>AÑO 2020</v>
          </cell>
          <cell r="B163">
            <v>40173</v>
          </cell>
          <cell r="C163">
            <v>55206</v>
          </cell>
          <cell r="D163">
            <v>24151</v>
          </cell>
          <cell r="E163">
            <v>0</v>
          </cell>
          <cell r="F163">
            <v>3546</v>
          </cell>
          <cell r="G163">
            <v>18482</v>
          </cell>
          <cell r="H163">
            <v>59901</v>
          </cell>
          <cell r="I163">
            <v>74375</v>
          </cell>
          <cell r="J163">
            <v>24213</v>
          </cell>
          <cell r="K163">
            <v>10631</v>
          </cell>
          <cell r="L163">
            <v>7539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2019</v>
          </cell>
          <cell r="B169">
            <v>7766</v>
          </cell>
          <cell r="C169">
            <v>16519</v>
          </cell>
          <cell r="D169">
            <v>15223</v>
          </cell>
          <cell r="E169">
            <v>24156</v>
          </cell>
          <cell r="F169">
            <v>20691</v>
          </cell>
          <cell r="G169">
            <v>22697</v>
          </cell>
          <cell r="H169">
            <v>21586</v>
          </cell>
          <cell r="I169">
            <v>34021</v>
          </cell>
          <cell r="J169">
            <v>18289</v>
          </cell>
          <cell r="K169">
            <v>17994</v>
          </cell>
          <cell r="L169">
            <v>16739</v>
          </cell>
          <cell r="M169">
            <v>19152</v>
          </cell>
        </row>
        <row r="170">
          <cell r="A170" t="str">
            <v>AÑO 2020</v>
          </cell>
          <cell r="B170">
            <v>11421</v>
          </cell>
          <cell r="C170">
            <v>17160</v>
          </cell>
          <cell r="D170">
            <v>10126</v>
          </cell>
          <cell r="E170">
            <v>0</v>
          </cell>
          <cell r="F170">
            <v>373</v>
          </cell>
          <cell r="G170">
            <v>2921</v>
          </cell>
          <cell r="H170">
            <v>13287</v>
          </cell>
          <cell r="I170">
            <v>16136</v>
          </cell>
          <cell r="J170">
            <v>9786</v>
          </cell>
          <cell r="K170">
            <v>5840</v>
          </cell>
          <cell r="L170">
            <v>4634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2019</v>
          </cell>
          <cell r="B174">
            <v>20334</v>
          </cell>
          <cell r="C174">
            <v>30727</v>
          </cell>
          <cell r="D174">
            <v>35923</v>
          </cell>
          <cell r="E174">
            <v>56684</v>
          </cell>
          <cell r="F174">
            <v>44978</v>
          </cell>
          <cell r="G174">
            <v>45564</v>
          </cell>
          <cell r="H174">
            <v>56831</v>
          </cell>
          <cell r="I174">
            <v>103256</v>
          </cell>
          <cell r="J174">
            <v>40335</v>
          </cell>
          <cell r="K174">
            <v>39140</v>
          </cell>
          <cell r="L174">
            <v>38694</v>
          </cell>
          <cell r="M174">
            <v>44811</v>
          </cell>
        </row>
        <row r="175">
          <cell r="A175" t="str">
            <v>AÑO 2020</v>
          </cell>
          <cell r="B175">
            <v>24399</v>
          </cell>
          <cell r="C175">
            <v>33778</v>
          </cell>
          <cell r="D175">
            <v>23795</v>
          </cell>
          <cell r="E175">
            <v>0</v>
          </cell>
          <cell r="F175">
            <v>1589</v>
          </cell>
          <cell r="G175">
            <v>6922</v>
          </cell>
          <cell r="H175">
            <v>39353</v>
          </cell>
          <cell r="I175">
            <v>49990</v>
          </cell>
          <cell r="J175">
            <v>21612</v>
          </cell>
          <cell r="K175">
            <v>12811</v>
          </cell>
          <cell r="L175">
            <v>10188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92"/>
  <sheetViews>
    <sheetView tabSelected="1" view="pageBreakPreview" topLeftCell="A1987" zoomScaleNormal="60" zoomScaleSheetLayoutView="100" workbookViewId="0">
      <selection activeCell="M327" sqref="M327"/>
    </sheetView>
  </sheetViews>
  <sheetFormatPr baseColWidth="10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x14ac:dyDescent="0.2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3" x14ac:dyDescent="0.2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x14ac:dyDescent="0.2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</row>
    <row r="6" spans="1:13" x14ac:dyDescent="0.2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</row>
    <row r="7" spans="1:13" x14ac:dyDescent="0.2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x14ac:dyDescent="0.2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</row>
    <row r="9" spans="1:13" x14ac:dyDescent="0.2">
      <c r="A9" s="99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</row>
    <row r="10" spans="1:13" x14ac:dyDescent="0.2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</row>
    <row r="11" spans="1:13" x14ac:dyDescent="0.2">
      <c r="A11" s="99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</row>
    <row r="12" spans="1:13" x14ac:dyDescent="0.2">
      <c r="A12" s="99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</row>
    <row r="13" spans="1:13" ht="70.5" x14ac:dyDescent="0.2">
      <c r="A13" s="99"/>
      <c r="B13" s="254" t="s">
        <v>31</v>
      </c>
      <c r="C13" s="254"/>
      <c r="D13" s="254"/>
      <c r="E13" s="254"/>
      <c r="F13" s="254"/>
      <c r="G13" s="254"/>
      <c r="H13" s="254"/>
      <c r="I13" s="254"/>
      <c r="J13" s="254"/>
      <c r="K13" s="254"/>
      <c r="L13" s="129"/>
      <c r="M13" s="129"/>
    </row>
    <row r="14" spans="1:13" ht="70.5" x14ac:dyDescent="0.2">
      <c r="A14" s="99"/>
      <c r="B14" s="254" t="s">
        <v>32</v>
      </c>
      <c r="C14" s="254"/>
      <c r="D14" s="254"/>
      <c r="E14" s="254"/>
      <c r="F14" s="254"/>
      <c r="G14" s="254"/>
      <c r="H14" s="254"/>
      <c r="I14" s="254"/>
      <c r="J14" s="254"/>
      <c r="K14" s="254"/>
      <c r="L14" s="129"/>
      <c r="M14" s="129"/>
    </row>
    <row r="15" spans="1:13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</row>
    <row r="16" spans="1:13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</row>
    <row r="17" spans="1:13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</row>
    <row r="18" spans="1:13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</row>
    <row r="19" spans="1:13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</row>
    <row r="20" spans="1:13" x14ac:dyDescent="0.2">
      <c r="A20" s="99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</row>
    <row r="21" spans="1:13" x14ac:dyDescent="0.2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2" spans="1:13" x14ac:dyDescent="0.2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</row>
    <row r="23" spans="1:13" x14ac:dyDescent="0.2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x14ac:dyDescent="0.2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</row>
    <row r="25" spans="1:13" x14ac:dyDescent="0.2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</row>
    <row r="26" spans="1:13" x14ac:dyDescent="0.2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</row>
    <row r="27" spans="1:13" x14ac:dyDescent="0.2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</row>
    <row r="28" spans="1:13" x14ac:dyDescent="0.2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</row>
    <row r="29" spans="1:13" x14ac:dyDescent="0.2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</row>
    <row r="30" spans="1:13" ht="12.75" customHeight="1" x14ac:dyDescent="0.2">
      <c r="A30" s="99"/>
      <c r="B30" s="99"/>
      <c r="C30" s="99"/>
      <c r="D30" s="99"/>
      <c r="E30" s="99"/>
      <c r="F30" s="253" t="s">
        <v>156</v>
      </c>
      <c r="G30" s="253"/>
      <c r="H30" s="253"/>
      <c r="I30" s="253"/>
      <c r="J30" s="253"/>
      <c r="K30" s="253"/>
      <c r="L30" s="130"/>
      <c r="M30" s="130"/>
    </row>
    <row r="31" spans="1:13" ht="12.75" customHeight="1" x14ac:dyDescent="0.2">
      <c r="A31" s="99"/>
      <c r="B31" s="99"/>
      <c r="C31" s="99"/>
      <c r="D31" s="99"/>
      <c r="E31" s="99"/>
      <c r="F31" s="253"/>
      <c r="G31" s="253"/>
      <c r="H31" s="253"/>
      <c r="I31" s="253"/>
      <c r="J31" s="253"/>
      <c r="K31" s="253"/>
      <c r="L31" s="130"/>
      <c r="M31" s="130"/>
    </row>
    <row r="32" spans="1:13" ht="12.75" customHeight="1" x14ac:dyDescent="0.2">
      <c r="A32" s="99"/>
      <c r="B32" s="99"/>
      <c r="C32" s="99"/>
      <c r="D32" s="99"/>
      <c r="E32" s="99"/>
      <c r="F32" s="253"/>
      <c r="G32" s="253"/>
      <c r="H32" s="253"/>
      <c r="I32" s="253"/>
      <c r="J32" s="253"/>
      <c r="K32" s="253"/>
      <c r="L32" s="130"/>
      <c r="M32" s="130"/>
    </row>
    <row r="33" spans="1:13" x14ac:dyDescent="0.2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 x14ac:dyDescent="0.2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 x14ac:dyDescent="0.2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 x14ac:dyDescent="0.2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 x14ac:dyDescent="0.2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 x14ac:dyDescent="0.2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 x14ac:dyDescent="0.2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 x14ac:dyDescent="0.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</row>
    <row r="44" spans="1:13" x14ac:dyDescent="0.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</row>
    <row r="45" spans="1:13" x14ac:dyDescent="0.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</row>
    <row r="46" spans="1:13" x14ac:dyDescent="0.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</row>
    <row r="47" spans="1:13" x14ac:dyDescent="0.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</row>
    <row r="48" spans="1:13" x14ac:dyDescent="0.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</row>
    <row r="49" spans="1:13" x14ac:dyDescent="0.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</row>
    <row r="50" spans="1:13" x14ac:dyDescent="0.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</row>
    <row r="51" spans="1:13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</row>
    <row r="52" spans="1:13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</row>
    <row r="53" spans="1:13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</row>
    <row r="54" spans="1:13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</row>
    <row r="55" spans="1:13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</row>
    <row r="56" spans="1:13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</row>
    <row r="57" spans="1:13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</row>
    <row r="58" spans="1:13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59" spans="1:13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</row>
    <row r="60" spans="1:13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</row>
    <row r="61" spans="1:13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</row>
    <row r="62" spans="1:13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</row>
    <row r="63" spans="1:13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</row>
    <row r="64" spans="1:13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</row>
    <row r="65" spans="1:13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</row>
    <row r="66" spans="1:13" x14ac:dyDescent="0.2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</row>
    <row r="67" spans="1:13" x14ac:dyDescent="0.2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</row>
    <row r="68" spans="1:13" x14ac:dyDescent="0.2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</row>
    <row r="69" spans="1:13" x14ac:dyDescent="0.2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</row>
    <row r="70" spans="1:13" x14ac:dyDescent="0.2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</row>
    <row r="71" spans="1:13" x14ac:dyDescent="0.2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</row>
    <row r="72" spans="1:13" ht="12.75" customHeight="1" x14ac:dyDescent="0.2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</row>
    <row r="73" spans="1:13" ht="12.75" customHeight="1" x14ac:dyDescent="0.2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</row>
    <row r="74" spans="1:13" ht="12.75" customHeight="1" x14ac:dyDescent="0.2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</row>
    <row r="75" spans="1:13" ht="12.75" customHeight="1" x14ac:dyDescent="0.2">
      <c r="A75" s="85"/>
      <c r="B75" s="85"/>
      <c r="C75" s="85"/>
      <c r="D75" s="85"/>
      <c r="E75" s="85"/>
      <c r="F75" s="127"/>
      <c r="G75" s="127"/>
      <c r="H75" s="127"/>
      <c r="I75" s="127"/>
      <c r="J75" s="127"/>
      <c r="K75" s="127"/>
      <c r="L75" s="127"/>
      <c r="M75" s="127"/>
    </row>
    <row r="76" spans="1:13" x14ac:dyDescent="0.2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</row>
    <row r="77" spans="1:13" x14ac:dyDescent="0.2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</row>
    <row r="78" spans="1:13" x14ac:dyDescent="0.2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x14ac:dyDescent="0.2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  <row r="80" spans="1:13" x14ac:dyDescent="0.2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1:15" x14ac:dyDescent="0.2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1:15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3" spans="1:15" x14ac:dyDescent="0.2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</row>
    <row r="84" spans="1:15" x14ac:dyDescent="0.2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</row>
    <row r="85" spans="1:15" x14ac:dyDescent="0.2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</row>
    <row r="86" spans="1:15" x14ac:dyDescent="0.2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</row>
    <row r="87" spans="1:15" x14ac:dyDescent="0.2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</row>
    <row r="88" spans="1:15" x14ac:dyDescent="0.2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</row>
    <row r="89" spans="1:15" s="11" customFormat="1" x14ac:dyDescent="0.2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0"/>
      <c r="O89" s="10"/>
    </row>
    <row r="90" spans="1:15" s="11" customFormat="1" x14ac:dyDescent="0.2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0"/>
      <c r="O90" s="10"/>
    </row>
    <row r="91" spans="1:15" s="11" customFormat="1" x14ac:dyDescent="0.2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0"/>
      <c r="O91" s="10"/>
    </row>
    <row r="92" spans="1:15" s="11" customFormat="1" x14ac:dyDescent="0.2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0"/>
      <c r="O92" s="10"/>
    </row>
    <row r="93" spans="1:15" s="11" customFormat="1" x14ac:dyDescent="0.2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0"/>
      <c r="O93" s="10"/>
    </row>
    <row r="94" spans="1:15" s="11" customFormat="1" x14ac:dyDescent="0.2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0"/>
      <c r="O94" s="10"/>
    </row>
    <row r="95" spans="1:15" s="11" customFormat="1" x14ac:dyDescent="0.2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0"/>
      <c r="O95" s="10"/>
    </row>
    <row r="96" spans="1:15" s="11" customFormat="1" x14ac:dyDescent="0.2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0"/>
      <c r="O96" s="10"/>
    </row>
    <row r="97" spans="1:15" s="11" customFormat="1" x14ac:dyDescent="0.2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0"/>
      <c r="O97" s="10"/>
    </row>
    <row r="98" spans="1:15" s="11" customFormat="1" x14ac:dyDescent="0.2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0"/>
      <c r="O98" s="10"/>
    </row>
    <row r="99" spans="1:15" s="11" customFormat="1" x14ac:dyDescent="0.2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0"/>
      <c r="O99" s="10"/>
    </row>
    <row r="100" spans="1:15" s="11" customFormat="1" x14ac:dyDescent="0.2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0"/>
      <c r="O100" s="10"/>
    </row>
    <row r="101" spans="1:15" s="11" customFormat="1" x14ac:dyDescent="0.2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0"/>
      <c r="O101" s="10"/>
    </row>
    <row r="102" spans="1:15" s="11" customFormat="1" x14ac:dyDescent="0.2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0"/>
      <c r="O102" s="10"/>
    </row>
    <row r="103" spans="1:15" s="11" customFormat="1" x14ac:dyDescent="0.2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0"/>
      <c r="O103" s="10"/>
    </row>
    <row r="104" spans="1:15" s="11" customFormat="1" x14ac:dyDescent="0.2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0"/>
      <c r="O104" s="10"/>
    </row>
    <row r="105" spans="1:15" s="11" customFormat="1" x14ac:dyDescent="0.2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0"/>
      <c r="O105" s="10"/>
    </row>
    <row r="106" spans="1:15" s="11" customFormat="1" x14ac:dyDescent="0.2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0"/>
      <c r="O106" s="10"/>
    </row>
    <row r="107" spans="1:15" s="11" customFormat="1" x14ac:dyDescent="0.2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0"/>
      <c r="O107" s="10"/>
    </row>
    <row r="108" spans="1:15" s="11" customFormat="1" x14ac:dyDescent="0.2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0"/>
      <c r="O108" s="10"/>
    </row>
    <row r="109" spans="1:15" s="11" customFormat="1" x14ac:dyDescent="0.2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0"/>
      <c r="O109" s="10"/>
    </row>
    <row r="110" spans="1:15" s="11" customFormat="1" x14ac:dyDescent="0.2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0"/>
      <c r="O110" s="10"/>
    </row>
    <row r="111" spans="1:15" s="11" customFormat="1" x14ac:dyDescent="0.2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0"/>
      <c r="O111" s="10"/>
    </row>
    <row r="112" spans="1:15" s="11" customFormat="1" x14ac:dyDescent="0.2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0"/>
      <c r="O112" s="10"/>
    </row>
    <row r="113" spans="1:15" s="11" customFormat="1" x14ac:dyDescent="0.2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0"/>
      <c r="O113" s="10"/>
    </row>
    <row r="114" spans="1:15" s="11" customFormat="1" x14ac:dyDescent="0.2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0"/>
      <c r="O114" s="10"/>
    </row>
    <row r="115" spans="1:15" s="12" customFormat="1" x14ac:dyDescent="0.2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</row>
    <row r="116" spans="1:15" s="12" customFormat="1" x14ac:dyDescent="0.2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</row>
    <row r="117" spans="1:15" x14ac:dyDescent="0.2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13"/>
    </row>
    <row r="118" spans="1:15" x14ac:dyDescent="0.2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13"/>
    </row>
    <row r="119" spans="1:15" x14ac:dyDescent="0.2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13"/>
    </row>
    <row r="120" spans="1:15" x14ac:dyDescent="0.2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13"/>
    </row>
    <row r="121" spans="1:15" x14ac:dyDescent="0.2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13"/>
    </row>
    <row r="122" spans="1:15" x14ac:dyDescent="0.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13"/>
    </row>
    <row r="123" spans="1:15" x14ac:dyDescent="0.2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13"/>
    </row>
    <row r="124" spans="1:15" s="13" customFormat="1" x14ac:dyDescent="0.2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</row>
    <row r="125" spans="1:15" s="13" customFormat="1" x14ac:dyDescent="0.2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</row>
    <row r="126" spans="1:15" s="13" customFormat="1" x14ac:dyDescent="0.2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</row>
    <row r="127" spans="1:15" x14ac:dyDescent="0.2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13"/>
    </row>
    <row r="128" spans="1:15" x14ac:dyDescent="0.2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13"/>
    </row>
    <row r="129" spans="1:14" x14ac:dyDescent="0.2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13"/>
    </row>
    <row r="130" spans="1:14" x14ac:dyDescent="0.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13"/>
    </row>
    <row r="131" spans="1:14" s="13" customFormat="1" x14ac:dyDescent="0.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</row>
    <row r="132" spans="1:14" x14ac:dyDescent="0.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13"/>
    </row>
    <row r="133" spans="1:14" x14ac:dyDescent="0.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13"/>
    </row>
    <row r="134" spans="1:14" x14ac:dyDescent="0.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13"/>
    </row>
    <row r="135" spans="1:14" x14ac:dyDescent="0.2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13"/>
    </row>
    <row r="136" spans="1:14" x14ac:dyDescent="0.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13"/>
    </row>
    <row r="137" spans="1:14" x14ac:dyDescent="0.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13"/>
    </row>
    <row r="138" spans="1:14" x14ac:dyDescent="0.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13"/>
    </row>
    <row r="139" spans="1:14" x14ac:dyDescent="0.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13"/>
    </row>
    <row r="140" spans="1:14" x14ac:dyDescent="0.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13"/>
    </row>
    <row r="141" spans="1:14" x14ac:dyDescent="0.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13"/>
    </row>
    <row r="142" spans="1:14" x14ac:dyDescent="0.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13"/>
    </row>
    <row r="143" spans="1:14" x14ac:dyDescent="0.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13"/>
    </row>
    <row r="144" spans="1:14" x14ac:dyDescent="0.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13"/>
    </row>
    <row r="145" spans="1:14" x14ac:dyDescent="0.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13"/>
    </row>
    <row r="146" spans="1:14" x14ac:dyDescent="0.2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13"/>
    </row>
    <row r="147" spans="1:14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13"/>
    </row>
    <row r="148" spans="1:14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13"/>
    </row>
    <row r="149" spans="1:14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13"/>
    </row>
    <row r="150" spans="1:14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13"/>
    </row>
    <row r="151" spans="1:14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13"/>
    </row>
    <row r="152" spans="1:14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13"/>
    </row>
    <row r="153" spans="1:14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13"/>
    </row>
    <row r="154" spans="1:14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13"/>
    </row>
    <row r="155" spans="1:14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13"/>
    </row>
    <row r="156" spans="1:14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13"/>
    </row>
    <row r="157" spans="1:14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13"/>
    </row>
    <row r="158" spans="1:14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13"/>
    </row>
    <row r="159" spans="1:14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13"/>
    </row>
    <row r="160" spans="1:14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13"/>
    </row>
    <row r="161" spans="1:14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13"/>
    </row>
    <row r="162" spans="1:14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13"/>
    </row>
    <row r="163" spans="1:14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13"/>
    </row>
    <row r="164" spans="1:14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13"/>
    </row>
    <row r="165" spans="1:14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13"/>
    </row>
    <row r="166" spans="1:14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13"/>
    </row>
    <row r="167" spans="1:14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13"/>
    </row>
    <row r="168" spans="1:14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13"/>
    </row>
    <row r="169" spans="1:14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13"/>
    </row>
    <row r="170" spans="1:14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13"/>
    </row>
    <row r="171" spans="1:14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13"/>
    </row>
    <row r="172" spans="1:14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13"/>
    </row>
    <row r="173" spans="1:14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13"/>
    </row>
    <row r="174" spans="1:14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13"/>
    </row>
    <row r="175" spans="1:14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13"/>
    </row>
    <row r="176" spans="1:14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13"/>
    </row>
    <row r="177" spans="1:14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13"/>
    </row>
    <row r="178" spans="1:14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13"/>
    </row>
    <row r="179" spans="1:14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13"/>
    </row>
    <row r="180" spans="1:14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13"/>
    </row>
    <row r="181" spans="1:14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13"/>
    </row>
    <row r="182" spans="1:14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13"/>
    </row>
    <row r="183" spans="1:14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13"/>
    </row>
    <row r="184" spans="1:14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13"/>
    </row>
    <row r="185" spans="1:14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13"/>
    </row>
    <row r="186" spans="1:14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13"/>
    </row>
    <row r="187" spans="1:14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13"/>
    </row>
    <row r="188" spans="1:14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13"/>
    </row>
    <row r="189" spans="1:14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13"/>
    </row>
    <row r="190" spans="1:14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13"/>
    </row>
    <row r="191" spans="1:14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13"/>
    </row>
    <row r="192" spans="1:14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13"/>
    </row>
    <row r="193" spans="1:14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13"/>
    </row>
    <row r="194" spans="1:14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13"/>
    </row>
    <row r="195" spans="1:14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13"/>
    </row>
    <row r="196" spans="1:14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13"/>
    </row>
    <row r="197" spans="1:14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13"/>
    </row>
    <row r="198" spans="1:14" x14ac:dyDescent="0.2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13"/>
    </row>
    <row r="199" spans="1:14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13"/>
    </row>
    <row r="200" spans="1:14" x14ac:dyDescent="0.2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13"/>
    </row>
    <row r="201" spans="1:14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13"/>
    </row>
    <row r="202" spans="1:14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13"/>
    </row>
    <row r="203" spans="1:14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13"/>
    </row>
    <row r="204" spans="1:14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13"/>
    </row>
    <row r="205" spans="1:14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13"/>
    </row>
    <row r="206" spans="1:14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13"/>
    </row>
    <row r="207" spans="1:14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13"/>
    </row>
    <row r="208" spans="1:14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13"/>
    </row>
    <row r="209" spans="1:14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13"/>
    </row>
    <row r="210" spans="1:14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13"/>
    </row>
    <row r="211" spans="1:14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13"/>
    </row>
    <row r="212" spans="1:14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13"/>
    </row>
    <row r="213" spans="1:14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13"/>
    </row>
    <row r="214" spans="1:14" x14ac:dyDescent="0.2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13"/>
    </row>
    <row r="215" spans="1:14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13"/>
    </row>
    <row r="216" spans="1:14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13"/>
    </row>
    <row r="217" spans="1:14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13"/>
    </row>
    <row r="218" spans="1:14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13"/>
    </row>
    <row r="219" spans="1:14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13"/>
    </row>
    <row r="220" spans="1:14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13"/>
    </row>
    <row r="221" spans="1:14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13"/>
    </row>
    <row r="222" spans="1:14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13"/>
    </row>
    <row r="223" spans="1:14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13"/>
    </row>
    <row r="224" spans="1:14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13"/>
    </row>
    <row r="225" spans="1:14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13"/>
    </row>
    <row r="226" spans="1:14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13"/>
    </row>
    <row r="227" spans="1:14" x14ac:dyDescent="0.2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13"/>
    </row>
    <row r="228" spans="1:14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13"/>
    </row>
    <row r="229" spans="1:14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13"/>
    </row>
    <row r="230" spans="1:14" x14ac:dyDescent="0.2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13"/>
    </row>
    <row r="231" spans="1:14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13"/>
    </row>
    <row r="232" spans="1:14" x14ac:dyDescent="0.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13"/>
    </row>
    <row r="233" spans="1:14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13"/>
    </row>
    <row r="234" spans="1:14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13"/>
    </row>
    <row r="235" spans="1:14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13"/>
    </row>
    <row r="236" spans="1:14" x14ac:dyDescent="0.2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13"/>
    </row>
    <row r="237" spans="1:14" ht="50.1" customHeight="1" x14ac:dyDescent="0.2">
      <c r="B237" s="317" t="s">
        <v>127</v>
      </c>
      <c r="C237" s="317"/>
      <c r="D237" s="317"/>
      <c r="E237" s="317"/>
      <c r="F237" s="317"/>
      <c r="G237" s="317"/>
      <c r="H237" s="317"/>
      <c r="I237" s="317"/>
      <c r="J237" s="317"/>
      <c r="K237" s="317"/>
      <c r="L237" s="317"/>
      <c r="M237" s="317"/>
    </row>
    <row r="238" spans="1:14" ht="50.1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4" ht="25.5" customHeight="1" x14ac:dyDescent="0.2">
      <c r="B239" s="273" t="s">
        <v>128</v>
      </c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</row>
    <row r="240" spans="1:14" ht="24.95" customHeight="1" x14ac:dyDescent="0.2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</row>
    <row r="241" spans="2:15" ht="20.100000000000001" customHeight="1" x14ac:dyDescent="0.2"/>
    <row r="242" spans="2:15" ht="24.95" customHeight="1" x14ac:dyDescent="0.2">
      <c r="E242" s="100" t="s">
        <v>33</v>
      </c>
      <c r="F242" s="100"/>
      <c r="G242" s="101"/>
      <c r="H242" s="100"/>
      <c r="I242" s="219">
        <v>78896</v>
      </c>
    </row>
    <row r="243" spans="2:15" ht="24.95" customHeight="1" x14ac:dyDescent="0.2">
      <c r="E243" s="102" t="s">
        <v>34</v>
      </c>
      <c r="F243" s="102"/>
      <c r="G243" s="103"/>
      <c r="H243" s="102"/>
      <c r="I243" s="220">
        <v>9557</v>
      </c>
    </row>
    <row r="244" spans="2:15" ht="24.95" customHeight="1" x14ac:dyDescent="0.2">
      <c r="E244" s="116" t="s">
        <v>0</v>
      </c>
      <c r="F244" s="116"/>
      <c r="G244" s="107"/>
      <c r="H244" s="116"/>
      <c r="I244" s="235">
        <v>88453</v>
      </c>
    </row>
    <row r="245" spans="2:15" ht="24.95" customHeight="1" x14ac:dyDescent="0.2">
      <c r="E245" s="102" t="s">
        <v>45</v>
      </c>
      <c r="F245" s="102"/>
      <c r="G245" s="103"/>
      <c r="H245" s="102"/>
      <c r="I245" s="220">
        <v>141689</v>
      </c>
    </row>
    <row r="246" spans="2:15" ht="24.95" customHeight="1" x14ac:dyDescent="0.2">
      <c r="E246" s="102" t="s">
        <v>46</v>
      </c>
      <c r="F246" s="102"/>
      <c r="G246" s="103"/>
      <c r="H246" s="102"/>
      <c r="I246" s="220">
        <v>18954</v>
      </c>
    </row>
    <row r="247" spans="2:15" ht="24.95" customHeight="1" x14ac:dyDescent="0.2">
      <c r="E247" s="116" t="s">
        <v>1</v>
      </c>
      <c r="F247" s="116"/>
      <c r="G247" s="107"/>
      <c r="H247" s="116"/>
      <c r="I247" s="235">
        <v>160643</v>
      </c>
    </row>
    <row r="248" spans="2:15" ht="24.95" customHeight="1" x14ac:dyDescent="0.2">
      <c r="E248" s="116" t="s">
        <v>2</v>
      </c>
      <c r="F248" s="116"/>
      <c r="G248" s="107"/>
      <c r="H248" s="116"/>
      <c r="I248" s="221">
        <v>6.4857979699999999E-2</v>
      </c>
    </row>
    <row r="249" spans="2:15" ht="24.95" customHeight="1" x14ac:dyDescent="0.2">
      <c r="E249" s="108" t="s">
        <v>3</v>
      </c>
      <c r="F249" s="108"/>
      <c r="G249" s="109"/>
      <c r="H249" s="108"/>
      <c r="I249" s="236">
        <v>1.8161396447831</v>
      </c>
    </row>
    <row r="250" spans="2:15" ht="24.95" customHeight="1" x14ac:dyDescent="0.2">
      <c r="B250" s="110"/>
      <c r="C250" s="110"/>
      <c r="D250" s="110"/>
      <c r="E250" s="110"/>
      <c r="F250" s="110"/>
    </row>
    <row r="251" spans="2:15" ht="24.95" customHeight="1" x14ac:dyDescent="0.2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</row>
    <row r="252" spans="2:15" ht="24.95" customHeight="1" x14ac:dyDescent="0.2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</row>
    <row r="253" spans="2:15" ht="24.95" customHeight="1" x14ac:dyDescent="0.2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</row>
    <row r="254" spans="2:15" ht="24.95" customHeight="1" x14ac:dyDescent="0.2">
      <c r="B254" s="15"/>
      <c r="C254" s="15"/>
      <c r="D254" s="16"/>
      <c r="E254" s="17"/>
      <c r="F254" s="18"/>
      <c r="G254" s="19"/>
    </row>
    <row r="255" spans="2:15" ht="24.95" customHeight="1" x14ac:dyDescent="0.2">
      <c r="B255" s="15"/>
      <c r="C255" s="15"/>
      <c r="D255" s="16"/>
      <c r="E255" s="17"/>
      <c r="F255" s="18"/>
    </row>
    <row r="256" spans="2:15" ht="24.95" customHeight="1" x14ac:dyDescent="0.2">
      <c r="B256" s="15"/>
      <c r="C256" s="15"/>
      <c r="D256" s="16"/>
      <c r="E256" s="17"/>
      <c r="F256" s="18"/>
    </row>
    <row r="257" spans="2:7" ht="24.95" customHeight="1" x14ac:dyDescent="0.2">
      <c r="B257" s="15"/>
      <c r="C257" s="15"/>
      <c r="D257" s="16"/>
      <c r="F257" s="2"/>
      <c r="G257" s="19"/>
    </row>
    <row r="258" spans="2:7" ht="24.95" customHeight="1" x14ac:dyDescent="0.2">
      <c r="B258" s="15"/>
      <c r="C258" s="15"/>
      <c r="D258" s="16"/>
      <c r="E258" s="3"/>
      <c r="F258" s="2"/>
    </row>
    <row r="259" spans="2:7" ht="24.95" customHeight="1" x14ac:dyDescent="0.2">
      <c r="B259" s="15"/>
      <c r="C259" s="15"/>
      <c r="D259" s="16"/>
      <c r="F259" s="2"/>
    </row>
    <row r="260" spans="2:7" ht="24.95" customHeight="1" x14ac:dyDescent="0.2">
      <c r="B260" s="15"/>
      <c r="C260" s="15"/>
      <c r="D260" s="16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  <c r="G266" s="19"/>
    </row>
    <row r="267" spans="2:7" ht="24.95" customHeight="1" x14ac:dyDescent="0.2">
      <c r="B267" s="15"/>
      <c r="C267" s="15"/>
      <c r="D267" s="16"/>
      <c r="E267" s="17"/>
      <c r="F267" s="2"/>
      <c r="G267" s="19"/>
    </row>
    <row r="268" spans="2:7" ht="24.95" customHeight="1" x14ac:dyDescent="0.2">
      <c r="B268" s="15"/>
      <c r="C268" s="15"/>
      <c r="D268" s="16"/>
      <c r="E268" s="17"/>
      <c r="F268" s="2"/>
      <c r="G268" s="19"/>
    </row>
    <row r="269" spans="2:7" ht="24.95" customHeight="1" x14ac:dyDescent="0.2">
      <c r="B269" s="15"/>
      <c r="C269" s="15"/>
      <c r="D269" s="16"/>
      <c r="E269" s="17"/>
      <c r="F269" s="2"/>
      <c r="G269" s="19"/>
    </row>
    <row r="270" spans="2:7" ht="24.95" customHeight="1" x14ac:dyDescent="0.2">
      <c r="B270" s="15"/>
      <c r="C270" s="15"/>
      <c r="D270" s="16"/>
      <c r="E270" s="17"/>
      <c r="F270" s="2"/>
      <c r="G270" s="19"/>
    </row>
    <row r="271" spans="2:7" ht="24.95" customHeight="1" x14ac:dyDescent="0.2">
      <c r="B271" s="15"/>
      <c r="C271" s="15"/>
      <c r="D271" s="16"/>
      <c r="E271" s="17"/>
      <c r="F271" s="2"/>
      <c r="G271" s="19"/>
    </row>
    <row r="272" spans="2:7" ht="24.95" customHeight="1" x14ac:dyDescent="0.2">
      <c r="B272" s="15"/>
      <c r="C272" s="15"/>
      <c r="D272" s="16"/>
      <c r="E272" s="17"/>
      <c r="F272" s="2"/>
    </row>
    <row r="273" spans="2:7" ht="24.95" customHeight="1" x14ac:dyDescent="0.2">
      <c r="B273" s="15"/>
      <c r="C273" s="15"/>
      <c r="D273" s="16"/>
      <c r="E273" s="17"/>
      <c r="F273" s="2"/>
    </row>
    <row r="274" spans="2:7" ht="24.95" customHeight="1" x14ac:dyDescent="0.2">
      <c r="B274" s="15"/>
      <c r="C274" s="15"/>
      <c r="D274" s="16"/>
      <c r="E274" s="17"/>
      <c r="F274" s="2"/>
    </row>
    <row r="275" spans="2:7" ht="24.95" customHeight="1" x14ac:dyDescent="0.2">
      <c r="C275" s="20"/>
      <c r="D275" s="16"/>
      <c r="E275" s="16"/>
      <c r="F275" s="21"/>
    </row>
    <row r="276" spans="2:7" ht="24.95" customHeight="1" x14ac:dyDescent="0.2">
      <c r="C276" s="20"/>
      <c r="D276" s="16"/>
      <c r="E276" s="16"/>
      <c r="F276" s="21"/>
    </row>
    <row r="277" spans="2:7" ht="24.95" customHeight="1" x14ac:dyDescent="0.2">
      <c r="C277" s="20"/>
      <c r="D277" s="16"/>
      <c r="E277" s="16"/>
      <c r="F277" s="21"/>
    </row>
    <row r="278" spans="2:7" ht="24.95" customHeight="1" x14ac:dyDescent="0.2">
      <c r="D278" s="16"/>
      <c r="E278" s="17"/>
      <c r="F278" s="18"/>
      <c r="G278" s="19"/>
    </row>
    <row r="279" spans="2:7" ht="24.95" customHeight="1" x14ac:dyDescent="0.2">
      <c r="D279" s="16"/>
      <c r="E279" s="17"/>
      <c r="F279" s="18"/>
    </row>
    <row r="280" spans="2:7" ht="24.95" customHeight="1" x14ac:dyDescent="0.2">
      <c r="D280" s="16"/>
      <c r="E280" s="17"/>
      <c r="F280" s="18"/>
    </row>
    <row r="281" spans="2:7" ht="24.95" customHeight="1" x14ac:dyDescent="0.2">
      <c r="D281" s="16"/>
      <c r="F281" s="2"/>
      <c r="G281" s="19"/>
    </row>
    <row r="282" spans="2:7" ht="24.95" customHeight="1" x14ac:dyDescent="0.2">
      <c r="D282" s="16"/>
      <c r="E282" s="3"/>
      <c r="F282" s="2"/>
    </row>
    <row r="283" spans="2:7" ht="24.95" customHeight="1" x14ac:dyDescent="0.2">
      <c r="D283" s="16"/>
      <c r="F283" s="2"/>
    </row>
    <row r="284" spans="2:7" ht="24.95" customHeight="1" x14ac:dyDescent="0.2">
      <c r="D284" s="16"/>
      <c r="F284" s="2"/>
      <c r="G284" s="19"/>
    </row>
    <row r="285" spans="2:7" ht="24.95" customHeight="1" x14ac:dyDescent="0.2">
      <c r="D285" s="16"/>
      <c r="E285" s="17"/>
      <c r="F285" s="2"/>
    </row>
    <row r="286" spans="2:7" ht="24.95" customHeight="1" x14ac:dyDescent="0.2">
      <c r="D286" s="16"/>
      <c r="E286" s="17"/>
      <c r="F286" s="2"/>
      <c r="G286" s="19"/>
    </row>
    <row r="287" spans="2:7" ht="24.95" customHeight="1" x14ac:dyDescent="0.2">
      <c r="D287" s="16"/>
      <c r="E287" s="17"/>
      <c r="F287" s="2"/>
      <c r="G287" s="19"/>
    </row>
    <row r="288" spans="2:7" ht="24.95" customHeight="1" x14ac:dyDescent="0.2">
      <c r="D288" s="16"/>
      <c r="E288" s="17"/>
      <c r="F288" s="2"/>
      <c r="G288" s="19"/>
    </row>
    <row r="289" spans="4:13" ht="24.95" customHeight="1" x14ac:dyDescent="0.2">
      <c r="D289" s="16"/>
      <c r="F289" s="2"/>
      <c r="G289" s="19"/>
    </row>
    <row r="290" spans="4:13" ht="24.95" customHeight="1" x14ac:dyDescent="0.2">
      <c r="D290" s="16"/>
      <c r="E290" s="17"/>
      <c r="F290" s="2"/>
      <c r="G290" s="19"/>
    </row>
    <row r="291" spans="4:13" ht="24.95" customHeight="1" x14ac:dyDescent="0.2">
      <c r="D291" s="16"/>
      <c r="E291" s="17"/>
      <c r="F291" s="2"/>
      <c r="G291" s="19"/>
    </row>
    <row r="292" spans="4:13" ht="24.95" customHeight="1" x14ac:dyDescent="0.2">
      <c r="D292" s="16"/>
      <c r="E292" s="17"/>
      <c r="F292" s="2"/>
      <c r="G292" s="19"/>
    </row>
    <row r="293" spans="4:13" ht="24.95" customHeight="1" x14ac:dyDescent="0.2">
      <c r="D293" s="16"/>
      <c r="E293" s="17"/>
      <c r="F293" s="2"/>
      <c r="G293" s="19"/>
    </row>
    <row r="294" spans="4:13" ht="24.95" customHeight="1" x14ac:dyDescent="0.2">
      <c r="D294" s="16"/>
      <c r="E294" s="17"/>
      <c r="F294" s="2"/>
      <c r="G294" s="19"/>
    </row>
    <row r="295" spans="4:13" ht="24.95" customHeight="1" x14ac:dyDescent="0.2">
      <c r="D295" s="16"/>
      <c r="E295" s="17"/>
      <c r="F295" s="2"/>
      <c r="G295" s="19"/>
    </row>
    <row r="296" spans="4:13" ht="24.95" customHeight="1" x14ac:dyDescent="0.2">
      <c r="D296" s="16"/>
      <c r="E296" s="17"/>
      <c r="F296" s="2"/>
    </row>
    <row r="297" spans="4:13" ht="24.95" customHeight="1" x14ac:dyDescent="0.2">
      <c r="D297" s="16"/>
      <c r="E297" s="17"/>
      <c r="F297" s="2"/>
    </row>
    <row r="298" spans="4:13" ht="24.95" customHeight="1" x14ac:dyDescent="0.2">
      <c r="D298" s="16"/>
      <c r="E298" s="17"/>
      <c r="F298" s="2"/>
      <c r="M298" s="22">
        <v>1</v>
      </c>
    </row>
    <row r="299" spans="4:13" ht="24.95" customHeight="1" x14ac:dyDescent="0.2">
      <c r="D299" s="16"/>
      <c r="E299" s="17"/>
      <c r="F299" s="18"/>
      <c r="G299" s="19"/>
    </row>
    <row r="300" spans="4:13" ht="24.95" customHeight="1" x14ac:dyDescent="0.2">
      <c r="D300" s="16"/>
      <c r="E300" s="17"/>
      <c r="F300" s="18"/>
      <c r="G300" s="19"/>
    </row>
    <row r="301" spans="4:13" ht="24.95" customHeight="1" x14ac:dyDescent="0.2">
      <c r="D301" s="16"/>
      <c r="F301" s="4"/>
    </row>
    <row r="302" spans="4:13" ht="24.95" customHeight="1" x14ac:dyDescent="0.2">
      <c r="D302" s="16"/>
      <c r="F302" s="4"/>
    </row>
    <row r="303" spans="4:13" ht="24.95" customHeight="1" x14ac:dyDescent="0.2">
      <c r="D303" s="16"/>
      <c r="F303" s="4"/>
    </row>
    <row r="304" spans="4:13" ht="24.95" customHeight="1" x14ac:dyDescent="0.2">
      <c r="D304" s="16"/>
      <c r="F304" s="4"/>
    </row>
    <row r="305" spans="2:16" ht="24.95" customHeight="1" x14ac:dyDescent="0.2">
      <c r="D305" s="16"/>
      <c r="E305" s="17"/>
      <c r="F305" s="4"/>
    </row>
    <row r="306" spans="2:16" ht="24.95" customHeight="1" x14ac:dyDescent="0.2">
      <c r="D306" s="16"/>
      <c r="F306" s="4"/>
    </row>
    <row r="307" spans="2:16" ht="24.95" customHeight="1" x14ac:dyDescent="0.2">
      <c r="D307" s="16"/>
      <c r="E307" s="17"/>
      <c r="F307" s="4"/>
      <c r="G307" s="19"/>
    </row>
    <row r="308" spans="2:16" ht="24.95" customHeight="1" x14ac:dyDescent="0.2">
      <c r="D308" s="16"/>
      <c r="E308" s="17"/>
      <c r="F308" s="4"/>
      <c r="G308" s="19"/>
    </row>
    <row r="309" spans="2:16" ht="24.95" customHeight="1" x14ac:dyDescent="0.2">
      <c r="D309" s="16"/>
      <c r="E309" s="17"/>
      <c r="F309" s="4"/>
      <c r="G309" s="19"/>
    </row>
    <row r="310" spans="2:16" ht="24.95" customHeight="1" x14ac:dyDescent="0.2">
      <c r="D310" s="16"/>
      <c r="E310" s="17"/>
      <c r="F310" s="4"/>
      <c r="G310" s="19"/>
    </row>
    <row r="311" spans="2:16" s="26" customFormat="1" ht="24.95" customHeight="1" x14ac:dyDescent="0.2">
      <c r="B311" s="10"/>
      <c r="C311" s="10"/>
      <c r="D311" s="23"/>
      <c r="E311" s="24"/>
      <c r="F311" s="4"/>
      <c r="G311" s="25"/>
    </row>
    <row r="312" spans="2:16" ht="24.95" customHeight="1" x14ac:dyDescent="0.2">
      <c r="D312" s="16"/>
      <c r="E312" s="17"/>
      <c r="F312" s="4"/>
      <c r="G312" s="19"/>
      <c r="P312" s="27"/>
    </row>
    <row r="313" spans="2:16" ht="24.95" customHeight="1" x14ac:dyDescent="0.2">
      <c r="D313" s="16"/>
      <c r="E313" s="17"/>
      <c r="F313" s="4"/>
      <c r="G313" s="19"/>
    </row>
    <row r="314" spans="2:16" ht="24.95" customHeight="1" x14ac:dyDescent="0.2">
      <c r="D314" s="16"/>
      <c r="E314" s="17"/>
      <c r="F314" s="4"/>
      <c r="G314" s="19"/>
    </row>
    <row r="315" spans="2:16" ht="24.95" customHeight="1" x14ac:dyDescent="0.2">
      <c r="D315" s="16"/>
      <c r="E315" s="17"/>
      <c r="F315" s="4"/>
    </row>
    <row r="316" spans="2:16" ht="24.95" customHeight="1" x14ac:dyDescent="0.2">
      <c r="C316" s="5"/>
      <c r="D316" s="16"/>
      <c r="E316" s="16"/>
      <c r="F316" s="21"/>
    </row>
    <row r="317" spans="2:16" ht="24.95" customHeight="1" x14ac:dyDescent="0.2">
      <c r="C317" s="5"/>
      <c r="D317" s="16"/>
      <c r="E317" s="16"/>
      <c r="F317" s="21"/>
    </row>
    <row r="318" spans="2:16" ht="24.95" customHeight="1" x14ac:dyDescent="0.2">
      <c r="C318" s="5"/>
      <c r="D318" s="16"/>
      <c r="E318" s="16"/>
      <c r="F318" s="21"/>
    </row>
    <row r="319" spans="2:16" ht="24.95" customHeight="1" x14ac:dyDescent="0.2">
      <c r="D319" s="16"/>
      <c r="E319" s="17"/>
      <c r="F319" s="18"/>
      <c r="G319" s="19"/>
    </row>
    <row r="320" spans="2:16" ht="24.95" customHeight="1" x14ac:dyDescent="0.2">
      <c r="D320" s="16"/>
      <c r="E320" s="17"/>
      <c r="F320" s="18"/>
      <c r="G320" s="19"/>
    </row>
    <row r="321" spans="3:7" ht="24.95" customHeight="1" x14ac:dyDescent="0.2">
      <c r="D321" s="16"/>
      <c r="F321" s="4"/>
    </row>
    <row r="322" spans="3:7" ht="24.95" customHeight="1" x14ac:dyDescent="0.2">
      <c r="D322" s="16"/>
      <c r="F322" s="4"/>
    </row>
    <row r="323" spans="3:7" ht="24.95" customHeight="1" x14ac:dyDescent="0.2">
      <c r="D323" s="16"/>
      <c r="F323" s="4"/>
    </row>
    <row r="324" spans="3:7" ht="24.95" customHeight="1" x14ac:dyDescent="0.2">
      <c r="D324" s="16"/>
      <c r="F324" s="4"/>
    </row>
    <row r="325" spans="3:7" ht="24.95" customHeight="1" x14ac:dyDescent="0.2">
      <c r="D325" s="16"/>
      <c r="E325" s="17"/>
      <c r="F325" s="4"/>
    </row>
    <row r="326" spans="3:7" ht="24.95" customHeight="1" x14ac:dyDescent="0.2">
      <c r="D326" s="16"/>
      <c r="F326" s="4"/>
    </row>
    <row r="327" spans="3:7" ht="24.95" customHeight="1" x14ac:dyDescent="0.2">
      <c r="D327" s="16"/>
      <c r="E327" s="17"/>
      <c r="F327" s="4"/>
      <c r="G327" s="19"/>
    </row>
    <row r="328" spans="3:7" ht="24.95" customHeight="1" x14ac:dyDescent="0.2">
      <c r="D328" s="16"/>
      <c r="E328" s="17"/>
      <c r="F328" s="4"/>
      <c r="G328" s="19"/>
    </row>
    <row r="329" spans="3:7" ht="24.95" customHeight="1" x14ac:dyDescent="0.2">
      <c r="D329" s="16"/>
      <c r="E329" s="17"/>
      <c r="F329" s="4"/>
      <c r="G329" s="19"/>
    </row>
    <row r="330" spans="3:7" ht="24.95" customHeight="1" x14ac:dyDescent="0.2">
      <c r="D330" s="16"/>
      <c r="E330" s="17"/>
      <c r="F330" s="4"/>
      <c r="G330" s="19"/>
    </row>
    <row r="331" spans="3:7" ht="24.95" customHeight="1" x14ac:dyDescent="0.2">
      <c r="D331" s="16"/>
      <c r="E331" s="17"/>
      <c r="F331" s="4"/>
      <c r="G331" s="19"/>
    </row>
    <row r="332" spans="3:7" ht="24.95" customHeight="1" x14ac:dyDescent="0.2">
      <c r="D332" s="16"/>
      <c r="E332" s="17"/>
      <c r="F332" s="4"/>
      <c r="G332" s="19"/>
    </row>
    <row r="333" spans="3:7" ht="24.95" customHeight="1" x14ac:dyDescent="0.2">
      <c r="D333" s="16"/>
      <c r="E333" s="17"/>
      <c r="F333" s="4"/>
      <c r="G333" s="19"/>
    </row>
    <row r="334" spans="3:7" ht="24.95" customHeight="1" x14ac:dyDescent="0.2">
      <c r="D334" s="16"/>
      <c r="E334" s="17"/>
      <c r="F334" s="4"/>
      <c r="G334" s="19"/>
    </row>
    <row r="335" spans="3:7" ht="24.95" customHeight="1" x14ac:dyDescent="0.2">
      <c r="D335" s="16"/>
      <c r="E335" s="17"/>
      <c r="F335" s="4"/>
    </row>
    <row r="336" spans="3:7" ht="24.95" customHeight="1" x14ac:dyDescent="0.2">
      <c r="C336" s="5"/>
      <c r="D336" s="16"/>
      <c r="E336" s="16"/>
      <c r="F336" s="21"/>
    </row>
    <row r="337" spans="2:15" ht="24.95" customHeight="1" x14ac:dyDescent="0.2">
      <c r="B337" s="4"/>
      <c r="C337" s="5"/>
      <c r="D337" s="16"/>
      <c r="E337" s="16"/>
      <c r="F337" s="21"/>
    </row>
    <row r="338" spans="2:15" ht="24.95" customHeight="1" x14ac:dyDescent="0.2">
      <c r="B338" s="6"/>
      <c r="C338" s="7"/>
      <c r="D338" s="16"/>
      <c r="E338" s="16"/>
      <c r="F338" s="21"/>
      <c r="O338" s="22"/>
    </row>
    <row r="339" spans="2:15" s="110" customFormat="1" ht="25.5" customHeight="1" x14ac:dyDescent="0.2">
      <c r="B339" s="273" t="s">
        <v>152</v>
      </c>
      <c r="C339" s="273"/>
      <c r="D339" s="273"/>
      <c r="E339" s="273"/>
      <c r="F339" s="273"/>
      <c r="G339" s="273"/>
      <c r="H339" s="273"/>
      <c r="I339" s="273"/>
      <c r="J339" s="273"/>
      <c r="K339" s="273"/>
      <c r="L339" s="273"/>
      <c r="M339" s="273"/>
      <c r="N339" s="10"/>
      <c r="O339" s="10"/>
    </row>
    <row r="340" spans="2:15" ht="15" customHeight="1" x14ac:dyDescent="0.2"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</row>
    <row r="341" spans="2:15" ht="24.95" customHeight="1" x14ac:dyDescent="0.2">
      <c r="B341" s="2"/>
      <c r="C341" s="142" t="s">
        <v>114</v>
      </c>
      <c r="D341" s="142" t="s">
        <v>5</v>
      </c>
      <c r="E341" s="142" t="s">
        <v>6</v>
      </c>
      <c r="F341" s="142" t="s">
        <v>7</v>
      </c>
      <c r="G341" s="142" t="s">
        <v>8</v>
      </c>
      <c r="H341" s="142" t="s">
        <v>9</v>
      </c>
      <c r="I341" s="142" t="s">
        <v>10</v>
      </c>
      <c r="J341" s="142" t="s">
        <v>11</v>
      </c>
      <c r="K341" s="142" t="s">
        <v>12</v>
      </c>
      <c r="L341" s="142" t="s">
        <v>14</v>
      </c>
      <c r="N341" s="29"/>
    </row>
    <row r="342" spans="2:15" ht="24.95" customHeight="1" x14ac:dyDescent="0.2">
      <c r="B342" s="95" t="s">
        <v>4</v>
      </c>
      <c r="C342" s="238">
        <v>9436</v>
      </c>
      <c r="D342" s="238">
        <v>8577</v>
      </c>
      <c r="E342" s="238">
        <v>14840</v>
      </c>
      <c r="F342" s="238">
        <v>6601</v>
      </c>
      <c r="G342" s="238">
        <v>15901</v>
      </c>
      <c r="H342" s="238">
        <v>7336</v>
      </c>
      <c r="I342" s="238">
        <v>4782</v>
      </c>
      <c r="J342" s="238">
        <v>16559</v>
      </c>
      <c r="K342" s="238">
        <v>4421</v>
      </c>
      <c r="L342" s="238">
        <v>88453</v>
      </c>
      <c r="M342" s="19"/>
      <c r="N342" s="29"/>
      <c r="O342" s="29"/>
    </row>
    <row r="343" spans="2:15" ht="24.95" customHeight="1" x14ac:dyDescent="0.2">
      <c r="B343" s="87" t="s">
        <v>33</v>
      </c>
      <c r="C343" s="222">
        <v>9139</v>
      </c>
      <c r="D343" s="222">
        <v>6689</v>
      </c>
      <c r="E343" s="222">
        <v>14142</v>
      </c>
      <c r="F343" s="222">
        <v>5522</v>
      </c>
      <c r="G343" s="222">
        <v>13747</v>
      </c>
      <c r="H343" s="222">
        <v>6730</v>
      </c>
      <c r="I343" s="222">
        <v>4373</v>
      </c>
      <c r="J343" s="222">
        <v>14417</v>
      </c>
      <c r="K343" s="222">
        <v>4137</v>
      </c>
      <c r="L343" s="239">
        <v>78896</v>
      </c>
      <c r="M343" s="29"/>
      <c r="N343" s="29"/>
      <c r="O343" s="29"/>
    </row>
    <row r="344" spans="2:15" ht="24.95" customHeight="1" x14ac:dyDescent="0.2">
      <c r="B344" s="88" t="s">
        <v>34</v>
      </c>
      <c r="C344" s="223">
        <v>297</v>
      </c>
      <c r="D344" s="223">
        <v>1888</v>
      </c>
      <c r="E344" s="223">
        <v>698</v>
      </c>
      <c r="F344" s="223">
        <v>1079</v>
      </c>
      <c r="G344" s="223">
        <v>2154</v>
      </c>
      <c r="H344" s="223">
        <v>606</v>
      </c>
      <c r="I344" s="223">
        <v>409</v>
      </c>
      <c r="J344" s="223">
        <v>2142</v>
      </c>
      <c r="K344" s="223">
        <v>284</v>
      </c>
      <c r="L344" s="240">
        <v>9557</v>
      </c>
      <c r="M344" s="29"/>
      <c r="N344" s="29"/>
      <c r="O344" s="29"/>
    </row>
    <row r="345" spans="2:15" ht="24.95" customHeight="1" x14ac:dyDescent="0.2">
      <c r="B345" s="95" t="s">
        <v>73</v>
      </c>
      <c r="C345" s="231">
        <v>13340</v>
      </c>
      <c r="D345" s="231">
        <v>17845</v>
      </c>
      <c r="E345" s="231">
        <v>29107</v>
      </c>
      <c r="F345" s="231">
        <v>13429</v>
      </c>
      <c r="G345" s="231">
        <v>27939</v>
      </c>
      <c r="H345" s="231">
        <v>11835</v>
      </c>
      <c r="I345" s="231">
        <v>8285</v>
      </c>
      <c r="J345" s="231">
        <v>29718</v>
      </c>
      <c r="K345" s="231">
        <v>9145</v>
      </c>
      <c r="L345" s="231">
        <v>160643</v>
      </c>
      <c r="M345" s="29"/>
    </row>
    <row r="346" spans="2:15" ht="24.95" customHeight="1" x14ac:dyDescent="0.2">
      <c r="B346" s="87" t="s">
        <v>55</v>
      </c>
      <c r="C346" s="222">
        <v>12629</v>
      </c>
      <c r="D346" s="222">
        <v>13972</v>
      </c>
      <c r="E346" s="222">
        <v>27598</v>
      </c>
      <c r="F346" s="222">
        <v>11116</v>
      </c>
      <c r="G346" s="222">
        <v>23702</v>
      </c>
      <c r="H346" s="222">
        <v>10864</v>
      </c>
      <c r="I346" s="222">
        <v>7480</v>
      </c>
      <c r="J346" s="222">
        <v>25956</v>
      </c>
      <c r="K346" s="222">
        <v>8372</v>
      </c>
      <c r="L346" s="239">
        <v>141689</v>
      </c>
      <c r="M346" s="29"/>
    </row>
    <row r="347" spans="2:15" ht="24.95" customHeight="1" x14ac:dyDescent="0.2">
      <c r="B347" s="88" t="s">
        <v>56</v>
      </c>
      <c r="C347" s="223">
        <v>711</v>
      </c>
      <c r="D347" s="223">
        <v>3873</v>
      </c>
      <c r="E347" s="223">
        <v>1509</v>
      </c>
      <c r="F347" s="223">
        <v>2313</v>
      </c>
      <c r="G347" s="223">
        <v>4237</v>
      </c>
      <c r="H347" s="223">
        <v>971</v>
      </c>
      <c r="I347" s="223">
        <v>805</v>
      </c>
      <c r="J347" s="223">
        <v>3762</v>
      </c>
      <c r="K347" s="223">
        <v>773</v>
      </c>
      <c r="L347" s="240">
        <v>18954</v>
      </c>
      <c r="M347" s="29"/>
    </row>
    <row r="348" spans="2:15" ht="24.95" customHeight="1" x14ac:dyDescent="0.2">
      <c r="B348" s="95" t="s">
        <v>88</v>
      </c>
      <c r="C348" s="224">
        <v>3.4165811300000001E-2</v>
      </c>
      <c r="D348" s="224">
        <v>4.7731203100000001E-2</v>
      </c>
      <c r="E348" s="224">
        <v>8.4759767099999994E-2</v>
      </c>
      <c r="F348" s="224">
        <v>0.1180032484</v>
      </c>
      <c r="G348" s="224">
        <v>7.7894955299999999E-2</v>
      </c>
      <c r="H348" s="224">
        <v>3.8631502499999998E-2</v>
      </c>
      <c r="I348" s="224">
        <v>4.7928839700000003E-2</v>
      </c>
      <c r="J348" s="224">
        <v>9.7177491800000002E-2</v>
      </c>
      <c r="K348" s="224">
        <v>8.1931294700000004E-2</v>
      </c>
      <c r="L348" s="224">
        <v>6.4857979699999999E-2</v>
      </c>
      <c r="M348" s="29"/>
    </row>
    <row r="349" spans="2:15" ht="24.95" customHeight="1" x14ac:dyDescent="0.2">
      <c r="B349" s="98" t="s">
        <v>3</v>
      </c>
      <c r="C349" s="241">
        <v>1.4137346333192</v>
      </c>
      <c r="D349" s="241">
        <v>2.0805642998717002</v>
      </c>
      <c r="E349" s="241">
        <v>1.9613881401616999</v>
      </c>
      <c r="F349" s="241">
        <v>2.0343887289804998</v>
      </c>
      <c r="G349" s="241">
        <v>1.7570593044463001</v>
      </c>
      <c r="H349" s="241">
        <v>1.6132769901854001</v>
      </c>
      <c r="I349" s="241">
        <v>1.7325386867418999</v>
      </c>
      <c r="J349" s="241">
        <v>1.7946735914003999</v>
      </c>
      <c r="K349" s="241">
        <v>2.0685365301968002</v>
      </c>
      <c r="L349" s="241">
        <v>1.8161396447831</v>
      </c>
      <c r="M349" s="29"/>
    </row>
    <row r="350" spans="2:15" ht="24.95" customHeight="1" x14ac:dyDescent="0.2">
      <c r="B350" s="87" t="s">
        <v>57</v>
      </c>
      <c r="C350" s="242">
        <v>1.3818798555641001</v>
      </c>
      <c r="D350" s="242">
        <v>2.0888025115861999</v>
      </c>
      <c r="E350" s="242">
        <v>1.9514920096167001</v>
      </c>
      <c r="F350" s="242">
        <v>2.0130387540746</v>
      </c>
      <c r="G350" s="242">
        <v>1.7241579981087001</v>
      </c>
      <c r="H350" s="242">
        <v>1.6142644873700001</v>
      </c>
      <c r="I350" s="242">
        <v>1.7104962268466</v>
      </c>
      <c r="J350" s="242">
        <v>1.8003745578137</v>
      </c>
      <c r="K350" s="242">
        <v>2.0236886632825999</v>
      </c>
      <c r="L350" s="243">
        <v>1.7958958629081001</v>
      </c>
      <c r="M350" s="29"/>
      <c r="N350" s="29"/>
      <c r="O350" s="29"/>
    </row>
    <row r="351" spans="2:15" ht="24.95" customHeight="1" x14ac:dyDescent="0.2">
      <c r="B351" s="88" t="s">
        <v>87</v>
      </c>
      <c r="C351" s="244">
        <v>2.3939393939393998</v>
      </c>
      <c r="D351" s="244">
        <v>2.0513771186440999</v>
      </c>
      <c r="E351" s="244">
        <v>2.1618911174785</v>
      </c>
      <c r="F351" s="244">
        <v>2.1436515291937002</v>
      </c>
      <c r="G351" s="244">
        <v>1.9670380687094</v>
      </c>
      <c r="H351" s="244">
        <v>1.6023102310231001</v>
      </c>
      <c r="I351" s="244">
        <v>1.9682151589242001</v>
      </c>
      <c r="J351" s="244">
        <v>1.7563025210084</v>
      </c>
      <c r="K351" s="244">
        <v>2.7218309859155001</v>
      </c>
      <c r="L351" s="245">
        <v>1.9832583446687999</v>
      </c>
      <c r="M351" s="29"/>
      <c r="N351" s="29"/>
      <c r="O351" s="29"/>
    </row>
    <row r="352" spans="2:15" ht="24.95" customHeight="1" x14ac:dyDescent="0.2">
      <c r="B352" s="2"/>
      <c r="C352" s="30"/>
      <c r="D352" s="30"/>
      <c r="E352" s="30"/>
      <c r="H352" s="30"/>
      <c r="I352" s="30"/>
      <c r="J352" s="30"/>
      <c r="K352" s="30"/>
      <c r="L352" s="30"/>
      <c r="M352" s="19"/>
    </row>
    <row r="353" spans="2:15" ht="24.95" customHeight="1" x14ac:dyDescent="0.2">
      <c r="B353" s="2"/>
      <c r="C353" s="2"/>
      <c r="D353" s="2"/>
      <c r="E353" s="2"/>
      <c r="H353" s="2"/>
      <c r="I353" s="2"/>
      <c r="J353" s="2"/>
      <c r="K353" s="2"/>
      <c r="L353" s="8"/>
      <c r="M353" s="19"/>
    </row>
    <row r="354" spans="2:15" ht="24.95" customHeight="1" x14ac:dyDescent="0.2">
      <c r="B354" s="2"/>
      <c r="C354" s="2"/>
      <c r="D354" s="2"/>
      <c r="E354" s="2"/>
      <c r="H354" s="2"/>
      <c r="I354" s="2"/>
      <c r="J354" s="2"/>
      <c r="K354" s="2"/>
      <c r="L354" s="8"/>
      <c r="M354" s="19"/>
    </row>
    <row r="355" spans="2:15" ht="24.95" customHeight="1" x14ac:dyDescent="0.2">
      <c r="B355" s="2"/>
      <c r="C355" s="31"/>
      <c r="D355" s="31"/>
      <c r="E355" s="31"/>
      <c r="H355" s="31"/>
      <c r="I355" s="31"/>
      <c r="J355" s="31"/>
      <c r="K355" s="31"/>
      <c r="L355" s="8"/>
      <c r="M355" s="19"/>
    </row>
    <row r="356" spans="2:15" ht="24.95" customHeight="1" x14ac:dyDescent="0.2">
      <c r="B356" s="2"/>
      <c r="C356" s="31"/>
      <c r="D356" s="31"/>
      <c r="E356" s="31"/>
      <c r="H356" s="31"/>
      <c r="I356" s="31"/>
      <c r="J356" s="31"/>
      <c r="K356" s="31"/>
      <c r="L356" s="8"/>
      <c r="M356" s="19"/>
    </row>
    <row r="357" spans="2:15" ht="24.95" customHeight="1" x14ac:dyDescent="0.2">
      <c r="B357" s="2"/>
      <c r="C357" s="31"/>
      <c r="D357" s="31"/>
      <c r="E357" s="31"/>
      <c r="H357" s="31"/>
      <c r="I357" s="31"/>
      <c r="J357" s="31"/>
      <c r="K357" s="31"/>
      <c r="L357" s="8"/>
      <c r="M357" s="19"/>
      <c r="N357" s="13"/>
    </row>
    <row r="358" spans="2:15" ht="24.95" customHeight="1" x14ac:dyDescent="0.2">
      <c r="B358" s="2"/>
      <c r="C358" s="31"/>
      <c r="D358" s="31"/>
      <c r="E358" s="31"/>
      <c r="H358" s="31"/>
      <c r="I358" s="31"/>
      <c r="J358" s="31"/>
      <c r="K358" s="31"/>
      <c r="L358" s="8"/>
      <c r="M358" s="19"/>
    </row>
    <row r="359" spans="2:15" ht="24.95" customHeight="1" x14ac:dyDescent="0.2">
      <c r="B359" s="2"/>
      <c r="C359" s="31"/>
      <c r="D359" s="31"/>
      <c r="E359" s="31"/>
      <c r="H359" s="31"/>
      <c r="I359" s="31"/>
      <c r="J359" s="31"/>
      <c r="K359" s="31"/>
      <c r="L359" s="8"/>
      <c r="M359" s="19"/>
    </row>
    <row r="360" spans="2:15" ht="24.95" customHeight="1" x14ac:dyDescent="0.2">
      <c r="B360" s="2"/>
      <c r="C360" s="31"/>
      <c r="D360" s="31"/>
      <c r="E360" s="31"/>
      <c r="H360" s="31"/>
      <c r="I360" s="31"/>
      <c r="J360" s="31"/>
      <c r="K360" s="31"/>
      <c r="L360" s="8"/>
      <c r="M360" s="19"/>
    </row>
    <row r="361" spans="2:15" ht="24.95" customHeight="1" x14ac:dyDescent="0.2">
      <c r="B361" s="2"/>
      <c r="C361" s="31"/>
      <c r="D361" s="31"/>
      <c r="E361" s="31"/>
      <c r="H361" s="31"/>
      <c r="I361" s="31"/>
      <c r="J361" s="31"/>
      <c r="K361" s="31"/>
      <c r="L361" s="8"/>
      <c r="M361" s="19"/>
    </row>
    <row r="362" spans="2:15" ht="24.95" customHeight="1" x14ac:dyDescent="0.2">
      <c r="B362" s="2"/>
      <c r="C362" s="31"/>
      <c r="D362" s="31"/>
      <c r="E362" s="31"/>
      <c r="H362" s="31"/>
      <c r="I362" s="31"/>
      <c r="J362" s="31"/>
      <c r="K362" s="31"/>
      <c r="L362" s="8"/>
      <c r="M362" s="19"/>
    </row>
    <row r="363" spans="2:15" ht="24.95" customHeight="1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19"/>
    </row>
    <row r="364" spans="2:15" ht="24.95" customHeight="1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M364" s="32">
        <v>2</v>
      </c>
      <c r="O364" s="32"/>
    </row>
    <row r="365" spans="2:15" s="110" customFormat="1" ht="25.5" customHeight="1" x14ac:dyDescent="0.2">
      <c r="B365" s="271" t="s">
        <v>157</v>
      </c>
      <c r="C365" s="271"/>
      <c r="D365" s="271"/>
      <c r="E365" s="271"/>
      <c r="F365" s="271"/>
      <c r="G365" s="271"/>
      <c r="H365" s="271"/>
      <c r="I365" s="271"/>
      <c r="J365" s="271"/>
      <c r="K365" s="271"/>
      <c r="L365" s="271"/>
      <c r="M365" s="271"/>
      <c r="N365" s="118"/>
      <c r="O365" s="118"/>
    </row>
    <row r="366" spans="2:15" ht="15" customHeight="1" x14ac:dyDescent="0.2">
      <c r="B366" s="28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</row>
    <row r="367" spans="2:15" ht="24.95" customHeight="1" x14ac:dyDescent="0.2">
      <c r="B367" s="261" t="s">
        <v>13</v>
      </c>
      <c r="C367" s="261"/>
      <c r="D367" s="261"/>
      <c r="E367" s="261"/>
      <c r="F367" s="261"/>
      <c r="G367" s="261"/>
      <c r="H367" s="261"/>
      <c r="I367" s="117"/>
      <c r="J367" s="117"/>
      <c r="K367" s="117"/>
      <c r="L367" s="117"/>
      <c r="M367" s="117"/>
      <c r="N367" s="117"/>
    </row>
    <row r="368" spans="2:15" ht="24.95" customHeight="1" x14ac:dyDescent="0.2">
      <c r="B368" s="92" t="s">
        <v>35</v>
      </c>
      <c r="C368" s="290" t="s">
        <v>51</v>
      </c>
      <c r="D368" s="290"/>
      <c r="E368" s="290" t="s">
        <v>50</v>
      </c>
      <c r="F368" s="290"/>
      <c r="G368" s="290" t="s">
        <v>0</v>
      </c>
      <c r="H368" s="290"/>
    </row>
    <row r="369" spans="2:12" ht="24.95" customHeight="1" x14ac:dyDescent="0.2">
      <c r="B369" s="225" t="s">
        <v>177</v>
      </c>
      <c r="C369" s="274">
        <v>548214</v>
      </c>
      <c r="D369" s="274"/>
      <c r="E369" s="274">
        <v>91474</v>
      </c>
      <c r="F369" s="274"/>
      <c r="G369" s="259">
        <v>639688</v>
      </c>
      <c r="H369" s="259"/>
    </row>
    <row r="370" spans="2:12" ht="24.95" customHeight="1" x14ac:dyDescent="0.2">
      <c r="B370" s="225" t="s">
        <v>156</v>
      </c>
      <c r="C370" s="267">
        <v>78896</v>
      </c>
      <c r="D370" s="267"/>
      <c r="E370" s="267">
        <v>9557</v>
      </c>
      <c r="F370" s="267"/>
      <c r="G370" s="259">
        <v>88453</v>
      </c>
      <c r="H370" s="259"/>
    </row>
    <row r="371" spans="2:12" ht="24.95" customHeight="1" x14ac:dyDescent="0.2">
      <c r="B371" s="92" t="s">
        <v>43</v>
      </c>
      <c r="C371" s="285">
        <f>(C370-C369)/C369</f>
        <v>-0.85608539730835043</v>
      </c>
      <c r="D371" s="285"/>
      <c r="E371" s="268">
        <f>(E370-E369)/E369</f>
        <v>-0.8955222248945055</v>
      </c>
      <c r="F371" s="268"/>
      <c r="G371" s="285">
        <f>(G370-G369)/G369</f>
        <v>-0.86172477832943561</v>
      </c>
      <c r="H371" s="285"/>
    </row>
    <row r="372" spans="2:12" s="13" customFormat="1" ht="24.95" customHeight="1" x14ac:dyDescent="0.2">
      <c r="B372" s="34"/>
      <c r="C372" s="35"/>
      <c r="D372" s="35"/>
      <c r="E372" s="35"/>
      <c r="F372" s="35"/>
      <c r="G372" s="35"/>
      <c r="H372" s="35"/>
    </row>
    <row r="373" spans="2:12" s="13" customFormat="1" ht="24.95" customHeight="1" x14ac:dyDescent="0.2">
      <c r="B373" s="34"/>
      <c r="C373" s="35"/>
      <c r="D373" s="35"/>
      <c r="E373" s="35"/>
      <c r="F373" s="35"/>
      <c r="G373" s="35"/>
      <c r="H373" s="35"/>
    </row>
    <row r="374" spans="2:12" s="13" customFormat="1" ht="24.95" customHeight="1" x14ac:dyDescent="0.2">
      <c r="B374" s="34"/>
      <c r="C374" s="35"/>
      <c r="D374" s="35"/>
      <c r="E374" s="35"/>
      <c r="F374" s="35"/>
      <c r="G374" s="35"/>
      <c r="H374" s="35"/>
    </row>
    <row r="375" spans="2:12" s="13" customFormat="1" ht="24.95" customHeight="1" x14ac:dyDescent="0.2">
      <c r="B375" s="34"/>
      <c r="C375" s="35"/>
      <c r="D375" s="35"/>
      <c r="E375" s="35"/>
      <c r="F375" s="35"/>
      <c r="G375" s="35"/>
      <c r="H375" s="35"/>
    </row>
    <row r="376" spans="2:12" s="13" customFormat="1" ht="24.95" customHeight="1" x14ac:dyDescent="0.2">
      <c r="B376" s="34"/>
      <c r="C376" s="35"/>
      <c r="D376" s="35"/>
      <c r="E376" s="35"/>
      <c r="F376" s="35"/>
      <c r="G376" s="35"/>
      <c r="H376" s="35"/>
    </row>
    <row r="377" spans="2:12" s="13" customFormat="1" ht="24.95" customHeight="1" x14ac:dyDescent="0.2">
      <c r="B377" s="34"/>
      <c r="C377" s="35"/>
      <c r="D377" s="35"/>
      <c r="E377" s="35"/>
      <c r="F377" s="35"/>
      <c r="G377" s="35"/>
      <c r="H377" s="35"/>
    </row>
    <row r="378" spans="2:12" s="13" customFormat="1" ht="24.95" customHeight="1" x14ac:dyDescent="0.2">
      <c r="B378" s="34"/>
      <c r="C378" s="35"/>
      <c r="D378" s="35"/>
      <c r="E378" s="35"/>
      <c r="F378" s="35"/>
      <c r="G378" s="35"/>
      <c r="H378" s="35"/>
    </row>
    <row r="379" spans="2:12" s="13" customFormat="1" ht="24.95" customHeight="1" x14ac:dyDescent="0.2">
      <c r="B379" s="34"/>
      <c r="C379" s="35"/>
      <c r="D379" s="35"/>
      <c r="E379" s="35"/>
      <c r="F379" s="35"/>
      <c r="G379" s="35"/>
      <c r="H379" s="35"/>
    </row>
    <row r="380" spans="2:12" s="13" customFormat="1" ht="24.95" customHeight="1" x14ac:dyDescent="0.2">
      <c r="B380" s="34"/>
      <c r="C380" s="35"/>
      <c r="D380" s="35"/>
      <c r="E380" s="35"/>
      <c r="F380" s="35"/>
      <c r="G380" s="35"/>
      <c r="H380" s="35"/>
    </row>
    <row r="381" spans="2:12" ht="24.95" customHeight="1" x14ac:dyDescent="0.2"/>
    <row r="382" spans="2:12" ht="24.95" customHeight="1" x14ac:dyDescent="0.2"/>
    <row r="383" spans="2:12" ht="24.95" customHeight="1" x14ac:dyDescent="0.2">
      <c r="B383" s="261" t="s">
        <v>37</v>
      </c>
      <c r="C383" s="261"/>
      <c r="D383" s="261"/>
      <c r="E383" s="261"/>
      <c r="F383" s="261"/>
      <c r="G383" s="261"/>
      <c r="H383" s="261"/>
      <c r="I383" s="261"/>
      <c r="J383" s="261"/>
      <c r="K383" s="261"/>
      <c r="L383" s="261"/>
    </row>
    <row r="384" spans="2:12" ht="24.95" customHeight="1" x14ac:dyDescent="0.2">
      <c r="B384" s="92" t="s">
        <v>35</v>
      </c>
      <c r="C384" s="93" t="s">
        <v>114</v>
      </c>
      <c r="D384" s="93" t="s">
        <v>5</v>
      </c>
      <c r="E384" s="93" t="s">
        <v>6</v>
      </c>
      <c r="F384" s="93" t="s">
        <v>7</v>
      </c>
      <c r="G384" s="93" t="s">
        <v>8</v>
      </c>
      <c r="H384" s="93" t="s">
        <v>9</v>
      </c>
      <c r="I384" s="93" t="s">
        <v>10</v>
      </c>
      <c r="J384" s="93" t="s">
        <v>11</v>
      </c>
      <c r="K384" s="93" t="s">
        <v>12</v>
      </c>
      <c r="L384" s="93" t="s">
        <v>14</v>
      </c>
    </row>
    <row r="385" spans="2:12" ht="24.95" customHeight="1" x14ac:dyDescent="0.2">
      <c r="B385" s="225" t="s">
        <v>177</v>
      </c>
      <c r="C385" s="249">
        <v>74339</v>
      </c>
      <c r="D385" s="249">
        <v>102460</v>
      </c>
      <c r="E385" s="249">
        <v>92714</v>
      </c>
      <c r="F385" s="249">
        <v>32084</v>
      </c>
      <c r="G385" s="249">
        <v>106083</v>
      </c>
      <c r="H385" s="249">
        <v>75972</v>
      </c>
      <c r="I385" s="249">
        <v>35175</v>
      </c>
      <c r="J385" s="249">
        <v>87128</v>
      </c>
      <c r="K385" s="249">
        <v>33733</v>
      </c>
      <c r="L385" s="246">
        <v>639688</v>
      </c>
    </row>
    <row r="386" spans="2:12" ht="24.95" customHeight="1" x14ac:dyDescent="0.2">
      <c r="B386" s="225" t="s">
        <v>156</v>
      </c>
      <c r="C386" s="249">
        <v>9436</v>
      </c>
      <c r="D386" s="249">
        <v>8577</v>
      </c>
      <c r="E386" s="249">
        <v>14840</v>
      </c>
      <c r="F386" s="249">
        <v>6601</v>
      </c>
      <c r="G386" s="249">
        <v>15901</v>
      </c>
      <c r="H386" s="249">
        <v>7336</v>
      </c>
      <c r="I386" s="249">
        <v>4782</v>
      </c>
      <c r="J386" s="249">
        <v>16559</v>
      </c>
      <c r="K386" s="249">
        <v>4421</v>
      </c>
      <c r="L386" s="246">
        <v>88453</v>
      </c>
    </row>
    <row r="387" spans="2:12" ht="24.95" customHeight="1" x14ac:dyDescent="0.2">
      <c r="B387" s="92" t="s">
        <v>43</v>
      </c>
      <c r="C387" s="86">
        <f t="shared" ref="C387:L387" si="0">(C386-C385)/C385</f>
        <v>-0.87306797239672307</v>
      </c>
      <c r="D387" s="86">
        <f t="shared" si="0"/>
        <v>-0.9162892836228772</v>
      </c>
      <c r="E387" s="86">
        <f t="shared" si="0"/>
        <v>-0.83993787346031878</v>
      </c>
      <c r="F387" s="86">
        <f t="shared" si="0"/>
        <v>-0.79425882059593567</v>
      </c>
      <c r="G387" s="86">
        <f t="shared" si="0"/>
        <v>-0.85010793435328935</v>
      </c>
      <c r="H387" s="86">
        <f t="shared" si="0"/>
        <v>-0.90343810877691777</v>
      </c>
      <c r="I387" s="86">
        <f t="shared" si="0"/>
        <v>-0.86405117270788911</v>
      </c>
      <c r="J387" s="86">
        <f t="shared" si="0"/>
        <v>-0.80994628592415752</v>
      </c>
      <c r="K387" s="86">
        <f t="shared" si="0"/>
        <v>-0.86894139270150894</v>
      </c>
      <c r="L387" s="86">
        <f t="shared" si="0"/>
        <v>-0.86172477832943561</v>
      </c>
    </row>
    <row r="388" spans="2:12" ht="24.95" customHeight="1" x14ac:dyDescent="0.2">
      <c r="B388" s="38"/>
      <c r="C388" s="39"/>
      <c r="D388" s="39"/>
      <c r="E388" s="39"/>
      <c r="F388" s="39"/>
      <c r="G388" s="39"/>
      <c r="H388" s="39"/>
      <c r="I388" s="39"/>
      <c r="J388" s="39"/>
      <c r="K388" s="39"/>
      <c r="L388" s="39"/>
    </row>
    <row r="389" spans="2:12" ht="24.95" customHeight="1" x14ac:dyDescent="0.2">
      <c r="B389" s="38"/>
      <c r="C389" s="39"/>
      <c r="D389" s="39"/>
      <c r="E389" s="39"/>
      <c r="F389" s="39"/>
      <c r="G389" s="39"/>
      <c r="H389" s="39"/>
      <c r="I389" s="39"/>
      <c r="J389" s="39"/>
      <c r="K389" s="39"/>
      <c r="L389" s="39"/>
    </row>
    <row r="390" spans="2:12" ht="24.95" customHeight="1" x14ac:dyDescent="0.2">
      <c r="B390" s="38"/>
      <c r="C390" s="39"/>
      <c r="D390" s="39"/>
      <c r="E390" s="39"/>
      <c r="F390" s="39"/>
      <c r="G390" s="39"/>
      <c r="H390" s="39"/>
      <c r="I390" s="39"/>
      <c r="J390" s="39"/>
      <c r="K390" s="39"/>
      <c r="L390" s="39"/>
    </row>
    <row r="391" spans="2:12" ht="24.95" customHeight="1" x14ac:dyDescent="0.2">
      <c r="B391" s="277"/>
      <c r="C391" s="277"/>
      <c r="D391" s="277"/>
      <c r="E391" s="277"/>
      <c r="F391" s="277"/>
      <c r="G391" s="277"/>
      <c r="H391" s="277"/>
      <c r="I391" s="277"/>
      <c r="J391" s="277"/>
      <c r="K391" s="277"/>
      <c r="L391" s="277"/>
    </row>
    <row r="392" spans="2:12" ht="24.95" customHeight="1" x14ac:dyDescent="0.2">
      <c r="B392" s="38"/>
      <c r="C392" s="39"/>
      <c r="D392" s="39"/>
      <c r="E392" s="39"/>
      <c r="F392" s="39"/>
      <c r="G392" s="39"/>
      <c r="H392" s="39"/>
      <c r="I392" s="39"/>
      <c r="J392" s="39"/>
      <c r="K392" s="39"/>
      <c r="L392" s="39"/>
    </row>
    <row r="393" spans="2:12" ht="24.95" customHeight="1" x14ac:dyDescent="0.2">
      <c r="B393" s="38"/>
      <c r="C393" s="39"/>
      <c r="D393" s="39"/>
      <c r="E393" s="39"/>
      <c r="F393" s="39"/>
      <c r="G393" s="39"/>
      <c r="H393" s="39"/>
      <c r="I393" s="39"/>
      <c r="J393" s="39"/>
      <c r="K393" s="39"/>
      <c r="L393" s="39"/>
    </row>
    <row r="394" spans="2:12" ht="24.95" customHeight="1" x14ac:dyDescent="0.2">
      <c r="B394" s="38"/>
      <c r="C394" s="39"/>
      <c r="D394" s="39"/>
      <c r="E394" s="39"/>
      <c r="F394" s="39"/>
      <c r="G394" s="39"/>
      <c r="H394" s="39"/>
      <c r="I394" s="39"/>
      <c r="J394" s="39"/>
      <c r="K394" s="39"/>
      <c r="L394" s="39"/>
    </row>
    <row r="395" spans="2:12" ht="24.95" customHeight="1" x14ac:dyDescent="0.2">
      <c r="B395" s="38"/>
      <c r="C395" s="39"/>
      <c r="D395" s="39"/>
      <c r="E395" s="39"/>
      <c r="F395" s="39"/>
      <c r="G395" s="39"/>
      <c r="H395" s="39"/>
      <c r="I395" s="39"/>
      <c r="J395" s="39"/>
      <c r="K395" s="39"/>
      <c r="L395" s="39"/>
    </row>
    <row r="396" spans="2:12" ht="24.95" customHeight="1" x14ac:dyDescent="0.2">
      <c r="B396" s="38"/>
      <c r="C396" s="39"/>
      <c r="D396" s="39"/>
      <c r="E396" s="39"/>
      <c r="F396" s="39"/>
      <c r="G396" s="39"/>
      <c r="H396" s="39"/>
      <c r="I396" s="39"/>
      <c r="J396" s="39"/>
      <c r="K396" s="39"/>
      <c r="L396" s="39"/>
    </row>
    <row r="397" spans="2:12" ht="24.95" customHeight="1" x14ac:dyDescent="0.2">
      <c r="B397" s="38"/>
      <c r="C397" s="39"/>
      <c r="D397" s="39"/>
      <c r="E397" s="39"/>
      <c r="F397" s="39"/>
      <c r="G397" s="39"/>
      <c r="H397" s="39"/>
      <c r="I397" s="39"/>
      <c r="J397" s="39"/>
      <c r="K397" s="39"/>
      <c r="L397" s="39"/>
    </row>
    <row r="398" spans="2:12" ht="24.95" customHeight="1" x14ac:dyDescent="0.2">
      <c r="B398" s="38"/>
      <c r="C398" s="39"/>
      <c r="D398" s="39"/>
      <c r="E398" s="39"/>
      <c r="F398" s="39"/>
      <c r="G398" s="39"/>
      <c r="H398" s="39"/>
      <c r="I398" s="39"/>
      <c r="J398" s="39"/>
      <c r="K398" s="39"/>
      <c r="L398" s="39"/>
    </row>
    <row r="399" spans="2:12" ht="24.95" customHeight="1" x14ac:dyDescent="0.2">
      <c r="B399" s="38"/>
      <c r="C399" s="39"/>
      <c r="D399" s="39"/>
      <c r="E399" s="39"/>
      <c r="F399" s="39"/>
      <c r="G399" s="39"/>
      <c r="H399" s="39"/>
      <c r="I399" s="39"/>
      <c r="J399" s="39"/>
      <c r="K399" s="39"/>
      <c r="L399" s="39"/>
    </row>
    <row r="400" spans="2:12" ht="24.95" customHeight="1" x14ac:dyDescent="0.2">
      <c r="B400" s="269" t="s">
        <v>15</v>
      </c>
      <c r="C400" s="269"/>
      <c r="D400" s="269"/>
      <c r="E400" s="269"/>
      <c r="F400" s="269"/>
      <c r="G400" s="269"/>
      <c r="H400" s="269"/>
      <c r="I400" s="269"/>
      <c r="J400" s="269"/>
    </row>
    <row r="401" spans="2:12" ht="24.95" customHeight="1" x14ac:dyDescent="0.2">
      <c r="B401" s="94" t="s">
        <v>35</v>
      </c>
      <c r="C401" s="292" t="s">
        <v>40</v>
      </c>
      <c r="D401" s="292"/>
      <c r="E401" s="292" t="s">
        <v>41</v>
      </c>
      <c r="F401" s="292"/>
      <c r="G401" s="292" t="s">
        <v>42</v>
      </c>
      <c r="H401" s="292"/>
      <c r="I401" s="270" t="s">
        <v>89</v>
      </c>
      <c r="J401" s="270"/>
      <c r="L401" s="40"/>
    </row>
    <row r="402" spans="2:12" ht="24.95" customHeight="1" x14ac:dyDescent="0.2">
      <c r="B402" s="225" t="s">
        <v>177</v>
      </c>
      <c r="C402" s="274">
        <v>934798</v>
      </c>
      <c r="D402" s="274"/>
      <c r="E402" s="274">
        <v>152320</v>
      </c>
      <c r="F402" s="274"/>
      <c r="G402" s="259">
        <v>1087118</v>
      </c>
      <c r="H402" s="259"/>
      <c r="I402" s="265">
        <v>0.24138233889999999</v>
      </c>
      <c r="J402" s="260"/>
    </row>
    <row r="403" spans="2:12" ht="24.95" customHeight="1" x14ac:dyDescent="0.2">
      <c r="B403" s="225" t="s">
        <v>156</v>
      </c>
      <c r="C403" s="267">
        <v>141689</v>
      </c>
      <c r="D403" s="267"/>
      <c r="E403" s="267">
        <v>18954</v>
      </c>
      <c r="F403" s="267"/>
      <c r="G403" s="287">
        <v>160643</v>
      </c>
      <c r="H403" s="287"/>
      <c r="I403" s="263">
        <v>6.4857979699999999E-2</v>
      </c>
      <c r="J403" s="319"/>
    </row>
    <row r="404" spans="2:12" ht="24.95" customHeight="1" x14ac:dyDescent="0.2">
      <c r="B404" s="105" t="s">
        <v>43</v>
      </c>
      <c r="C404" s="289">
        <f>(C403-C402)/C402</f>
        <v>-0.84842821657727119</v>
      </c>
      <c r="D404" s="289"/>
      <c r="E404" s="289">
        <f>(E403-E402)/E402</f>
        <v>-0.87556460084033616</v>
      </c>
      <c r="F404" s="289"/>
      <c r="G404" s="284">
        <f>(G403-G402)/G402</f>
        <v>-0.85223039265286749</v>
      </c>
      <c r="H404" s="284"/>
      <c r="I404" s="284">
        <f>(I403-I402)/I402</f>
        <v>-0.73130602679730683</v>
      </c>
      <c r="J404" s="284"/>
    </row>
    <row r="405" spans="2:12" ht="24.95" customHeight="1" x14ac:dyDescent="0.2">
      <c r="B405" s="38"/>
      <c r="C405" s="39"/>
      <c r="D405" s="39"/>
      <c r="E405" s="39"/>
      <c r="F405" s="39"/>
      <c r="G405" s="41"/>
      <c r="H405" s="41"/>
      <c r="I405" s="41"/>
      <c r="J405" s="41"/>
      <c r="K405" s="13"/>
    </row>
    <row r="406" spans="2:12" ht="24.95" customHeight="1" x14ac:dyDescent="0.2"/>
    <row r="407" spans="2:12" ht="24.95" customHeight="1" x14ac:dyDescent="0.2"/>
    <row r="408" spans="2:12" ht="24.95" customHeight="1" x14ac:dyDescent="0.2"/>
    <row r="409" spans="2:12" ht="24.95" customHeight="1" x14ac:dyDescent="0.2">
      <c r="L409" s="42"/>
    </row>
    <row r="410" spans="2:12" ht="24.95" customHeight="1" x14ac:dyDescent="0.2"/>
    <row r="411" spans="2:12" ht="24.95" customHeight="1" x14ac:dyDescent="0.2"/>
    <row r="412" spans="2:12" ht="24.95" customHeight="1" x14ac:dyDescent="0.2">
      <c r="L412" s="27"/>
    </row>
    <row r="413" spans="2:12" ht="24.95" customHeight="1" x14ac:dyDescent="0.2"/>
    <row r="414" spans="2:12" ht="24.95" customHeight="1" x14ac:dyDescent="0.2"/>
    <row r="415" spans="2:12" ht="24.95" customHeight="1" x14ac:dyDescent="0.2"/>
    <row r="416" spans="2:12" ht="24.95" customHeight="1" x14ac:dyDescent="0.2">
      <c r="B416" s="269" t="s">
        <v>38</v>
      </c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</row>
    <row r="417" spans="2:15" ht="24.95" customHeight="1" x14ac:dyDescent="0.2">
      <c r="B417" s="94" t="s">
        <v>35</v>
      </c>
      <c r="C417" s="111" t="s">
        <v>114</v>
      </c>
      <c r="D417" s="111" t="s">
        <v>5</v>
      </c>
      <c r="E417" s="111" t="s">
        <v>6</v>
      </c>
      <c r="F417" s="111" t="s">
        <v>7</v>
      </c>
      <c r="G417" s="111" t="s">
        <v>8</v>
      </c>
      <c r="H417" s="111" t="s">
        <v>9</v>
      </c>
      <c r="I417" s="111" t="s">
        <v>10</v>
      </c>
      <c r="J417" s="111" t="s">
        <v>11</v>
      </c>
      <c r="K417" s="111" t="s">
        <v>12</v>
      </c>
      <c r="L417" s="111" t="s">
        <v>14</v>
      </c>
    </row>
    <row r="418" spans="2:15" ht="24.95" customHeight="1" x14ac:dyDescent="0.2">
      <c r="B418" s="225" t="s">
        <v>177</v>
      </c>
      <c r="C418" s="249">
        <v>117598</v>
      </c>
      <c r="D418" s="249">
        <v>152340</v>
      </c>
      <c r="E418" s="249">
        <v>155140</v>
      </c>
      <c r="F418" s="249">
        <v>55881</v>
      </c>
      <c r="G418" s="249">
        <v>211681</v>
      </c>
      <c r="H418" s="249">
        <v>125265</v>
      </c>
      <c r="I418" s="249">
        <v>62480</v>
      </c>
      <c r="J418" s="249">
        <v>149326</v>
      </c>
      <c r="K418" s="249">
        <v>57407</v>
      </c>
      <c r="L418" s="246">
        <v>1087118</v>
      </c>
    </row>
    <row r="419" spans="2:15" ht="24.95" customHeight="1" x14ac:dyDescent="0.2">
      <c r="B419" s="225" t="s">
        <v>156</v>
      </c>
      <c r="C419" s="248">
        <v>13340</v>
      </c>
      <c r="D419" s="248">
        <v>17845</v>
      </c>
      <c r="E419" s="248">
        <v>29107</v>
      </c>
      <c r="F419" s="248">
        <v>13429</v>
      </c>
      <c r="G419" s="248">
        <v>27939</v>
      </c>
      <c r="H419" s="248">
        <v>11835</v>
      </c>
      <c r="I419" s="248">
        <v>8285</v>
      </c>
      <c r="J419" s="248">
        <v>29718</v>
      </c>
      <c r="K419" s="248">
        <v>9145</v>
      </c>
      <c r="L419" s="250">
        <v>160643</v>
      </c>
    </row>
    <row r="420" spans="2:15" ht="24.95" customHeight="1" x14ac:dyDescent="0.2">
      <c r="B420" s="105" t="s">
        <v>43</v>
      </c>
      <c r="C420" s="106">
        <f t="shared" ref="C420:L420" si="1">(C419-C418)/C418</f>
        <v>-0.88656269664450071</v>
      </c>
      <c r="D420" s="106">
        <f t="shared" si="1"/>
        <v>-0.88286070631482216</v>
      </c>
      <c r="E420" s="106">
        <f t="shared" si="1"/>
        <v>-0.81238236431610156</v>
      </c>
      <c r="F420" s="106">
        <f t="shared" si="1"/>
        <v>-0.75968576081315653</v>
      </c>
      <c r="G420" s="106">
        <f t="shared" si="1"/>
        <v>-0.86801366206697816</v>
      </c>
      <c r="H420" s="106">
        <f t="shared" si="1"/>
        <v>-0.90552029697042269</v>
      </c>
      <c r="I420" s="106">
        <f t="shared" si="1"/>
        <v>-0.86739756722151085</v>
      </c>
      <c r="J420" s="106">
        <f t="shared" si="1"/>
        <v>-0.8009857626937037</v>
      </c>
      <c r="K420" s="106">
        <f t="shared" si="1"/>
        <v>-0.84069886947584793</v>
      </c>
      <c r="L420" s="106">
        <f t="shared" si="1"/>
        <v>-0.85223039265286749</v>
      </c>
    </row>
    <row r="421" spans="2:15" ht="24.95" customHeight="1" x14ac:dyDescent="0.2">
      <c r="B421" s="38"/>
      <c r="C421" s="39"/>
      <c r="D421" s="39"/>
      <c r="E421" s="39"/>
      <c r="F421" s="39"/>
      <c r="G421" s="39"/>
      <c r="H421" s="39"/>
      <c r="I421" s="39"/>
      <c r="J421" s="39"/>
      <c r="K421" s="39"/>
      <c r="L421" s="39"/>
    </row>
    <row r="422" spans="2:15" ht="24.95" customHeight="1" x14ac:dyDescent="0.2">
      <c r="B422" s="38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13"/>
    </row>
    <row r="423" spans="2:15" ht="24.95" customHeight="1" x14ac:dyDescent="0.2">
      <c r="B423" s="277"/>
      <c r="C423" s="277"/>
      <c r="D423" s="277"/>
      <c r="E423" s="277"/>
      <c r="F423" s="277"/>
      <c r="G423" s="277"/>
      <c r="H423" s="277"/>
      <c r="I423" s="277"/>
      <c r="J423" s="277"/>
      <c r="K423" s="277"/>
      <c r="L423" s="277"/>
      <c r="M423" s="13"/>
    </row>
    <row r="424" spans="2:15" ht="24.95" customHeight="1" x14ac:dyDescent="0.2"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13"/>
    </row>
    <row r="425" spans="2:15" ht="24.95" customHeight="1" x14ac:dyDescent="0.2">
      <c r="B425" s="38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13"/>
    </row>
    <row r="426" spans="2:15" ht="24.95" customHeight="1" x14ac:dyDescent="0.2">
      <c r="B426" s="38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13"/>
    </row>
    <row r="427" spans="2:15" ht="24.95" customHeight="1" x14ac:dyDescent="0.2">
      <c r="B427" s="38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13"/>
    </row>
    <row r="428" spans="2:15" ht="24.95" customHeight="1" x14ac:dyDescent="0.2">
      <c r="B428" s="38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13"/>
    </row>
    <row r="429" spans="2:15" ht="24.95" customHeight="1" x14ac:dyDescent="0.2">
      <c r="B429" s="38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13"/>
    </row>
    <row r="430" spans="2:15" ht="24.95" customHeight="1" x14ac:dyDescent="0.2">
      <c r="B430" s="38"/>
      <c r="C430" s="39"/>
      <c r="D430" s="39"/>
      <c r="E430" s="39"/>
      <c r="F430" s="39"/>
      <c r="G430" s="39"/>
      <c r="H430" s="39"/>
      <c r="I430" s="39"/>
      <c r="J430" s="39"/>
      <c r="K430" s="39"/>
      <c r="M430" s="32">
        <v>3</v>
      </c>
      <c r="N430" s="13"/>
      <c r="O430" s="13"/>
    </row>
    <row r="431" spans="2:15" s="110" customFormat="1" ht="25.5" customHeight="1" x14ac:dyDescent="0.2">
      <c r="B431" s="318" t="s">
        <v>158</v>
      </c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118"/>
      <c r="O431" s="118"/>
    </row>
    <row r="432" spans="2:15" ht="15" customHeight="1" x14ac:dyDescent="0.2">
      <c r="B432" s="28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</row>
    <row r="433" spans="2:15" ht="24.95" customHeight="1" x14ac:dyDescent="0.2">
      <c r="B433" s="278" t="s">
        <v>13</v>
      </c>
      <c r="C433" s="278"/>
      <c r="D433" s="278"/>
      <c r="E433" s="278"/>
      <c r="F433" s="278"/>
      <c r="G433" s="278"/>
      <c r="H433" s="278"/>
      <c r="I433" s="255"/>
      <c r="J433" s="255"/>
      <c r="K433" s="255"/>
      <c r="L433" s="255"/>
      <c r="M433" s="255"/>
      <c r="N433" s="255"/>
    </row>
    <row r="434" spans="2:15" ht="24.95" customHeight="1" x14ac:dyDescent="0.2">
      <c r="B434" s="92" t="s">
        <v>35</v>
      </c>
      <c r="C434" s="276" t="s">
        <v>51</v>
      </c>
      <c r="D434" s="276"/>
      <c r="E434" s="276" t="s">
        <v>50</v>
      </c>
      <c r="F434" s="276"/>
      <c r="G434" s="276" t="s">
        <v>0</v>
      </c>
      <c r="H434" s="276"/>
    </row>
    <row r="435" spans="2:15" ht="24.95" customHeight="1" x14ac:dyDescent="0.2">
      <c r="B435" s="225" t="s">
        <v>159</v>
      </c>
      <c r="C435" s="274">
        <v>6381949</v>
      </c>
      <c r="D435" s="274"/>
      <c r="E435" s="274">
        <v>1912408</v>
      </c>
      <c r="F435" s="274"/>
      <c r="G435" s="259">
        <v>8294357</v>
      </c>
      <c r="H435" s="259"/>
    </row>
    <row r="436" spans="2:15" ht="24.95" customHeight="1" x14ac:dyDescent="0.2">
      <c r="B436" s="225" t="s">
        <v>160</v>
      </c>
      <c r="C436" s="267">
        <v>2469727</v>
      </c>
      <c r="D436" s="267"/>
      <c r="E436" s="267">
        <v>375282</v>
      </c>
      <c r="F436" s="267"/>
      <c r="G436" s="259">
        <v>2845009</v>
      </c>
      <c r="H436" s="259"/>
    </row>
    <row r="437" spans="2:15" ht="24.95" customHeight="1" x14ac:dyDescent="0.2">
      <c r="B437" s="113" t="s">
        <v>43</v>
      </c>
      <c r="C437" s="268">
        <f>(C436-C435)/C435</f>
        <v>-0.61301367340917323</v>
      </c>
      <c r="D437" s="268"/>
      <c r="E437" s="268">
        <f>(E436-E435)/E435</f>
        <v>-0.80376467783025385</v>
      </c>
      <c r="F437" s="268"/>
      <c r="G437" s="268">
        <f>(G436-G435)/G435</f>
        <v>-0.65699462899896877</v>
      </c>
      <c r="H437" s="268"/>
    </row>
    <row r="438" spans="2:15" ht="24.95" customHeight="1" x14ac:dyDescent="0.2">
      <c r="B438" s="34"/>
      <c r="C438" s="35"/>
      <c r="D438" s="35"/>
      <c r="E438" s="35"/>
      <c r="F438" s="35"/>
      <c r="G438" s="35"/>
      <c r="H438" s="35"/>
      <c r="I438" s="13"/>
      <c r="J438" s="13"/>
      <c r="K438" s="13"/>
      <c r="L438" s="13"/>
      <c r="M438" s="13"/>
      <c r="N438" s="13"/>
      <c r="O438" s="13"/>
    </row>
    <row r="439" spans="2:15" ht="24.95" customHeight="1" x14ac:dyDescent="0.2">
      <c r="B439" s="34"/>
      <c r="C439" s="35"/>
      <c r="D439" s="35"/>
      <c r="E439" s="35"/>
      <c r="F439" s="35"/>
      <c r="G439" s="35"/>
      <c r="H439" s="35"/>
      <c r="I439" s="13"/>
      <c r="J439" s="13"/>
      <c r="K439" s="13"/>
      <c r="L439" s="13"/>
      <c r="M439" s="13"/>
      <c r="N439" s="13"/>
      <c r="O439" s="13"/>
    </row>
    <row r="440" spans="2:15" ht="24.95" customHeight="1" x14ac:dyDescent="0.2">
      <c r="B440" s="34"/>
      <c r="C440" s="35"/>
      <c r="D440" s="35"/>
      <c r="E440" s="35"/>
      <c r="F440" s="35"/>
      <c r="G440" s="35"/>
      <c r="H440" s="35"/>
      <c r="I440" s="13"/>
      <c r="J440" s="13"/>
      <c r="K440" s="13"/>
      <c r="L440" s="13"/>
      <c r="M440" s="13"/>
      <c r="N440" s="13"/>
      <c r="O440" s="13"/>
    </row>
    <row r="441" spans="2:15" ht="24.95" customHeight="1" x14ac:dyDescent="0.2">
      <c r="B441" s="34"/>
      <c r="C441" s="35"/>
      <c r="D441" s="35"/>
      <c r="E441" s="35"/>
      <c r="F441" s="35"/>
      <c r="G441" s="35"/>
      <c r="H441" s="35"/>
      <c r="I441" s="13"/>
      <c r="J441" s="13"/>
      <c r="K441" s="13"/>
      <c r="L441" s="13"/>
      <c r="M441" s="13"/>
      <c r="N441" s="13"/>
      <c r="O441" s="13"/>
    </row>
    <row r="442" spans="2:15" ht="24.95" customHeight="1" x14ac:dyDescent="0.2">
      <c r="B442" s="34"/>
      <c r="C442" s="35"/>
      <c r="D442" s="35"/>
      <c r="E442" s="35"/>
      <c r="F442" s="35"/>
      <c r="G442" s="35"/>
      <c r="H442" s="35"/>
      <c r="I442" s="13"/>
      <c r="J442" s="13"/>
      <c r="K442" s="13"/>
      <c r="L442" s="13"/>
      <c r="M442" s="13"/>
      <c r="N442" s="13"/>
      <c r="O442" s="13"/>
    </row>
    <row r="443" spans="2:15" ht="24.95" customHeight="1" x14ac:dyDescent="0.2">
      <c r="B443" s="34"/>
      <c r="C443" s="35"/>
      <c r="D443" s="35"/>
      <c r="E443" s="35"/>
      <c r="F443" s="35"/>
      <c r="G443" s="35"/>
      <c r="H443" s="35"/>
      <c r="I443" s="13"/>
      <c r="J443" s="13"/>
      <c r="K443" s="13"/>
      <c r="L443" s="13"/>
      <c r="M443" s="13"/>
      <c r="N443" s="13"/>
      <c r="O443" s="13"/>
    </row>
    <row r="444" spans="2:15" ht="24.95" customHeight="1" x14ac:dyDescent="0.2">
      <c r="B444" s="34"/>
      <c r="C444" s="35"/>
      <c r="D444" s="35"/>
      <c r="E444" s="35"/>
      <c r="F444" s="35"/>
      <c r="G444" s="35"/>
      <c r="H444" s="35"/>
      <c r="I444" s="13"/>
      <c r="J444" s="13"/>
      <c r="K444" s="13"/>
      <c r="L444" s="13"/>
      <c r="M444" s="13"/>
      <c r="N444" s="13"/>
      <c r="O444" s="13"/>
    </row>
    <row r="445" spans="2:15" ht="24.95" customHeight="1" x14ac:dyDescent="0.2">
      <c r="B445" s="34"/>
      <c r="C445" s="35"/>
      <c r="D445" s="35"/>
      <c r="E445" s="35"/>
      <c r="F445" s="35"/>
      <c r="G445" s="35"/>
      <c r="H445" s="35"/>
      <c r="I445" s="13"/>
      <c r="J445" s="13"/>
      <c r="K445" s="13"/>
      <c r="L445" s="13"/>
      <c r="M445" s="13"/>
      <c r="N445" s="13"/>
      <c r="O445" s="13"/>
    </row>
    <row r="446" spans="2:15" ht="24.95" customHeight="1" x14ac:dyDescent="0.2">
      <c r="B446" s="34"/>
      <c r="C446" s="35"/>
      <c r="D446" s="35"/>
      <c r="E446" s="35"/>
      <c r="F446" s="35"/>
      <c r="G446" s="35"/>
      <c r="H446" s="35"/>
      <c r="I446" s="13"/>
      <c r="J446" s="13"/>
      <c r="K446" s="13"/>
      <c r="L446" s="13"/>
      <c r="M446" s="13"/>
      <c r="N446" s="13"/>
      <c r="O446" s="13"/>
    </row>
    <row r="447" spans="2:15" ht="24.95" customHeight="1" x14ac:dyDescent="0.2"/>
    <row r="448" spans="2:15" ht="24.95" customHeight="1" x14ac:dyDescent="0.2"/>
    <row r="449" spans="2:12" ht="24.95" customHeight="1" x14ac:dyDescent="0.2"/>
    <row r="450" spans="2:12" ht="24.95" customHeight="1" x14ac:dyDescent="0.2"/>
    <row r="451" spans="2:12" ht="24.95" customHeight="1" x14ac:dyDescent="0.2"/>
    <row r="452" spans="2:12" ht="24.95" customHeight="1" x14ac:dyDescent="0.2"/>
    <row r="453" spans="2:12" ht="24.95" customHeight="1" x14ac:dyDescent="0.2"/>
    <row r="454" spans="2:12" ht="24.95" customHeight="1" x14ac:dyDescent="0.2"/>
    <row r="455" spans="2:12" ht="24.95" customHeight="1" x14ac:dyDescent="0.2"/>
    <row r="456" spans="2:12" ht="24.95" customHeight="1" x14ac:dyDescent="0.2"/>
    <row r="457" spans="2:12" ht="24.95" customHeight="1" x14ac:dyDescent="0.2"/>
    <row r="458" spans="2:12" ht="24.95" customHeight="1" x14ac:dyDescent="0.2"/>
    <row r="459" spans="2:12" ht="24.95" customHeight="1" x14ac:dyDescent="0.2">
      <c r="B459" s="291" t="s">
        <v>37</v>
      </c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</row>
    <row r="460" spans="2:12" ht="24.95" customHeight="1" x14ac:dyDescent="0.2">
      <c r="B460" s="92" t="s">
        <v>35</v>
      </c>
      <c r="C460" s="114" t="s">
        <v>114</v>
      </c>
      <c r="D460" s="114" t="s">
        <v>5</v>
      </c>
      <c r="E460" s="114" t="s">
        <v>6</v>
      </c>
      <c r="F460" s="114" t="s">
        <v>7</v>
      </c>
      <c r="G460" s="114" t="s">
        <v>8</v>
      </c>
      <c r="H460" s="114" t="s">
        <v>9</v>
      </c>
      <c r="I460" s="114" t="s">
        <v>10</v>
      </c>
      <c r="J460" s="114" t="s">
        <v>11</v>
      </c>
      <c r="K460" s="114" t="s">
        <v>12</v>
      </c>
      <c r="L460" s="114" t="s">
        <v>14</v>
      </c>
    </row>
    <row r="461" spans="2:12" ht="24.95" customHeight="1" x14ac:dyDescent="0.2">
      <c r="B461" s="225" t="s">
        <v>159</v>
      </c>
      <c r="C461" s="247">
        <v>923520</v>
      </c>
      <c r="D461" s="247">
        <v>1408557</v>
      </c>
      <c r="E461" s="247">
        <v>1480360</v>
      </c>
      <c r="F461" s="247">
        <v>400650</v>
      </c>
      <c r="G461" s="247">
        <v>1366792</v>
      </c>
      <c r="H461" s="247">
        <v>839447</v>
      </c>
      <c r="I461" s="247">
        <v>446437</v>
      </c>
      <c r="J461" s="247">
        <v>958678</v>
      </c>
      <c r="K461" s="247">
        <v>469916</v>
      </c>
      <c r="L461" s="237">
        <v>8294357</v>
      </c>
    </row>
    <row r="462" spans="2:12" ht="24.95" customHeight="1" x14ac:dyDescent="0.2">
      <c r="B462" s="225" t="s">
        <v>160</v>
      </c>
      <c r="C462" s="249">
        <v>334164</v>
      </c>
      <c r="D462" s="249">
        <v>380050</v>
      </c>
      <c r="E462" s="249">
        <v>470827</v>
      </c>
      <c r="F462" s="249">
        <v>146976</v>
      </c>
      <c r="G462" s="249">
        <v>488433</v>
      </c>
      <c r="H462" s="249">
        <v>319336</v>
      </c>
      <c r="I462" s="249">
        <v>194090</v>
      </c>
      <c r="J462" s="249">
        <v>334027</v>
      </c>
      <c r="K462" s="249">
        <v>177106</v>
      </c>
      <c r="L462" s="246">
        <v>2845009</v>
      </c>
    </row>
    <row r="463" spans="2:12" ht="24.95" customHeight="1" x14ac:dyDescent="0.2">
      <c r="B463" s="113" t="s">
        <v>43</v>
      </c>
      <c r="C463" s="86">
        <f t="shared" ref="C463:L463" si="2">(C462-C461)/C461</f>
        <v>-0.63816268191268188</v>
      </c>
      <c r="D463" s="86">
        <f t="shared" si="2"/>
        <v>-0.73018486294839324</v>
      </c>
      <c r="E463" s="86">
        <f t="shared" si="2"/>
        <v>-0.68195101191602048</v>
      </c>
      <c r="F463" s="86">
        <f t="shared" si="2"/>
        <v>-0.63315612130288279</v>
      </c>
      <c r="G463" s="86">
        <f t="shared" si="2"/>
        <v>-0.64264277227259159</v>
      </c>
      <c r="H463" s="86">
        <f t="shared" si="2"/>
        <v>-0.61958765711236086</v>
      </c>
      <c r="I463" s="86">
        <f t="shared" si="2"/>
        <v>-0.56524660814403827</v>
      </c>
      <c r="J463" s="86">
        <f t="shared" si="2"/>
        <v>-0.65157539862185221</v>
      </c>
      <c r="K463" s="86">
        <f t="shared" si="2"/>
        <v>-0.62311136458430871</v>
      </c>
      <c r="L463" s="86">
        <f t="shared" si="2"/>
        <v>-0.65699462899896877</v>
      </c>
    </row>
    <row r="464" spans="2:12" ht="24.95" customHeight="1" x14ac:dyDescent="0.2">
      <c r="B464" s="38"/>
      <c r="C464" s="39"/>
      <c r="D464" s="39"/>
      <c r="E464" s="39"/>
      <c r="F464" s="39"/>
      <c r="G464" s="39"/>
      <c r="H464" s="39"/>
      <c r="I464" s="39"/>
      <c r="J464" s="39"/>
      <c r="K464" s="39"/>
      <c r="L464" s="39"/>
    </row>
    <row r="465" spans="2:12" ht="24.95" customHeight="1" x14ac:dyDescent="0.2">
      <c r="B465" s="38"/>
      <c r="C465" s="39"/>
      <c r="D465" s="39"/>
      <c r="E465" s="39"/>
      <c r="F465" s="39"/>
      <c r="G465" s="39"/>
      <c r="H465" s="39"/>
      <c r="I465" s="39"/>
      <c r="J465" s="39"/>
      <c r="K465" s="39"/>
      <c r="L465" s="39"/>
    </row>
    <row r="466" spans="2:12" ht="24.95" customHeight="1" x14ac:dyDescent="0.2">
      <c r="B466" s="38"/>
      <c r="C466" s="39"/>
      <c r="D466" s="39"/>
      <c r="E466" s="39"/>
      <c r="F466" s="39"/>
      <c r="G466" s="39"/>
      <c r="H466" s="39"/>
      <c r="I466" s="39"/>
      <c r="J466" s="39"/>
      <c r="K466" s="39"/>
      <c r="L466" s="39"/>
    </row>
    <row r="467" spans="2:12" ht="24.95" customHeight="1" x14ac:dyDescent="0.2">
      <c r="B467" s="277"/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</row>
    <row r="468" spans="2:12" ht="24.95" customHeight="1" x14ac:dyDescent="0.2">
      <c r="B468" s="38"/>
      <c r="C468" s="39"/>
      <c r="D468" s="39"/>
      <c r="E468" s="39"/>
      <c r="F468" s="39"/>
      <c r="G468" s="39"/>
      <c r="H468" s="39"/>
      <c r="I468" s="39"/>
      <c r="J468" s="39"/>
      <c r="K468" s="39"/>
      <c r="L468" s="39"/>
    </row>
    <row r="469" spans="2:12" ht="24.95" customHeight="1" x14ac:dyDescent="0.2">
      <c r="B469" s="38"/>
      <c r="C469" s="39"/>
      <c r="D469" s="39"/>
      <c r="E469" s="39"/>
      <c r="F469" s="39"/>
      <c r="G469" s="39"/>
      <c r="H469" s="39"/>
      <c r="I469" s="39"/>
      <c r="J469" s="39"/>
      <c r="K469" s="39"/>
      <c r="L469" s="39"/>
    </row>
    <row r="470" spans="2:12" ht="24.95" customHeight="1" x14ac:dyDescent="0.2">
      <c r="B470" s="38"/>
      <c r="C470" s="39"/>
      <c r="D470" s="39"/>
      <c r="E470" s="39"/>
      <c r="F470" s="39"/>
      <c r="G470" s="39"/>
      <c r="H470" s="39"/>
      <c r="I470" s="39"/>
      <c r="J470" s="39"/>
      <c r="K470" s="39"/>
      <c r="L470" s="39"/>
    </row>
    <row r="471" spans="2:12" ht="24.95" customHeight="1" x14ac:dyDescent="0.2">
      <c r="B471" s="38"/>
      <c r="C471" s="39"/>
      <c r="D471" s="39"/>
      <c r="E471" s="39"/>
      <c r="F471" s="39"/>
      <c r="G471" s="39"/>
      <c r="H471" s="39"/>
      <c r="I471" s="39"/>
      <c r="J471" s="39"/>
      <c r="K471" s="39"/>
      <c r="L471" s="39"/>
    </row>
    <row r="472" spans="2:12" ht="24.95" customHeight="1" x14ac:dyDescent="0.2">
      <c r="B472" s="38"/>
      <c r="C472" s="39"/>
      <c r="D472" s="39"/>
      <c r="E472" s="39"/>
      <c r="F472" s="39"/>
      <c r="G472" s="39"/>
      <c r="H472" s="39"/>
      <c r="I472" s="39"/>
      <c r="J472" s="39"/>
      <c r="K472" s="39"/>
      <c r="L472" s="39"/>
    </row>
    <row r="473" spans="2:12" ht="24.95" customHeight="1" x14ac:dyDescent="0.2">
      <c r="B473" s="38"/>
      <c r="C473" s="39"/>
      <c r="D473" s="39"/>
      <c r="E473" s="39"/>
      <c r="F473" s="39"/>
      <c r="G473" s="39"/>
      <c r="H473" s="39"/>
      <c r="I473" s="39"/>
      <c r="J473" s="39"/>
      <c r="K473" s="39"/>
      <c r="L473" s="39"/>
    </row>
    <row r="474" spans="2:12" ht="24.95" customHeight="1" x14ac:dyDescent="0.2">
      <c r="B474" s="38"/>
      <c r="C474" s="39"/>
      <c r="D474" s="39"/>
      <c r="E474" s="39"/>
      <c r="F474" s="39"/>
      <c r="G474" s="39"/>
      <c r="H474" s="39"/>
      <c r="I474" s="39"/>
      <c r="J474" s="39"/>
      <c r="K474" s="39"/>
      <c r="L474" s="39"/>
    </row>
    <row r="475" spans="2:12" ht="24.95" customHeight="1" x14ac:dyDescent="0.2">
      <c r="B475" s="38"/>
      <c r="C475" s="39"/>
      <c r="D475" s="39"/>
      <c r="E475" s="39"/>
      <c r="F475" s="39"/>
      <c r="G475" s="39"/>
      <c r="H475" s="39"/>
      <c r="I475" s="39"/>
      <c r="J475" s="39"/>
      <c r="K475" s="39"/>
      <c r="L475" s="39"/>
    </row>
    <row r="476" spans="2:12" ht="24.95" customHeight="1" x14ac:dyDescent="0.2">
      <c r="B476" s="38"/>
      <c r="C476" s="39"/>
      <c r="D476" s="39"/>
      <c r="E476" s="39"/>
      <c r="F476" s="39"/>
      <c r="G476" s="39"/>
      <c r="H476" s="39"/>
      <c r="I476" s="39"/>
      <c r="J476" s="39"/>
      <c r="K476" s="39"/>
      <c r="L476" s="39"/>
    </row>
    <row r="477" spans="2:12" ht="24.95" customHeight="1" x14ac:dyDescent="0.2">
      <c r="B477" s="38"/>
      <c r="C477" s="39"/>
      <c r="D477" s="39"/>
      <c r="E477" s="39"/>
      <c r="F477" s="39"/>
      <c r="G477" s="39"/>
      <c r="H477" s="39"/>
      <c r="I477" s="39"/>
      <c r="J477" s="39"/>
      <c r="K477" s="39"/>
      <c r="L477" s="39"/>
    </row>
    <row r="478" spans="2:12" ht="24.95" customHeight="1" x14ac:dyDescent="0.2">
      <c r="B478" s="38"/>
      <c r="C478" s="39"/>
      <c r="D478" s="39"/>
      <c r="E478" s="39"/>
      <c r="F478" s="39"/>
      <c r="G478" s="39"/>
      <c r="H478" s="39"/>
      <c r="I478" s="39"/>
      <c r="J478" s="39"/>
      <c r="K478" s="39"/>
      <c r="L478" s="39"/>
    </row>
    <row r="479" spans="2:12" ht="24.95" customHeight="1" x14ac:dyDescent="0.2">
      <c r="B479" s="38"/>
      <c r="C479" s="39"/>
      <c r="D479" s="39"/>
      <c r="E479" s="39"/>
      <c r="F479" s="39"/>
      <c r="G479" s="39"/>
      <c r="H479" s="39"/>
      <c r="I479" s="39"/>
      <c r="J479" s="39"/>
      <c r="K479" s="39"/>
      <c r="L479" s="39"/>
    </row>
    <row r="480" spans="2:12" ht="24.95" customHeight="1" x14ac:dyDescent="0.2">
      <c r="B480" s="38"/>
      <c r="C480" s="39"/>
      <c r="D480" s="39"/>
      <c r="E480" s="39"/>
      <c r="F480" s="39"/>
      <c r="G480" s="39"/>
      <c r="H480" s="39"/>
      <c r="I480" s="39"/>
      <c r="J480" s="39"/>
      <c r="K480" s="39"/>
      <c r="L480" s="39"/>
    </row>
    <row r="481" spans="2:13" ht="24.95" customHeight="1" x14ac:dyDescent="0.2">
      <c r="B481" s="38"/>
      <c r="C481" s="39"/>
      <c r="D481" s="39"/>
      <c r="E481" s="39"/>
      <c r="F481" s="39"/>
      <c r="G481" s="39"/>
      <c r="H481" s="39"/>
      <c r="I481" s="39"/>
      <c r="J481" s="39"/>
      <c r="K481" s="39"/>
      <c r="L481" s="39"/>
    </row>
    <row r="482" spans="2:13" ht="24.95" customHeight="1" x14ac:dyDescent="0.2">
      <c r="B482" s="38"/>
      <c r="C482" s="39"/>
      <c r="D482" s="39"/>
      <c r="E482" s="39"/>
      <c r="F482" s="39"/>
      <c r="G482" s="39"/>
      <c r="H482" s="39"/>
      <c r="I482" s="39"/>
      <c r="J482" s="39"/>
      <c r="K482" s="39"/>
      <c r="L482" s="39"/>
    </row>
    <row r="483" spans="2:13" ht="24.95" customHeight="1" x14ac:dyDescent="0.2">
      <c r="B483" s="38"/>
      <c r="C483" s="39"/>
      <c r="D483" s="39"/>
      <c r="E483" s="39"/>
      <c r="F483" s="39"/>
      <c r="G483" s="39"/>
      <c r="H483" s="39"/>
      <c r="I483" s="39"/>
      <c r="J483" s="39"/>
      <c r="K483" s="39"/>
      <c r="L483" s="39"/>
    </row>
    <row r="484" spans="2:13" ht="24.95" customHeight="1" x14ac:dyDescent="0.2">
      <c r="B484" s="38"/>
      <c r="C484" s="39"/>
      <c r="D484" s="39"/>
      <c r="E484" s="39"/>
      <c r="F484" s="39"/>
      <c r="G484" s="39"/>
      <c r="H484" s="39"/>
      <c r="I484" s="39"/>
      <c r="J484" s="39"/>
      <c r="K484" s="39"/>
      <c r="L484" s="39"/>
    </row>
    <row r="485" spans="2:13" ht="24.95" customHeight="1" x14ac:dyDescent="0.2">
      <c r="B485" s="38"/>
      <c r="C485" s="39"/>
      <c r="D485" s="39"/>
      <c r="E485" s="39"/>
      <c r="F485" s="39"/>
      <c r="G485" s="39"/>
      <c r="H485" s="39"/>
      <c r="I485" s="39"/>
      <c r="J485" s="39"/>
      <c r="K485" s="39"/>
      <c r="L485" s="39"/>
    </row>
    <row r="486" spans="2:13" ht="24.95" customHeight="1" x14ac:dyDescent="0.2">
      <c r="B486" s="38"/>
      <c r="C486" s="39"/>
      <c r="D486" s="39"/>
      <c r="E486" s="39"/>
      <c r="F486" s="39"/>
      <c r="G486" s="39"/>
      <c r="H486" s="39"/>
      <c r="I486" s="39"/>
      <c r="J486" s="39"/>
      <c r="K486" s="39"/>
      <c r="L486" s="39"/>
    </row>
    <row r="487" spans="2:13" ht="24.95" customHeight="1" x14ac:dyDescent="0.2">
      <c r="B487" s="38"/>
      <c r="C487" s="39"/>
      <c r="D487" s="39"/>
      <c r="E487" s="39"/>
      <c r="F487" s="39"/>
      <c r="G487" s="39"/>
      <c r="H487" s="39"/>
      <c r="I487" s="39"/>
      <c r="J487" s="39"/>
      <c r="K487" s="39"/>
      <c r="L487" s="39"/>
    </row>
    <row r="488" spans="2:13" ht="24.95" customHeight="1" x14ac:dyDescent="0.2">
      <c r="B488" s="38"/>
      <c r="C488" s="39"/>
      <c r="D488" s="39"/>
      <c r="E488" s="39"/>
      <c r="F488" s="39"/>
      <c r="G488" s="39"/>
      <c r="H488" s="39"/>
      <c r="I488" s="39"/>
      <c r="J488" s="39"/>
      <c r="K488" s="39"/>
      <c r="L488" s="39"/>
    </row>
    <row r="489" spans="2:13" ht="24.95" customHeight="1" x14ac:dyDescent="0.2">
      <c r="B489" s="38"/>
      <c r="C489" s="39"/>
      <c r="D489" s="39"/>
      <c r="E489" s="39"/>
      <c r="F489" s="39"/>
      <c r="G489" s="39"/>
      <c r="H489" s="39"/>
      <c r="I489" s="39"/>
      <c r="J489" s="39"/>
      <c r="K489" s="39"/>
      <c r="L489" s="39"/>
    </row>
    <row r="490" spans="2:13" ht="24.95" customHeight="1" x14ac:dyDescent="0.2">
      <c r="B490" s="38"/>
      <c r="C490" s="39"/>
      <c r="D490" s="39"/>
      <c r="E490" s="39"/>
      <c r="F490" s="39"/>
      <c r="G490" s="39"/>
      <c r="H490" s="39"/>
      <c r="I490" s="39"/>
      <c r="J490" s="39"/>
      <c r="K490" s="39"/>
      <c r="L490" s="39"/>
    </row>
    <row r="491" spans="2:13" ht="24.95" customHeight="1" x14ac:dyDescent="0.2">
      <c r="B491" s="38"/>
      <c r="C491" s="39"/>
      <c r="D491" s="39"/>
      <c r="E491" s="39"/>
      <c r="F491" s="39"/>
      <c r="G491" s="39"/>
      <c r="H491" s="39"/>
      <c r="I491" s="39"/>
      <c r="J491" s="39"/>
      <c r="K491" s="39"/>
      <c r="L491" s="39"/>
    </row>
    <row r="492" spans="2:13" ht="24.95" customHeight="1" x14ac:dyDescent="0.2">
      <c r="B492" s="38"/>
      <c r="C492" s="39"/>
      <c r="D492" s="39"/>
      <c r="E492" s="39"/>
      <c r="F492" s="39"/>
      <c r="G492" s="39"/>
      <c r="H492" s="39"/>
      <c r="I492" s="39"/>
      <c r="J492" s="39"/>
      <c r="K492" s="39"/>
      <c r="L492" s="39"/>
    </row>
    <row r="493" spans="2:13" ht="24.95" customHeight="1" x14ac:dyDescent="0.2">
      <c r="B493" s="38"/>
      <c r="C493" s="39"/>
      <c r="D493" s="39"/>
      <c r="E493" s="39"/>
      <c r="F493" s="39"/>
      <c r="G493" s="39"/>
      <c r="H493" s="39"/>
      <c r="I493" s="39"/>
      <c r="J493" s="39"/>
      <c r="K493" s="39"/>
      <c r="L493" s="39"/>
    </row>
    <row r="494" spans="2:13" ht="24.95" customHeight="1" x14ac:dyDescent="0.2">
      <c r="B494" s="38"/>
      <c r="C494" s="39"/>
      <c r="D494" s="39"/>
      <c r="E494" s="39"/>
      <c r="F494" s="39"/>
      <c r="G494" s="39"/>
      <c r="H494" s="39"/>
      <c r="I494" s="39"/>
      <c r="J494" s="39"/>
      <c r="K494" s="39"/>
      <c r="L494" s="39"/>
    </row>
    <row r="495" spans="2:13" ht="24.95" customHeight="1" x14ac:dyDescent="0.2">
      <c r="B495" s="38"/>
      <c r="C495" s="39"/>
      <c r="D495" s="39"/>
      <c r="E495" s="39"/>
      <c r="F495" s="39"/>
      <c r="G495" s="39"/>
      <c r="H495" s="39"/>
      <c r="I495" s="39"/>
      <c r="J495" s="39"/>
      <c r="K495" s="39"/>
      <c r="L495" s="39"/>
    </row>
    <row r="496" spans="2:13" ht="24.95" customHeight="1" x14ac:dyDescent="0.2">
      <c r="B496" s="38"/>
      <c r="C496" s="39"/>
      <c r="D496" s="39"/>
      <c r="E496" s="39"/>
      <c r="F496" s="39"/>
      <c r="G496" s="39"/>
      <c r="H496" s="39"/>
      <c r="I496" s="39"/>
      <c r="J496" s="39"/>
      <c r="K496" s="39"/>
      <c r="M496" s="32">
        <v>4</v>
      </c>
    </row>
    <row r="497" spans="2:12" ht="24.95" customHeight="1" x14ac:dyDescent="0.2">
      <c r="B497" s="269" t="s">
        <v>15</v>
      </c>
      <c r="C497" s="269"/>
      <c r="D497" s="269"/>
      <c r="E497" s="269"/>
      <c r="F497" s="269"/>
      <c r="G497" s="269"/>
      <c r="H497" s="269"/>
      <c r="I497" s="269"/>
      <c r="J497" s="269"/>
    </row>
    <row r="498" spans="2:12" ht="24.95" customHeight="1" x14ac:dyDescent="0.2">
      <c r="B498" s="94" t="s">
        <v>35</v>
      </c>
      <c r="C498" s="288" t="s">
        <v>40</v>
      </c>
      <c r="D498" s="288"/>
      <c r="E498" s="288" t="s">
        <v>41</v>
      </c>
      <c r="F498" s="288"/>
      <c r="G498" s="288" t="s">
        <v>42</v>
      </c>
      <c r="H498" s="288"/>
      <c r="I498" s="293" t="s">
        <v>89</v>
      </c>
      <c r="J498" s="293"/>
      <c r="L498" s="40"/>
    </row>
    <row r="499" spans="2:12" ht="24.95" customHeight="1" x14ac:dyDescent="0.2">
      <c r="B499" s="225" t="s">
        <v>159</v>
      </c>
      <c r="C499" s="274">
        <v>11272232</v>
      </c>
      <c r="D499" s="274"/>
      <c r="E499" s="274">
        <v>2860983</v>
      </c>
      <c r="F499" s="274"/>
      <c r="G499" s="259">
        <v>14133215</v>
      </c>
      <c r="H499" s="259"/>
      <c r="I499" s="272">
        <v>0.27350260196928</v>
      </c>
      <c r="J499" s="272"/>
    </row>
    <row r="500" spans="2:12" ht="24.95" customHeight="1" x14ac:dyDescent="0.2">
      <c r="B500" s="225" t="s">
        <v>160</v>
      </c>
      <c r="C500" s="267">
        <v>4573731</v>
      </c>
      <c r="D500" s="267"/>
      <c r="E500" s="267">
        <v>607679</v>
      </c>
      <c r="F500" s="267"/>
      <c r="G500" s="287">
        <v>5181410</v>
      </c>
      <c r="H500" s="287"/>
      <c r="I500" s="263">
        <v>0.16494964876824</v>
      </c>
      <c r="J500" s="263"/>
    </row>
    <row r="501" spans="2:12" ht="24.95" customHeight="1" x14ac:dyDescent="0.2">
      <c r="B501" s="105" t="s">
        <v>43</v>
      </c>
      <c r="C501" s="289">
        <f>(C500-C499)/C499</f>
        <v>-0.59424797147539188</v>
      </c>
      <c r="D501" s="289"/>
      <c r="E501" s="289">
        <f>(E500-E499)/E499</f>
        <v>-0.78759782913774745</v>
      </c>
      <c r="F501" s="289"/>
      <c r="G501" s="284">
        <f>(G500-G499)/G499</f>
        <v>-0.63338773237370261</v>
      </c>
      <c r="H501" s="284"/>
      <c r="I501" s="284">
        <f>(I500-I499)/I499</f>
        <v>-0.3968991608102973</v>
      </c>
      <c r="J501" s="284"/>
    </row>
    <row r="502" spans="2:12" ht="24.95" customHeight="1" x14ac:dyDescent="0.2">
      <c r="B502" s="38"/>
      <c r="C502" s="39"/>
      <c r="D502" s="39"/>
      <c r="E502" s="39"/>
      <c r="F502" s="39"/>
      <c r="G502" s="41"/>
      <c r="H502" s="41"/>
      <c r="I502" s="41"/>
      <c r="J502" s="41"/>
      <c r="K502" s="13"/>
    </row>
    <row r="503" spans="2:12" ht="24.95" customHeight="1" x14ac:dyDescent="0.2"/>
    <row r="504" spans="2:12" ht="24.95" customHeight="1" x14ac:dyDescent="0.2"/>
    <row r="505" spans="2:12" ht="24.95" customHeight="1" x14ac:dyDescent="0.2"/>
    <row r="506" spans="2:12" ht="24.95" customHeight="1" x14ac:dyDescent="0.2">
      <c r="L506" s="42"/>
    </row>
    <row r="507" spans="2:12" ht="24.95" customHeight="1" x14ac:dyDescent="0.2"/>
    <row r="508" spans="2:12" ht="24.95" customHeight="1" x14ac:dyDescent="0.2"/>
    <row r="509" spans="2:12" ht="24.95" customHeight="1" x14ac:dyDescent="0.2">
      <c r="L509" s="27"/>
    </row>
    <row r="510" spans="2:12" ht="24.95" customHeight="1" x14ac:dyDescent="0.2"/>
    <row r="511" spans="2:12" ht="24.95" customHeight="1" x14ac:dyDescent="0.2"/>
    <row r="512" spans="2:12" ht="24.95" customHeight="1" x14ac:dyDescent="0.2"/>
    <row r="513" spans="2:12" ht="24.95" customHeight="1" x14ac:dyDescent="0.2"/>
    <row r="514" spans="2:12" ht="24.95" customHeight="1" x14ac:dyDescent="0.2"/>
    <row r="515" spans="2:12" ht="24.95" customHeight="1" x14ac:dyDescent="0.2"/>
    <row r="516" spans="2:12" ht="24.95" customHeight="1" x14ac:dyDescent="0.2"/>
    <row r="517" spans="2:12" ht="24.95" customHeight="1" x14ac:dyDescent="0.2"/>
    <row r="518" spans="2:12" ht="24.95" customHeight="1" x14ac:dyDescent="0.2"/>
    <row r="519" spans="2:12" ht="24.95" customHeight="1" x14ac:dyDescent="0.2"/>
    <row r="520" spans="2:12" ht="24.95" customHeight="1" x14ac:dyDescent="0.2"/>
    <row r="521" spans="2:12" ht="24.95" customHeight="1" x14ac:dyDescent="0.2"/>
    <row r="522" spans="2:12" ht="24.95" customHeight="1" x14ac:dyDescent="0.2"/>
    <row r="523" spans="2:12" ht="24.95" customHeight="1" x14ac:dyDescent="0.2">
      <c r="B523" s="269" t="s">
        <v>38</v>
      </c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</row>
    <row r="524" spans="2:12" ht="24.95" customHeight="1" x14ac:dyDescent="0.2">
      <c r="B524" s="94" t="s">
        <v>35</v>
      </c>
      <c r="C524" s="111" t="s">
        <v>114</v>
      </c>
      <c r="D524" s="111" t="s">
        <v>5</v>
      </c>
      <c r="E524" s="111" t="s">
        <v>6</v>
      </c>
      <c r="F524" s="111" t="s">
        <v>7</v>
      </c>
      <c r="G524" s="111" t="s">
        <v>8</v>
      </c>
      <c r="H524" s="111" t="s">
        <v>9</v>
      </c>
      <c r="I524" s="111" t="s">
        <v>10</v>
      </c>
      <c r="J524" s="111" t="s">
        <v>11</v>
      </c>
      <c r="K524" s="111" t="s">
        <v>12</v>
      </c>
      <c r="L524" s="111" t="s">
        <v>14</v>
      </c>
    </row>
    <row r="525" spans="2:12" ht="24.95" customHeight="1" x14ac:dyDescent="0.2">
      <c r="B525" s="225" t="s">
        <v>159</v>
      </c>
      <c r="C525" s="249">
        <v>1549442</v>
      </c>
      <c r="D525" s="249">
        <v>2165755</v>
      </c>
      <c r="E525" s="249">
        <v>2390873</v>
      </c>
      <c r="F525" s="249">
        <v>694934</v>
      </c>
      <c r="G525" s="249">
        <v>2590200</v>
      </c>
      <c r="H525" s="249">
        <v>1382008</v>
      </c>
      <c r="I525" s="249">
        <v>889950</v>
      </c>
      <c r="J525" s="249">
        <v>1676798</v>
      </c>
      <c r="K525" s="249">
        <v>793255</v>
      </c>
      <c r="L525" s="246">
        <v>14133215</v>
      </c>
    </row>
    <row r="526" spans="2:12" ht="24.95" customHeight="1" x14ac:dyDescent="0.2">
      <c r="B526" s="225" t="s">
        <v>160</v>
      </c>
      <c r="C526" s="248">
        <v>622903</v>
      </c>
      <c r="D526" s="248">
        <v>641090</v>
      </c>
      <c r="E526" s="248">
        <v>902957</v>
      </c>
      <c r="F526" s="248">
        <v>294345</v>
      </c>
      <c r="G526" s="248">
        <v>843107</v>
      </c>
      <c r="H526" s="248">
        <v>542596</v>
      </c>
      <c r="I526" s="248">
        <v>410630</v>
      </c>
      <c r="J526" s="248">
        <v>603470</v>
      </c>
      <c r="K526" s="248">
        <v>320312</v>
      </c>
      <c r="L526" s="250">
        <v>5181410</v>
      </c>
    </row>
    <row r="527" spans="2:12" ht="24.95" customHeight="1" x14ac:dyDescent="0.2">
      <c r="B527" s="105" t="s">
        <v>43</v>
      </c>
      <c r="C527" s="106">
        <f t="shared" ref="C527:L527" si="3">(C526-C525)/C525</f>
        <v>-0.59798237042754743</v>
      </c>
      <c r="D527" s="106">
        <f t="shared" si="3"/>
        <v>-0.70398775484761666</v>
      </c>
      <c r="E527" s="106">
        <f t="shared" si="3"/>
        <v>-0.62233167550095714</v>
      </c>
      <c r="F527" s="106">
        <f t="shared" si="3"/>
        <v>-0.57644179159459752</v>
      </c>
      <c r="G527" s="106">
        <f t="shared" si="3"/>
        <v>-0.67450119681877851</v>
      </c>
      <c r="H527" s="106">
        <f t="shared" si="3"/>
        <v>-0.60738577490144774</v>
      </c>
      <c r="I527" s="106">
        <f t="shared" si="3"/>
        <v>-0.53859205573346813</v>
      </c>
      <c r="J527" s="106">
        <f t="shared" si="3"/>
        <v>-0.64010572531694332</v>
      </c>
      <c r="K527" s="106">
        <f t="shared" si="3"/>
        <v>-0.59620550768668334</v>
      </c>
      <c r="L527" s="106">
        <f t="shared" si="3"/>
        <v>-0.63338773237370261</v>
      </c>
    </row>
    <row r="528" spans="2:12" ht="24.95" customHeight="1" x14ac:dyDescent="0.2">
      <c r="B528" s="38"/>
      <c r="C528" s="39"/>
      <c r="D528" s="39"/>
      <c r="E528" s="39"/>
      <c r="F528" s="39"/>
      <c r="G528" s="39"/>
      <c r="H528" s="39"/>
      <c r="I528" s="39"/>
      <c r="J528" s="39"/>
      <c r="K528" s="39"/>
      <c r="L528" s="39"/>
    </row>
    <row r="529" spans="2:13" ht="24.95" customHeight="1" x14ac:dyDescent="0.2">
      <c r="B529" s="38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13"/>
    </row>
    <row r="530" spans="2:13" ht="24.95" customHeight="1" x14ac:dyDescent="0.2">
      <c r="B530" s="277"/>
      <c r="C530" s="277"/>
      <c r="D530" s="277"/>
      <c r="E530" s="277"/>
      <c r="F530" s="277"/>
      <c r="G530" s="277"/>
      <c r="H530" s="277"/>
      <c r="I530" s="277"/>
      <c r="J530" s="277"/>
      <c r="K530" s="277"/>
      <c r="L530" s="277"/>
      <c r="M530" s="13"/>
    </row>
    <row r="531" spans="2:13" ht="24.95" customHeight="1" x14ac:dyDescent="0.2"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13"/>
    </row>
    <row r="532" spans="2:13" ht="24.95" customHeight="1" x14ac:dyDescent="0.2">
      <c r="B532" s="38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13"/>
    </row>
    <row r="533" spans="2:13" ht="24.95" customHeight="1" x14ac:dyDescent="0.2">
      <c r="B533" s="38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13"/>
    </row>
    <row r="534" spans="2:13" ht="24.95" customHeight="1" x14ac:dyDescent="0.2">
      <c r="B534" s="38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13"/>
    </row>
    <row r="535" spans="2:13" ht="24.95" customHeight="1" x14ac:dyDescent="0.2">
      <c r="B535" s="38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13"/>
    </row>
    <row r="536" spans="2:13" ht="24.95" customHeight="1" x14ac:dyDescent="0.2">
      <c r="B536" s="38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13"/>
    </row>
    <row r="537" spans="2:13" ht="24.95" customHeight="1" x14ac:dyDescent="0.2">
      <c r="B537" s="38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13"/>
    </row>
    <row r="538" spans="2:13" ht="24.95" customHeight="1" x14ac:dyDescent="0.2">
      <c r="B538" s="38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13"/>
    </row>
    <row r="539" spans="2:13" ht="24.95" customHeight="1" x14ac:dyDescent="0.2">
      <c r="B539" s="38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13"/>
    </row>
    <row r="540" spans="2:13" ht="24.95" customHeight="1" x14ac:dyDescent="0.2">
      <c r="B540" s="38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13"/>
    </row>
    <row r="541" spans="2:13" ht="24.95" customHeight="1" x14ac:dyDescent="0.2">
      <c r="B541" s="38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13"/>
    </row>
    <row r="542" spans="2:13" ht="24.95" customHeight="1" x14ac:dyDescent="0.2">
      <c r="B542" s="38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13"/>
    </row>
    <row r="543" spans="2:13" ht="24.95" customHeight="1" x14ac:dyDescent="0.2">
      <c r="B543" s="38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13"/>
    </row>
    <row r="544" spans="2:13" ht="24.95" customHeight="1" x14ac:dyDescent="0.2">
      <c r="B544" s="38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13"/>
    </row>
    <row r="545" spans="2:13" ht="24.95" customHeight="1" x14ac:dyDescent="0.2">
      <c r="B545" s="38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13"/>
    </row>
    <row r="546" spans="2:13" ht="24.95" customHeight="1" x14ac:dyDescent="0.2">
      <c r="B546" s="38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13"/>
    </row>
    <row r="547" spans="2:13" ht="24.95" customHeight="1" x14ac:dyDescent="0.2">
      <c r="B547" s="38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13"/>
    </row>
    <row r="548" spans="2:13" ht="24.95" customHeight="1" x14ac:dyDescent="0.2">
      <c r="B548" s="38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13"/>
    </row>
    <row r="549" spans="2:13" ht="24.95" customHeight="1" x14ac:dyDescent="0.2">
      <c r="B549" s="38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13"/>
    </row>
    <row r="550" spans="2:13" ht="24.95" customHeight="1" x14ac:dyDescent="0.2">
      <c r="B550" s="38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13"/>
    </row>
    <row r="551" spans="2:13" ht="24.95" customHeight="1" x14ac:dyDescent="0.2">
      <c r="B551" s="38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13"/>
    </row>
    <row r="552" spans="2:13" ht="24.95" customHeight="1" x14ac:dyDescent="0.2">
      <c r="B552" s="38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13"/>
    </row>
    <row r="553" spans="2:13" ht="24.95" customHeight="1" x14ac:dyDescent="0.2">
      <c r="B553" s="38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13"/>
    </row>
    <row r="554" spans="2:13" ht="24.95" customHeight="1" x14ac:dyDescent="0.2">
      <c r="B554" s="38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13"/>
    </row>
    <row r="555" spans="2:13" ht="24.95" customHeight="1" x14ac:dyDescent="0.2">
      <c r="B555" s="38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13"/>
    </row>
    <row r="556" spans="2:13" ht="24.95" customHeight="1" x14ac:dyDescent="0.2">
      <c r="B556" s="38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13"/>
    </row>
    <row r="557" spans="2:13" ht="24.95" customHeight="1" x14ac:dyDescent="0.2">
      <c r="B557" s="38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13"/>
    </row>
    <row r="558" spans="2:13" ht="24.95" customHeight="1" x14ac:dyDescent="0.2">
      <c r="B558" s="38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13"/>
    </row>
    <row r="559" spans="2:13" ht="24.95" customHeight="1" x14ac:dyDescent="0.2">
      <c r="B559" s="38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13"/>
    </row>
    <row r="560" spans="2:13" ht="24.95" customHeight="1" x14ac:dyDescent="0.2"/>
    <row r="561" spans="2:15" ht="24.95" customHeight="1" x14ac:dyDescent="0.2"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M561" s="32">
        <v>5</v>
      </c>
      <c r="N561" s="14"/>
    </row>
    <row r="562" spans="2:15" ht="25.5" customHeight="1" x14ac:dyDescent="0.2">
      <c r="B562" s="273" t="s">
        <v>82</v>
      </c>
      <c r="C562" s="273"/>
      <c r="D562" s="273"/>
      <c r="E562" s="273"/>
      <c r="F562" s="273"/>
      <c r="G562" s="273"/>
      <c r="H562" s="273"/>
      <c r="I562" s="273"/>
      <c r="J562" s="273"/>
      <c r="K562" s="273"/>
      <c r="L562" s="273"/>
      <c r="M562" s="273"/>
    </row>
    <row r="563" spans="2:15" ht="15" customHeight="1" x14ac:dyDescent="0.2"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119"/>
    </row>
    <row r="564" spans="2:15" ht="25.5" customHeight="1" x14ac:dyDescent="0.2">
      <c r="B564" s="273" t="s">
        <v>83</v>
      </c>
      <c r="C564" s="273"/>
      <c r="D564" s="273"/>
      <c r="E564" s="273"/>
      <c r="F564" s="273"/>
      <c r="G564" s="273"/>
      <c r="H564" s="273"/>
      <c r="I564" s="273"/>
      <c r="J564" s="273"/>
      <c r="K564" s="273"/>
      <c r="L564" s="273"/>
    </row>
    <row r="565" spans="2:15" ht="15" customHeight="1" x14ac:dyDescent="0.2">
      <c r="B565" s="286"/>
      <c r="C565" s="286"/>
      <c r="D565" s="286"/>
      <c r="E565" s="286"/>
      <c r="F565" s="286"/>
      <c r="G565" s="286"/>
    </row>
    <row r="566" spans="2:15" ht="24.95" customHeight="1" x14ac:dyDescent="0.2">
      <c r="B566" s="275" t="s">
        <v>16</v>
      </c>
      <c r="C566" s="275"/>
      <c r="D566" s="275"/>
      <c r="E566" s="275"/>
      <c r="F566" s="275"/>
      <c r="G566" s="275"/>
      <c r="H566" s="275"/>
      <c r="I566" s="275"/>
      <c r="J566" s="275"/>
    </row>
    <row r="567" spans="2:15" ht="24.95" customHeight="1" x14ac:dyDescent="0.2">
      <c r="B567" s="256" t="s">
        <v>36</v>
      </c>
      <c r="C567" s="266" t="s">
        <v>47</v>
      </c>
      <c r="D567" s="266"/>
      <c r="E567" s="266"/>
      <c r="F567" s="266" t="s">
        <v>48</v>
      </c>
      <c r="G567" s="266"/>
      <c r="H567" s="266"/>
      <c r="I567" s="137" t="s">
        <v>52</v>
      </c>
      <c r="J567" s="139" t="s">
        <v>53</v>
      </c>
      <c r="M567" s="45"/>
    </row>
    <row r="568" spans="2:15" ht="24.95" customHeight="1" x14ac:dyDescent="0.2">
      <c r="B568" s="257"/>
      <c r="C568" s="135" t="s">
        <v>66</v>
      </c>
      <c r="D568" s="135" t="s">
        <v>67</v>
      </c>
      <c r="E568" s="188" t="s">
        <v>72</v>
      </c>
      <c r="F568" s="135" t="s">
        <v>69</v>
      </c>
      <c r="G568" s="135" t="s">
        <v>70</v>
      </c>
      <c r="H568" s="136" t="s">
        <v>71</v>
      </c>
      <c r="I568" s="138" t="s">
        <v>85</v>
      </c>
      <c r="J568" s="140" t="s">
        <v>86</v>
      </c>
      <c r="K568" s="19"/>
      <c r="M568" s="45"/>
    </row>
    <row r="569" spans="2:15" ht="24.95" customHeight="1" x14ac:dyDescent="0.2">
      <c r="B569" s="133" t="s">
        <v>114</v>
      </c>
      <c r="C569" s="249">
        <v>8344</v>
      </c>
      <c r="D569" s="249">
        <v>284</v>
      </c>
      <c r="E569" s="228">
        <v>8628</v>
      </c>
      <c r="F569" s="249">
        <v>11251</v>
      </c>
      <c r="G569" s="249">
        <v>693</v>
      </c>
      <c r="H569" s="229">
        <v>11944</v>
      </c>
      <c r="I569" s="226">
        <v>0.1239394112</v>
      </c>
      <c r="J569" s="230">
        <v>1.3843300880853</v>
      </c>
      <c r="K569" s="47"/>
      <c r="M569" s="45"/>
    </row>
    <row r="570" spans="2:15" ht="24.95" customHeight="1" x14ac:dyDescent="0.2">
      <c r="B570" s="133" t="s">
        <v>5</v>
      </c>
      <c r="C570" s="249">
        <v>5510</v>
      </c>
      <c r="D570" s="249">
        <v>1597</v>
      </c>
      <c r="E570" s="228">
        <v>7107</v>
      </c>
      <c r="F570" s="249">
        <v>10777</v>
      </c>
      <c r="G570" s="249">
        <v>2848</v>
      </c>
      <c r="H570" s="229">
        <v>13625</v>
      </c>
      <c r="I570" s="226">
        <v>5.9324273400000002E-2</v>
      </c>
      <c r="J570" s="230">
        <v>1.9171239622906999</v>
      </c>
      <c r="K570" s="47"/>
      <c r="M570" s="45"/>
    </row>
    <row r="571" spans="2:15" ht="24.95" customHeight="1" x14ac:dyDescent="0.2">
      <c r="B571" s="133" t="s">
        <v>22</v>
      </c>
      <c r="C571" s="249">
        <v>11565</v>
      </c>
      <c r="D571" s="249">
        <v>562</v>
      </c>
      <c r="E571" s="228">
        <v>12127</v>
      </c>
      <c r="F571" s="249">
        <v>22015</v>
      </c>
      <c r="G571" s="249">
        <v>1064</v>
      </c>
      <c r="H571" s="229">
        <v>23079</v>
      </c>
      <c r="I571" s="226">
        <v>0.13325078260000001</v>
      </c>
      <c r="J571" s="230">
        <v>1.9031087655643999</v>
      </c>
      <c r="K571" s="47"/>
      <c r="M571" s="45"/>
    </row>
    <row r="572" spans="2:15" ht="24.95" customHeight="1" x14ac:dyDescent="0.2">
      <c r="B572" s="133" t="s">
        <v>7</v>
      </c>
      <c r="C572" s="249">
        <v>4644</v>
      </c>
      <c r="D572" s="249">
        <v>782</v>
      </c>
      <c r="E572" s="228">
        <v>5426</v>
      </c>
      <c r="F572" s="249">
        <v>9347</v>
      </c>
      <c r="G572" s="249">
        <v>1472</v>
      </c>
      <c r="H572" s="229">
        <v>10819</v>
      </c>
      <c r="I572" s="226">
        <v>0.19904665569999999</v>
      </c>
      <c r="J572" s="230">
        <v>1.9939181717656</v>
      </c>
      <c r="K572" s="47"/>
      <c r="L572" s="187"/>
      <c r="M572" s="45"/>
    </row>
    <row r="573" spans="2:15" ht="24.95" customHeight="1" x14ac:dyDescent="0.2">
      <c r="B573" s="133" t="s">
        <v>8</v>
      </c>
      <c r="C573" s="249">
        <v>10286</v>
      </c>
      <c r="D573" s="249">
        <v>1680</v>
      </c>
      <c r="E573" s="228">
        <v>11966</v>
      </c>
      <c r="F573" s="249">
        <v>16906</v>
      </c>
      <c r="G573" s="249">
        <v>2626</v>
      </c>
      <c r="H573" s="229">
        <v>19532</v>
      </c>
      <c r="I573" s="226">
        <v>0.1226577935</v>
      </c>
      <c r="J573" s="230">
        <v>1.6322914925623</v>
      </c>
      <c r="K573" s="47"/>
      <c r="M573" s="45"/>
    </row>
    <row r="574" spans="2:15" ht="24.95" customHeight="1" x14ac:dyDescent="0.2">
      <c r="B574" s="133" t="s">
        <v>9</v>
      </c>
      <c r="C574" s="249">
        <v>5324</v>
      </c>
      <c r="D574" s="249">
        <v>595</v>
      </c>
      <c r="E574" s="228">
        <v>5919</v>
      </c>
      <c r="F574" s="249">
        <v>8217</v>
      </c>
      <c r="G574" s="249">
        <v>957</v>
      </c>
      <c r="H574" s="229">
        <v>9174</v>
      </c>
      <c r="I574" s="226">
        <v>7.6510268399999998E-2</v>
      </c>
      <c r="J574" s="230">
        <v>1.5499239736442001</v>
      </c>
      <c r="K574" s="47"/>
      <c r="M574" s="45"/>
    </row>
    <row r="575" spans="2:15" ht="24.95" customHeight="1" x14ac:dyDescent="0.2">
      <c r="B575" s="133" t="s">
        <v>10</v>
      </c>
      <c r="C575" s="249">
        <v>3792</v>
      </c>
      <c r="D575" s="249">
        <v>371</v>
      </c>
      <c r="E575" s="228">
        <v>4163</v>
      </c>
      <c r="F575" s="249">
        <v>6425</v>
      </c>
      <c r="G575" s="249">
        <v>750</v>
      </c>
      <c r="H575" s="229">
        <v>7175</v>
      </c>
      <c r="I575" s="226">
        <v>0.1043750938</v>
      </c>
      <c r="J575" s="230">
        <v>1.7235166946913001</v>
      </c>
      <c r="K575" s="47"/>
      <c r="M575" s="45"/>
    </row>
    <row r="576" spans="2:15" ht="24.95" customHeight="1" x14ac:dyDescent="0.2">
      <c r="B576" s="133" t="s">
        <v>11</v>
      </c>
      <c r="C576" s="249">
        <v>13186</v>
      </c>
      <c r="D576" s="249">
        <v>1729</v>
      </c>
      <c r="E576" s="228">
        <v>14915</v>
      </c>
      <c r="F576" s="249">
        <v>23105</v>
      </c>
      <c r="G576" s="249">
        <v>3126</v>
      </c>
      <c r="H576" s="229">
        <v>26231</v>
      </c>
      <c r="I576" s="226">
        <v>0.12968029280000001</v>
      </c>
      <c r="J576" s="230">
        <v>1.7586992960107</v>
      </c>
      <c r="K576" s="47"/>
      <c r="M576" s="48"/>
    </row>
    <row r="577" spans="2:15" ht="24.95" customHeight="1" x14ac:dyDescent="0.2">
      <c r="B577" s="133" t="s">
        <v>12</v>
      </c>
      <c r="C577" s="249">
        <v>2979</v>
      </c>
      <c r="D577" s="249">
        <v>243</v>
      </c>
      <c r="E577" s="228">
        <v>3222</v>
      </c>
      <c r="F577" s="249">
        <v>6199</v>
      </c>
      <c r="G577" s="249">
        <v>698</v>
      </c>
      <c r="H577" s="229">
        <v>6897</v>
      </c>
      <c r="I577" s="226">
        <v>0.13601642720000001</v>
      </c>
      <c r="J577" s="230">
        <v>2.1405959031656998</v>
      </c>
      <c r="K577" s="47"/>
      <c r="M577" s="48"/>
    </row>
    <row r="578" spans="2:15" ht="24.95" customHeight="1" x14ac:dyDescent="0.2">
      <c r="B578" s="134" t="s">
        <v>14</v>
      </c>
      <c r="C578" s="231">
        <v>65630</v>
      </c>
      <c r="D578" s="231">
        <v>7843</v>
      </c>
      <c r="E578" s="232">
        <v>73473</v>
      </c>
      <c r="F578" s="231">
        <v>114242</v>
      </c>
      <c r="G578" s="231">
        <v>14234</v>
      </c>
      <c r="H578" s="233">
        <v>128476</v>
      </c>
      <c r="I578" s="227">
        <v>0.111286413</v>
      </c>
      <c r="J578" s="234">
        <v>1.7486151375335</v>
      </c>
      <c r="M578" s="48"/>
    </row>
    <row r="579" spans="2:15" ht="24.95" customHeight="1" x14ac:dyDescent="0.2">
      <c r="B579" s="49"/>
      <c r="C579" s="50"/>
      <c r="D579" s="50"/>
      <c r="E579" s="37"/>
      <c r="F579" s="50"/>
      <c r="G579" s="50"/>
      <c r="H579" s="37"/>
      <c r="I579" s="51"/>
      <c r="J579" s="52"/>
      <c r="K579" s="13"/>
      <c r="L579" s="13"/>
      <c r="M579" s="53"/>
      <c r="N579" s="13"/>
      <c r="O579" s="13"/>
    </row>
    <row r="580" spans="2:15" ht="24.95" customHeight="1" x14ac:dyDescent="0.2">
      <c r="B580" s="49"/>
      <c r="C580" s="54"/>
      <c r="D580" s="54"/>
      <c r="E580" s="55"/>
      <c r="F580" s="54"/>
      <c r="G580" s="54"/>
      <c r="H580" s="55"/>
      <c r="I580" s="51"/>
      <c r="J580" s="56"/>
    </row>
    <row r="581" spans="2:15" ht="24.95" customHeight="1" x14ac:dyDescent="0.2">
      <c r="B581" s="13"/>
      <c r="C581" s="13"/>
      <c r="D581" s="13"/>
      <c r="E581" s="13"/>
      <c r="F581" s="13"/>
      <c r="G581" s="13"/>
      <c r="H581" s="13"/>
      <c r="I581" s="13"/>
      <c r="J581" s="13"/>
    </row>
    <row r="582" spans="2:15" ht="24.95" customHeight="1" x14ac:dyDescent="0.2"/>
    <row r="583" spans="2:15" ht="24.95" customHeight="1" x14ac:dyDescent="0.2"/>
    <row r="584" spans="2:15" ht="24.95" customHeight="1" x14ac:dyDescent="0.2"/>
    <row r="585" spans="2:15" ht="24.95" customHeight="1" x14ac:dyDescent="0.2"/>
    <row r="586" spans="2:15" ht="24.95" customHeight="1" x14ac:dyDescent="0.2"/>
    <row r="587" spans="2:15" ht="24.95" customHeight="1" x14ac:dyDescent="0.2"/>
    <row r="588" spans="2:15" ht="24.95" customHeight="1" x14ac:dyDescent="0.2"/>
    <row r="589" spans="2:15" ht="24.95" customHeight="1" x14ac:dyDescent="0.2"/>
    <row r="590" spans="2:15" ht="24.95" customHeight="1" x14ac:dyDescent="0.2"/>
    <row r="591" spans="2:15" ht="24.95" customHeight="1" x14ac:dyDescent="0.2"/>
    <row r="592" spans="2:15" ht="25.5" customHeight="1" x14ac:dyDescent="0.2">
      <c r="B592" s="271" t="s">
        <v>161</v>
      </c>
      <c r="C592" s="271"/>
      <c r="D592" s="271"/>
      <c r="E592" s="271"/>
      <c r="F592" s="271"/>
      <c r="G592" s="271"/>
      <c r="H592" s="271"/>
      <c r="I592" s="271"/>
      <c r="J592" s="271"/>
      <c r="K592" s="271"/>
      <c r="L592" s="271"/>
      <c r="M592" s="271"/>
    </row>
    <row r="593" spans="2:15" ht="15" customHeight="1" x14ac:dyDescent="0.2">
      <c r="B593" s="57"/>
      <c r="C593" s="57"/>
      <c r="D593" s="57"/>
      <c r="E593" s="57"/>
      <c r="F593" s="57"/>
      <c r="G593" s="57"/>
    </row>
    <row r="594" spans="2:15" ht="24.95" customHeight="1" x14ac:dyDescent="0.2">
      <c r="B594" s="261" t="s">
        <v>13</v>
      </c>
      <c r="C594" s="261"/>
      <c r="D594" s="261"/>
      <c r="E594" s="261"/>
      <c r="F594" s="261"/>
      <c r="G594" s="261"/>
      <c r="H594" s="261"/>
      <c r="I594" s="39"/>
      <c r="J594" s="39"/>
      <c r="K594" s="39"/>
      <c r="L594" s="39"/>
      <c r="M594" s="13"/>
      <c r="N594" s="13"/>
      <c r="O594" s="13"/>
    </row>
    <row r="595" spans="2:15" ht="24.95" customHeight="1" x14ac:dyDescent="0.2">
      <c r="B595" s="132" t="s">
        <v>35</v>
      </c>
      <c r="C595" s="262" t="s">
        <v>62</v>
      </c>
      <c r="D595" s="262"/>
      <c r="E595" s="262" t="s">
        <v>110</v>
      </c>
      <c r="F595" s="262"/>
      <c r="G595" s="262" t="s">
        <v>0</v>
      </c>
      <c r="H595" s="262"/>
      <c r="I595" s="39"/>
      <c r="J595" s="39"/>
      <c r="K595" s="39"/>
      <c r="L595" s="39"/>
      <c r="M595" s="13"/>
      <c r="N595" s="13"/>
      <c r="O595" s="13"/>
    </row>
    <row r="596" spans="2:15" ht="24.95" customHeight="1" x14ac:dyDescent="0.2">
      <c r="B596" s="225" t="s">
        <v>177</v>
      </c>
      <c r="C596" s="274">
        <v>384897</v>
      </c>
      <c r="D596" s="274"/>
      <c r="E596" s="274">
        <v>74330</v>
      </c>
      <c r="F596" s="274"/>
      <c r="G596" s="259">
        <v>459227</v>
      </c>
      <c r="H596" s="260"/>
      <c r="I596" s="39"/>
      <c r="J596" s="39"/>
      <c r="K596" s="39"/>
      <c r="L596" s="39"/>
      <c r="M596" s="13"/>
      <c r="N596" s="13"/>
      <c r="O596" s="13"/>
    </row>
    <row r="597" spans="2:15" ht="24.95" customHeight="1" x14ac:dyDescent="0.2">
      <c r="B597" s="225" t="s">
        <v>156</v>
      </c>
      <c r="C597" s="267">
        <v>65630</v>
      </c>
      <c r="D597" s="267"/>
      <c r="E597" s="267">
        <v>7843</v>
      </c>
      <c r="F597" s="267"/>
      <c r="G597" s="259">
        <v>73473</v>
      </c>
      <c r="H597" s="260"/>
      <c r="I597" s="39"/>
      <c r="J597" s="39"/>
      <c r="K597" s="39"/>
      <c r="L597" s="39"/>
      <c r="M597" s="13"/>
      <c r="N597" s="13"/>
      <c r="O597" s="13"/>
    </row>
    <row r="598" spans="2:15" ht="24.95" customHeight="1" x14ac:dyDescent="0.2">
      <c r="B598" s="113" t="s">
        <v>43</v>
      </c>
      <c r="C598" s="268">
        <f>(C597-C596)/C596</f>
        <v>-0.82948684972862874</v>
      </c>
      <c r="D598" s="268"/>
      <c r="E598" s="268">
        <f>(E597-E596)/E596</f>
        <v>-0.89448405758105742</v>
      </c>
      <c r="F598" s="268"/>
      <c r="G598" s="268">
        <f>(G597-G596)/G596</f>
        <v>-0.84000722954007501</v>
      </c>
      <c r="H598" s="268"/>
      <c r="I598" s="39"/>
      <c r="J598" s="39"/>
      <c r="K598" s="39"/>
      <c r="L598" s="39"/>
      <c r="M598" s="13"/>
      <c r="N598" s="13"/>
      <c r="O598" s="13"/>
    </row>
    <row r="599" spans="2:15" ht="24.95" customHeight="1" x14ac:dyDescent="0.2">
      <c r="B599" s="38"/>
      <c r="C599" s="39"/>
      <c r="D599" s="39"/>
      <c r="E599" s="39"/>
      <c r="F599" s="58"/>
      <c r="G599" s="38"/>
      <c r="H599" s="38"/>
      <c r="I599" s="39"/>
      <c r="J599" s="39"/>
      <c r="K599" s="39"/>
      <c r="L599" s="39"/>
      <c r="M599" s="13"/>
      <c r="N599" s="13"/>
      <c r="O599" s="13"/>
    </row>
    <row r="600" spans="2:15" ht="24.95" customHeight="1" x14ac:dyDescent="0.2">
      <c r="B600" s="38"/>
      <c r="C600" s="39"/>
      <c r="D600" s="39"/>
      <c r="E600" s="39"/>
      <c r="F600" s="58"/>
      <c r="G600" s="38"/>
      <c r="H600" s="38"/>
      <c r="I600" s="39"/>
      <c r="J600" s="39"/>
      <c r="K600" s="39"/>
      <c r="L600" s="39"/>
      <c r="M600" s="13"/>
      <c r="N600" s="13"/>
      <c r="O600" s="13"/>
    </row>
    <row r="601" spans="2:15" ht="24.95" customHeight="1" x14ac:dyDescent="0.2">
      <c r="B601" s="38"/>
      <c r="C601" s="39"/>
      <c r="D601" s="39"/>
      <c r="E601" s="39"/>
      <c r="F601" s="58"/>
      <c r="G601" s="38"/>
      <c r="H601" s="38"/>
      <c r="I601" s="39"/>
      <c r="J601" s="39"/>
      <c r="K601" s="39"/>
      <c r="L601" s="39"/>
      <c r="M601" s="13"/>
      <c r="N601" s="13"/>
      <c r="O601" s="13"/>
    </row>
    <row r="602" spans="2:15" ht="24.95" customHeight="1" x14ac:dyDescent="0.2">
      <c r="B602" s="38"/>
      <c r="C602" s="39"/>
      <c r="D602" s="39"/>
      <c r="E602" s="39"/>
      <c r="F602" s="58"/>
      <c r="G602" s="38"/>
      <c r="H602" s="38"/>
      <c r="I602" s="39"/>
      <c r="J602" s="39"/>
      <c r="K602" s="39"/>
      <c r="L602" s="39"/>
      <c r="M602" s="13"/>
      <c r="N602" s="13"/>
      <c r="O602" s="13"/>
    </row>
    <row r="603" spans="2:15" ht="24.95" customHeight="1" x14ac:dyDescent="0.2">
      <c r="B603" s="38"/>
      <c r="C603" s="39"/>
      <c r="D603" s="39"/>
      <c r="E603" s="39"/>
      <c r="F603" s="58"/>
      <c r="G603" s="38"/>
      <c r="H603" s="38"/>
      <c r="I603" s="39"/>
      <c r="J603" s="39"/>
      <c r="K603" s="39"/>
      <c r="L603" s="39"/>
      <c r="M603" s="13"/>
      <c r="N603" s="13"/>
      <c r="O603" s="13"/>
    </row>
    <row r="604" spans="2:15" ht="24.95" customHeight="1" x14ac:dyDescent="0.2">
      <c r="B604" s="38"/>
      <c r="C604" s="39"/>
      <c r="D604" s="39"/>
      <c r="E604" s="39"/>
      <c r="F604" s="58"/>
      <c r="G604" s="38"/>
      <c r="H604" s="38"/>
      <c r="I604" s="39"/>
      <c r="J604" s="39"/>
      <c r="K604" s="39"/>
      <c r="L604" s="39"/>
      <c r="M604" s="13"/>
      <c r="N604" s="13"/>
      <c r="O604" s="13"/>
    </row>
    <row r="605" spans="2:15" ht="24.95" customHeight="1" x14ac:dyDescent="0.2">
      <c r="B605" s="38"/>
      <c r="C605" s="39"/>
      <c r="D605" s="39"/>
      <c r="E605" s="39"/>
      <c r="F605" s="58"/>
      <c r="G605" s="38"/>
      <c r="H605" s="38"/>
      <c r="I605" s="39"/>
      <c r="J605" s="39"/>
      <c r="K605" s="39"/>
      <c r="L605" s="39"/>
      <c r="M605" s="13"/>
      <c r="N605" s="13"/>
      <c r="O605" s="13"/>
    </row>
    <row r="606" spans="2:15" ht="24.95" customHeight="1" x14ac:dyDescent="0.2">
      <c r="B606" s="277"/>
      <c r="C606" s="277"/>
      <c r="D606" s="277"/>
      <c r="E606" s="277"/>
      <c r="F606" s="277"/>
      <c r="G606" s="277"/>
      <c r="H606" s="277"/>
      <c r="I606" s="277"/>
      <c r="J606" s="277"/>
      <c r="K606" s="277"/>
      <c r="L606" s="277"/>
      <c r="M606" s="59"/>
      <c r="N606" s="59"/>
      <c r="O606" s="59"/>
    </row>
    <row r="607" spans="2:15" ht="24.95" customHeight="1" x14ac:dyDescent="0.2"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</row>
    <row r="608" spans="2:15" ht="24.95" customHeight="1" x14ac:dyDescent="0.2"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</row>
    <row r="609" spans="2:15" ht="24.95" customHeight="1" x14ac:dyDescent="0.2"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</row>
    <row r="610" spans="2:15" ht="24.95" customHeight="1" x14ac:dyDescent="0.2"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59"/>
      <c r="N610" s="59"/>
      <c r="O610" s="59"/>
    </row>
    <row r="611" spans="2:15" ht="24.95" customHeight="1" x14ac:dyDescent="0.2">
      <c r="B611" s="269" t="s">
        <v>15</v>
      </c>
      <c r="C611" s="269"/>
      <c r="D611" s="269"/>
      <c r="E611" s="269"/>
      <c r="F611" s="269"/>
      <c r="G611" s="269"/>
      <c r="H611" s="269"/>
      <c r="I611" s="269"/>
      <c r="J611" s="269"/>
    </row>
    <row r="612" spans="2:15" ht="24.95" customHeight="1" x14ac:dyDescent="0.2">
      <c r="B612" s="141" t="s">
        <v>35</v>
      </c>
      <c r="C612" s="270" t="s">
        <v>40</v>
      </c>
      <c r="D612" s="270"/>
      <c r="E612" s="270" t="s">
        <v>41</v>
      </c>
      <c r="F612" s="270"/>
      <c r="G612" s="270" t="s">
        <v>42</v>
      </c>
      <c r="H612" s="270"/>
      <c r="I612" s="270" t="s">
        <v>89</v>
      </c>
      <c r="J612" s="270"/>
      <c r="L612" s="40"/>
    </row>
    <row r="613" spans="2:15" ht="24.95" customHeight="1" x14ac:dyDescent="0.2">
      <c r="B613" s="225" t="s">
        <v>177</v>
      </c>
      <c r="C613" s="274">
        <v>625275</v>
      </c>
      <c r="D613" s="274"/>
      <c r="E613" s="274">
        <v>116967</v>
      </c>
      <c r="F613" s="274"/>
      <c r="G613" s="259">
        <v>742242</v>
      </c>
      <c r="H613" s="259"/>
      <c r="I613" s="272">
        <v>0.37051890679999999</v>
      </c>
      <c r="J613" s="272"/>
    </row>
    <row r="614" spans="2:15" ht="24.95" customHeight="1" x14ac:dyDescent="0.2">
      <c r="B614" s="225" t="s">
        <v>156</v>
      </c>
      <c r="C614" s="267">
        <v>114242</v>
      </c>
      <c r="D614" s="267"/>
      <c r="E614" s="267">
        <v>14234</v>
      </c>
      <c r="F614" s="267"/>
      <c r="G614" s="259">
        <v>128476</v>
      </c>
      <c r="H614" s="259"/>
      <c r="I614" s="263">
        <v>0.111286413</v>
      </c>
      <c r="J614" s="263"/>
    </row>
    <row r="615" spans="2:15" ht="24.95" customHeight="1" x14ac:dyDescent="0.2">
      <c r="B615" s="105" t="s">
        <v>43</v>
      </c>
      <c r="C615" s="264">
        <f>(C614-C613)/C613</f>
        <v>-0.81729319099596176</v>
      </c>
      <c r="D615" s="264"/>
      <c r="E615" s="264">
        <f>(E614-E613)/E613</f>
        <v>-0.87830755683226891</v>
      </c>
      <c r="F615" s="264"/>
      <c r="G615" s="264">
        <f>(G614-G613)/G613</f>
        <v>-0.82690820514064145</v>
      </c>
      <c r="H615" s="264"/>
      <c r="I615" s="264">
        <f>(I614-I613)/I613</f>
        <v>-0.69964714092155478</v>
      </c>
      <c r="J615" s="264"/>
    </row>
    <row r="616" spans="2:15" ht="24.95" customHeight="1" x14ac:dyDescent="0.2">
      <c r="B616" s="38"/>
      <c r="C616" s="39"/>
      <c r="D616" s="39"/>
      <c r="E616" s="39"/>
      <c r="F616" s="39"/>
      <c r="G616" s="41"/>
      <c r="H616" s="41"/>
      <c r="I616" s="41"/>
      <c r="J616" s="41"/>
      <c r="K616" s="13"/>
    </row>
    <row r="617" spans="2:15" ht="24.95" customHeight="1" x14ac:dyDescent="0.2"/>
    <row r="618" spans="2:15" ht="24.95" customHeight="1" x14ac:dyDescent="0.2"/>
    <row r="619" spans="2:15" ht="24.95" customHeight="1" x14ac:dyDescent="0.2"/>
    <row r="620" spans="2:15" ht="24.95" customHeight="1" x14ac:dyDescent="0.2">
      <c r="L620" s="42"/>
    </row>
    <row r="621" spans="2:15" ht="24.95" customHeight="1" x14ac:dyDescent="0.2"/>
    <row r="622" spans="2:15" ht="24.95" customHeight="1" x14ac:dyDescent="0.2"/>
    <row r="623" spans="2:15" ht="24.95" customHeight="1" x14ac:dyDescent="0.2">
      <c r="L623" s="27"/>
    </row>
    <row r="624" spans="2:15" ht="24.95" customHeight="1" x14ac:dyDescent="0.2"/>
    <row r="625" spans="2:15" ht="24.95" customHeight="1" x14ac:dyDescent="0.2"/>
    <row r="626" spans="2:15" ht="24.95" customHeight="1" x14ac:dyDescent="0.2"/>
    <row r="627" spans="2:15" ht="24.95" customHeight="1" x14ac:dyDescent="0.2">
      <c r="M627" s="32">
        <v>6</v>
      </c>
    </row>
    <row r="628" spans="2:15" s="125" customFormat="1" ht="25.5" customHeight="1" x14ac:dyDescent="0.2">
      <c r="B628" s="279" t="s">
        <v>162</v>
      </c>
      <c r="C628" s="279"/>
      <c r="D628" s="279"/>
      <c r="E628" s="279"/>
      <c r="F628" s="279"/>
      <c r="G628" s="279"/>
      <c r="H628" s="279"/>
      <c r="I628" s="279"/>
      <c r="J628" s="279"/>
      <c r="K628" s="279"/>
      <c r="L628" s="279"/>
      <c r="M628" s="279"/>
    </row>
    <row r="629" spans="2:15" ht="15" customHeight="1" x14ac:dyDescent="0.2">
      <c r="B629" s="28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</row>
    <row r="630" spans="2:15" ht="24.95" customHeight="1" x14ac:dyDescent="0.2">
      <c r="B630" s="278" t="s">
        <v>13</v>
      </c>
      <c r="C630" s="278"/>
      <c r="D630" s="278"/>
      <c r="E630" s="278"/>
      <c r="F630" s="278"/>
      <c r="G630" s="278"/>
      <c r="H630" s="278"/>
      <c r="I630" s="255"/>
      <c r="J630" s="255"/>
      <c r="K630" s="255"/>
      <c r="L630" s="255"/>
      <c r="M630" s="255"/>
      <c r="N630" s="255"/>
    </row>
    <row r="631" spans="2:15" ht="24.95" customHeight="1" x14ac:dyDescent="0.2">
      <c r="B631" s="92" t="s">
        <v>35</v>
      </c>
      <c r="C631" s="276" t="s">
        <v>51</v>
      </c>
      <c r="D631" s="276"/>
      <c r="E631" s="276" t="s">
        <v>50</v>
      </c>
      <c r="F631" s="276"/>
      <c r="G631" s="276" t="s">
        <v>0</v>
      </c>
      <c r="H631" s="276"/>
    </row>
    <row r="632" spans="2:15" ht="24.95" customHeight="1" x14ac:dyDescent="0.2">
      <c r="B632" s="225" t="s">
        <v>159</v>
      </c>
      <c r="C632" s="274">
        <v>4471889</v>
      </c>
      <c r="D632" s="274"/>
      <c r="E632" s="274">
        <v>1404107</v>
      </c>
      <c r="F632" s="274"/>
      <c r="G632" s="259">
        <v>5875996</v>
      </c>
      <c r="H632" s="259"/>
    </row>
    <row r="633" spans="2:15" ht="24.95" customHeight="1" x14ac:dyDescent="0.2">
      <c r="B633" s="225" t="s">
        <v>160</v>
      </c>
      <c r="C633" s="267">
        <v>1735369</v>
      </c>
      <c r="D633" s="267"/>
      <c r="E633" s="267">
        <v>292563</v>
      </c>
      <c r="F633" s="267"/>
      <c r="G633" s="259">
        <v>2027932</v>
      </c>
      <c r="H633" s="259"/>
    </row>
    <row r="634" spans="2:15" ht="24.95" customHeight="1" x14ac:dyDescent="0.2">
      <c r="B634" s="113" t="s">
        <v>43</v>
      </c>
      <c r="C634" s="268">
        <f>(C633-C632)/C632</f>
        <v>-0.61193826590955192</v>
      </c>
      <c r="D634" s="268"/>
      <c r="E634" s="268">
        <f>(E633-E632)/E632</f>
        <v>-0.79163767433678489</v>
      </c>
      <c r="F634" s="268"/>
      <c r="G634" s="268">
        <f>(G633-G632)/G632</f>
        <v>-0.65487859419917915</v>
      </c>
      <c r="H634" s="268"/>
    </row>
    <row r="635" spans="2:15" ht="24.95" customHeight="1" x14ac:dyDescent="0.2">
      <c r="B635" s="34"/>
      <c r="C635" s="35"/>
      <c r="D635" s="35"/>
      <c r="E635" s="35"/>
      <c r="F635" s="35"/>
      <c r="G635" s="35"/>
      <c r="H635" s="35"/>
      <c r="I635" s="13"/>
      <c r="J635" s="13"/>
      <c r="K635" s="13"/>
      <c r="L635" s="13"/>
      <c r="M635" s="13"/>
      <c r="N635" s="13"/>
      <c r="O635" s="13"/>
    </row>
    <row r="636" spans="2:15" ht="24.95" customHeight="1" x14ac:dyDescent="0.2">
      <c r="B636" s="34"/>
      <c r="C636" s="35"/>
      <c r="D636" s="35"/>
      <c r="E636" s="35"/>
      <c r="F636" s="35"/>
      <c r="G636" s="35"/>
      <c r="H636" s="35"/>
      <c r="I636" s="13"/>
      <c r="J636" s="13"/>
      <c r="K636" s="13"/>
      <c r="L636" s="13"/>
      <c r="M636" s="13"/>
      <c r="N636" s="13"/>
      <c r="O636" s="13"/>
    </row>
    <row r="637" spans="2:15" ht="24.95" customHeight="1" x14ac:dyDescent="0.2">
      <c r="B637" s="34"/>
      <c r="C637" s="35"/>
      <c r="D637" s="35"/>
      <c r="E637" s="35"/>
      <c r="F637" s="35"/>
      <c r="G637" s="35"/>
      <c r="H637" s="35"/>
      <c r="I637" s="13"/>
      <c r="J637" s="13"/>
      <c r="K637" s="13"/>
      <c r="L637" s="13"/>
      <c r="M637" s="13"/>
      <c r="N637" s="13"/>
      <c r="O637" s="13"/>
    </row>
    <row r="638" spans="2:15" ht="24.95" customHeight="1" x14ac:dyDescent="0.2">
      <c r="B638" s="34"/>
      <c r="C638" s="35"/>
      <c r="D638" s="35"/>
      <c r="E638" s="35"/>
      <c r="F638" s="35"/>
      <c r="G638" s="35"/>
      <c r="H638" s="35"/>
      <c r="I638" s="13"/>
      <c r="J638" s="13"/>
      <c r="K638" s="13"/>
      <c r="L638" s="13"/>
      <c r="M638" s="13"/>
      <c r="N638" s="13"/>
      <c r="O638" s="13"/>
    </row>
    <row r="639" spans="2:15" ht="24.95" customHeight="1" x14ac:dyDescent="0.2">
      <c r="B639" s="34"/>
      <c r="C639" s="35"/>
      <c r="D639" s="35"/>
      <c r="E639" s="35"/>
      <c r="F639" s="35"/>
      <c r="G639" s="35"/>
      <c r="H639" s="35"/>
      <c r="I639" s="13"/>
      <c r="J639" s="13"/>
      <c r="K639" s="13"/>
      <c r="L639" s="13"/>
      <c r="M639" s="13"/>
      <c r="N639" s="13"/>
      <c r="O639" s="13"/>
    </row>
    <row r="640" spans="2:15" ht="24.95" customHeight="1" x14ac:dyDescent="0.2">
      <c r="B640" s="34"/>
      <c r="C640" s="35"/>
      <c r="D640" s="35"/>
      <c r="E640" s="35"/>
      <c r="F640" s="35"/>
      <c r="G640" s="35"/>
      <c r="H640" s="35"/>
      <c r="I640" s="13"/>
      <c r="J640" s="13"/>
      <c r="K640" s="13"/>
      <c r="L640" s="13"/>
      <c r="M640" s="13"/>
      <c r="N640" s="13"/>
      <c r="O640" s="13"/>
    </row>
    <row r="641" spans="2:15" ht="24.95" customHeight="1" x14ac:dyDescent="0.2">
      <c r="B641" s="34"/>
      <c r="C641" s="35"/>
      <c r="D641" s="35"/>
      <c r="E641" s="35"/>
      <c r="F641" s="35"/>
      <c r="G641" s="35"/>
      <c r="H641" s="35"/>
      <c r="I641" s="13"/>
      <c r="J641" s="13"/>
      <c r="K641" s="13"/>
      <c r="L641" s="13"/>
      <c r="M641" s="13"/>
      <c r="N641" s="13"/>
      <c r="O641" s="13"/>
    </row>
    <row r="642" spans="2:15" ht="24.95" customHeight="1" x14ac:dyDescent="0.2">
      <c r="B642" s="34"/>
      <c r="C642" s="35"/>
      <c r="D642" s="35"/>
      <c r="E642" s="35"/>
      <c r="F642" s="35"/>
      <c r="G642" s="35"/>
      <c r="H642" s="35"/>
      <c r="I642" s="13"/>
      <c r="J642" s="13"/>
      <c r="K642" s="13"/>
      <c r="L642" s="13"/>
      <c r="M642" s="13"/>
      <c r="N642" s="13"/>
      <c r="O642" s="13"/>
    </row>
    <row r="643" spans="2:15" ht="24.95" customHeight="1" x14ac:dyDescent="0.2">
      <c r="B643" s="34"/>
      <c r="C643" s="35"/>
      <c r="D643" s="35"/>
      <c r="E643" s="35"/>
      <c r="F643" s="35"/>
      <c r="G643" s="35"/>
      <c r="H643" s="35"/>
      <c r="I643" s="13"/>
      <c r="J643" s="13"/>
      <c r="K643" s="13"/>
      <c r="L643" s="13"/>
      <c r="M643" s="13"/>
      <c r="N643" s="13"/>
      <c r="O643" s="13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/>
    <row r="654" spans="2:15" ht="24.95" customHeight="1" x14ac:dyDescent="0.2"/>
    <row r="655" spans="2:15" ht="24.95" customHeight="1" x14ac:dyDescent="0.2"/>
    <row r="656" spans="2:15" ht="24.95" customHeight="1" x14ac:dyDescent="0.2">
      <c r="B656" s="269" t="s">
        <v>15</v>
      </c>
      <c r="C656" s="269"/>
      <c r="D656" s="269"/>
      <c r="E656" s="269"/>
      <c r="F656" s="269"/>
      <c r="G656" s="269"/>
      <c r="H656" s="269"/>
      <c r="I656" s="269"/>
      <c r="J656" s="269"/>
    </row>
    <row r="657" spans="2:12" ht="24.95" customHeight="1" x14ac:dyDescent="0.2">
      <c r="B657" s="141" t="s">
        <v>35</v>
      </c>
      <c r="C657" s="270" t="s">
        <v>40</v>
      </c>
      <c r="D657" s="270"/>
      <c r="E657" s="270" t="s">
        <v>41</v>
      </c>
      <c r="F657" s="270"/>
      <c r="G657" s="270" t="s">
        <v>42</v>
      </c>
      <c r="H657" s="270"/>
      <c r="I657" s="270" t="s">
        <v>89</v>
      </c>
      <c r="J657" s="270"/>
      <c r="L657" s="40"/>
    </row>
    <row r="658" spans="2:12" ht="24.95" customHeight="1" x14ac:dyDescent="0.2">
      <c r="B658" s="225" t="s">
        <v>159</v>
      </c>
      <c r="C658" s="274">
        <v>7238103</v>
      </c>
      <c r="D658" s="274"/>
      <c r="E658" s="274">
        <v>2017335</v>
      </c>
      <c r="F658" s="274"/>
      <c r="G658" s="259">
        <v>9255438</v>
      </c>
      <c r="H658" s="259"/>
      <c r="I658" s="272">
        <v>0.41548103805998998</v>
      </c>
      <c r="J658" s="272"/>
    </row>
    <row r="659" spans="2:12" ht="24.95" customHeight="1" x14ac:dyDescent="0.2">
      <c r="B659" s="225" t="s">
        <v>160</v>
      </c>
      <c r="C659" s="267">
        <v>2807747</v>
      </c>
      <c r="D659" s="267"/>
      <c r="E659" s="267">
        <v>452871</v>
      </c>
      <c r="F659" s="267"/>
      <c r="G659" s="259">
        <v>3260618</v>
      </c>
      <c r="H659" s="259"/>
      <c r="I659" s="263">
        <v>0.2347417394787</v>
      </c>
      <c r="J659" s="263"/>
    </row>
    <row r="660" spans="2:12" ht="24.95" customHeight="1" x14ac:dyDescent="0.2">
      <c r="B660" s="105" t="s">
        <v>43</v>
      </c>
      <c r="C660" s="264">
        <f>(C659-C658)/C658</f>
        <v>-0.61208800151089315</v>
      </c>
      <c r="D660" s="264"/>
      <c r="E660" s="264">
        <f>(E659-E658)/E658</f>
        <v>-0.77551026478001917</v>
      </c>
      <c r="F660" s="264"/>
      <c r="G660" s="264">
        <f>(G659-G658)/G658</f>
        <v>-0.6477078664456507</v>
      </c>
      <c r="H660" s="264"/>
      <c r="I660" s="264">
        <f>(I659-I658)/I658</f>
        <v>-0.43501214742607247</v>
      </c>
      <c r="J660" s="264"/>
    </row>
    <row r="661" spans="2:12" ht="24.95" customHeight="1" x14ac:dyDescent="0.2">
      <c r="B661" s="38"/>
      <c r="C661" s="39"/>
      <c r="D661" s="39"/>
      <c r="E661" s="39"/>
      <c r="F661" s="39"/>
      <c r="G661" s="41"/>
      <c r="H661" s="41"/>
      <c r="I661" s="41"/>
      <c r="J661" s="41"/>
      <c r="K661" s="13"/>
    </row>
    <row r="662" spans="2:12" ht="24.95" customHeight="1" x14ac:dyDescent="0.2"/>
    <row r="663" spans="2:12" ht="24.95" customHeight="1" x14ac:dyDescent="0.2"/>
    <row r="664" spans="2:12" ht="24.95" customHeight="1" x14ac:dyDescent="0.2"/>
    <row r="665" spans="2:12" ht="24.95" customHeight="1" x14ac:dyDescent="0.2">
      <c r="L665" s="42"/>
    </row>
    <row r="666" spans="2:12" ht="24.95" customHeight="1" x14ac:dyDescent="0.2"/>
    <row r="667" spans="2:12" ht="24.95" customHeight="1" x14ac:dyDescent="0.2"/>
    <row r="668" spans="2:12" ht="24.95" customHeight="1" x14ac:dyDescent="0.2">
      <c r="L668" s="27"/>
    </row>
    <row r="669" spans="2:12" ht="24.95" customHeight="1" x14ac:dyDescent="0.2"/>
    <row r="670" spans="2:12" ht="24.95" customHeight="1" x14ac:dyDescent="0.2"/>
    <row r="671" spans="2:12" ht="24.95" customHeight="1" x14ac:dyDescent="0.2"/>
    <row r="672" spans="2:12" ht="24.95" customHeight="1" x14ac:dyDescent="0.2"/>
    <row r="673" spans="2:15" ht="24.95" customHeight="1" x14ac:dyDescent="0.2"/>
    <row r="674" spans="2:15" ht="24.95" customHeight="1" x14ac:dyDescent="0.2"/>
    <row r="675" spans="2:15" ht="24.95" customHeight="1" x14ac:dyDescent="0.2"/>
    <row r="676" spans="2:15" ht="24.95" customHeight="1" x14ac:dyDescent="0.2"/>
    <row r="677" spans="2:15" ht="24.95" customHeight="1" x14ac:dyDescent="0.2"/>
    <row r="678" spans="2:15" ht="24.95" customHeight="1" x14ac:dyDescent="0.2">
      <c r="O678" s="32"/>
    </row>
    <row r="679" spans="2:15" ht="24.95" customHeight="1" x14ac:dyDescent="0.2">
      <c r="O679" s="32"/>
    </row>
    <row r="680" spans="2:15" ht="24.95" customHeight="1" x14ac:dyDescent="0.2">
      <c r="O680" s="32"/>
    </row>
    <row r="681" spans="2:15" ht="24.95" customHeight="1" x14ac:dyDescent="0.2"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</row>
    <row r="682" spans="2:15" ht="24.95" customHeight="1" x14ac:dyDescent="0.2"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</row>
    <row r="683" spans="2:15" ht="24.95" customHeight="1" x14ac:dyDescent="0.2"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</row>
    <row r="684" spans="2:15" ht="24.95" customHeight="1" x14ac:dyDescent="0.2"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</row>
    <row r="685" spans="2:15" ht="24.95" customHeight="1" x14ac:dyDescent="0.2"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</row>
    <row r="686" spans="2:15" ht="24.95" customHeight="1" x14ac:dyDescent="0.2"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</row>
    <row r="687" spans="2:15" ht="24.95" customHeight="1" x14ac:dyDescent="0.2"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</row>
    <row r="688" spans="2:15" ht="24.95" customHeight="1" x14ac:dyDescent="0.2"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</row>
    <row r="689" spans="2:15" ht="24.95" customHeight="1" x14ac:dyDescent="0.2"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</row>
    <row r="690" spans="2:15" ht="24.95" customHeight="1" x14ac:dyDescent="0.2"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</row>
    <row r="691" spans="2:15" ht="24.95" customHeight="1" x14ac:dyDescent="0.2"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</row>
    <row r="692" spans="2:15" ht="24.95" customHeight="1" x14ac:dyDescent="0.2"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</row>
    <row r="693" spans="2:15" ht="24.95" customHeight="1" x14ac:dyDescent="0.2"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M693" s="32">
        <v>7</v>
      </c>
      <c r="N693" s="120"/>
      <c r="O693" s="13"/>
    </row>
    <row r="694" spans="2:15" ht="25.5" customHeight="1" x14ac:dyDescent="0.2">
      <c r="B694" s="273" t="s">
        <v>119</v>
      </c>
      <c r="C694" s="273"/>
      <c r="D694" s="273"/>
      <c r="E694" s="273"/>
      <c r="F694" s="273"/>
      <c r="G694" s="273"/>
      <c r="H694" s="273"/>
      <c r="I694" s="273"/>
      <c r="J694" s="273"/>
      <c r="K694" s="273"/>
      <c r="L694" s="273"/>
      <c r="M694" s="273"/>
    </row>
    <row r="695" spans="2:15" ht="15" customHeight="1" x14ac:dyDescent="0.2"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119"/>
    </row>
    <row r="696" spans="2:15" ht="25.5" customHeight="1" x14ac:dyDescent="0.2">
      <c r="B696" s="273" t="s">
        <v>77</v>
      </c>
      <c r="C696" s="273"/>
      <c r="D696" s="273"/>
      <c r="E696" s="273"/>
      <c r="F696" s="273"/>
      <c r="G696" s="273"/>
      <c r="H696" s="273"/>
      <c r="I696" s="273"/>
      <c r="J696" s="273"/>
      <c r="K696" s="273"/>
      <c r="L696" s="273"/>
      <c r="M696" s="273"/>
    </row>
    <row r="697" spans="2:15" ht="15" customHeight="1" x14ac:dyDescent="0.2">
      <c r="B697" s="286"/>
      <c r="C697" s="286"/>
      <c r="D697" s="286"/>
      <c r="E697" s="286"/>
      <c r="F697" s="286"/>
      <c r="G697" s="286"/>
      <c r="M697" s="13"/>
      <c r="N697" s="13"/>
      <c r="O697" s="13"/>
    </row>
    <row r="698" spans="2:15" ht="24.95" customHeight="1" x14ac:dyDescent="0.2">
      <c r="B698" s="275" t="s">
        <v>17</v>
      </c>
      <c r="C698" s="275"/>
      <c r="D698" s="275"/>
      <c r="E698" s="275"/>
      <c r="F698" s="275"/>
      <c r="G698" s="275"/>
      <c r="H698" s="275"/>
      <c r="I698" s="275"/>
      <c r="J698" s="275"/>
    </row>
    <row r="699" spans="2:15" ht="24.95" customHeight="1" x14ac:dyDescent="0.2">
      <c r="B699" s="256" t="s">
        <v>36</v>
      </c>
      <c r="C699" s="266" t="s">
        <v>47</v>
      </c>
      <c r="D699" s="266"/>
      <c r="E699" s="266"/>
      <c r="F699" s="266" t="s">
        <v>48</v>
      </c>
      <c r="G699" s="266"/>
      <c r="H699" s="266"/>
      <c r="I699" s="137" t="s">
        <v>52</v>
      </c>
      <c r="J699" s="139" t="s">
        <v>53</v>
      </c>
      <c r="M699" s="45"/>
    </row>
    <row r="700" spans="2:15" ht="24.95" customHeight="1" x14ac:dyDescent="0.2">
      <c r="B700" s="257"/>
      <c r="C700" s="135" t="s">
        <v>66</v>
      </c>
      <c r="D700" s="135" t="s">
        <v>67</v>
      </c>
      <c r="E700" s="188" t="s">
        <v>72</v>
      </c>
      <c r="F700" s="135" t="s">
        <v>69</v>
      </c>
      <c r="G700" s="135" t="s">
        <v>70</v>
      </c>
      <c r="H700" s="136" t="s">
        <v>71</v>
      </c>
      <c r="I700" s="138" t="s">
        <v>85</v>
      </c>
      <c r="J700" s="140" t="s">
        <v>86</v>
      </c>
      <c r="K700" s="19"/>
      <c r="M700" s="45"/>
    </row>
    <row r="701" spans="2:15" ht="24.95" customHeight="1" x14ac:dyDescent="0.2">
      <c r="B701" s="133" t="s">
        <v>114</v>
      </c>
      <c r="C701" s="249">
        <v>0</v>
      </c>
      <c r="D701" s="249">
        <v>0</v>
      </c>
      <c r="E701" s="228">
        <v>0</v>
      </c>
      <c r="F701" s="249">
        <v>0</v>
      </c>
      <c r="G701" s="249">
        <v>0</v>
      </c>
      <c r="H701" s="229">
        <v>0</v>
      </c>
      <c r="I701" s="226">
        <v>0</v>
      </c>
      <c r="J701" s="230">
        <v>0</v>
      </c>
      <c r="K701" s="47"/>
      <c r="M701" s="45"/>
    </row>
    <row r="702" spans="2:15" ht="24.95" customHeight="1" x14ac:dyDescent="0.2">
      <c r="B702" s="133" t="s">
        <v>5</v>
      </c>
      <c r="C702" s="249">
        <v>411</v>
      </c>
      <c r="D702" s="249">
        <v>0</v>
      </c>
      <c r="E702" s="228">
        <v>411</v>
      </c>
      <c r="F702" s="249">
        <v>1487</v>
      </c>
      <c r="G702" s="249">
        <v>0</v>
      </c>
      <c r="H702" s="229">
        <v>1487</v>
      </c>
      <c r="I702" s="226">
        <v>0.12739611310000001</v>
      </c>
      <c r="J702" s="230">
        <v>3.6180048661800002</v>
      </c>
      <c r="K702" s="47"/>
      <c r="M702" s="45"/>
    </row>
    <row r="703" spans="2:15" ht="24.95" customHeight="1" x14ac:dyDescent="0.2">
      <c r="B703" s="133" t="s">
        <v>22</v>
      </c>
      <c r="C703" s="249">
        <v>490</v>
      </c>
      <c r="D703" s="249">
        <v>22</v>
      </c>
      <c r="E703" s="228">
        <v>512</v>
      </c>
      <c r="F703" s="249">
        <v>651</v>
      </c>
      <c r="G703" s="249">
        <v>22</v>
      </c>
      <c r="H703" s="229">
        <v>673</v>
      </c>
      <c r="I703" s="226">
        <v>4.5700704500000001E-2</v>
      </c>
      <c r="J703" s="230">
        <v>1.314453125</v>
      </c>
      <c r="K703" s="47"/>
      <c r="M703" s="45"/>
    </row>
    <row r="704" spans="2:15" ht="24.95" customHeight="1" x14ac:dyDescent="0.2">
      <c r="B704" s="133" t="s">
        <v>7</v>
      </c>
      <c r="C704" s="249">
        <v>0</v>
      </c>
      <c r="D704" s="249">
        <v>0</v>
      </c>
      <c r="E704" s="228">
        <v>0</v>
      </c>
      <c r="F704" s="249">
        <v>0</v>
      </c>
      <c r="G704" s="249">
        <v>0</v>
      </c>
      <c r="H704" s="229">
        <v>0</v>
      </c>
      <c r="I704" s="226">
        <v>0</v>
      </c>
      <c r="J704" s="230">
        <v>0</v>
      </c>
      <c r="K704" s="47"/>
      <c r="M704" s="45"/>
    </row>
    <row r="705" spans="2:15" ht="24.95" customHeight="1" x14ac:dyDescent="0.2">
      <c r="B705" s="133" t="s">
        <v>8</v>
      </c>
      <c r="C705" s="249">
        <v>163</v>
      </c>
      <c r="D705" s="249">
        <v>29</v>
      </c>
      <c r="E705" s="228">
        <v>192</v>
      </c>
      <c r="F705" s="249">
        <v>579</v>
      </c>
      <c r="G705" s="249">
        <v>29</v>
      </c>
      <c r="H705" s="229">
        <v>608</v>
      </c>
      <c r="I705" s="226">
        <v>8.1306857600000004E-2</v>
      </c>
      <c r="J705" s="230">
        <v>3.1666666666666998</v>
      </c>
      <c r="K705" s="47"/>
      <c r="M705" s="45"/>
    </row>
    <row r="706" spans="2:15" ht="24.95" customHeight="1" x14ac:dyDescent="0.2">
      <c r="B706" s="133" t="s">
        <v>9</v>
      </c>
      <c r="C706" s="249">
        <v>102</v>
      </c>
      <c r="D706" s="249">
        <v>0</v>
      </c>
      <c r="E706" s="228">
        <v>102</v>
      </c>
      <c r="F706" s="249">
        <v>439</v>
      </c>
      <c r="G706" s="249">
        <v>0</v>
      </c>
      <c r="H706" s="229">
        <v>439</v>
      </c>
      <c r="I706" s="226">
        <v>5.9353490699999997E-2</v>
      </c>
      <c r="J706" s="230">
        <v>4.3039215686274996</v>
      </c>
      <c r="K706" s="47"/>
      <c r="M706" s="45"/>
    </row>
    <row r="707" spans="2:15" ht="24.95" customHeight="1" x14ac:dyDescent="0.2">
      <c r="B707" s="133" t="s">
        <v>10</v>
      </c>
      <c r="C707" s="249">
        <v>26</v>
      </c>
      <c r="D707" s="249">
        <v>0</v>
      </c>
      <c r="E707" s="228">
        <v>26</v>
      </c>
      <c r="F707" s="249">
        <v>55</v>
      </c>
      <c r="G707" s="249">
        <v>0</v>
      </c>
      <c r="H707" s="229">
        <v>55</v>
      </c>
      <c r="I707" s="226">
        <v>2.5897388899999998E-2</v>
      </c>
      <c r="J707" s="230">
        <v>2.1153846153845999</v>
      </c>
      <c r="K707" s="47"/>
      <c r="M707" s="45"/>
    </row>
    <row r="708" spans="2:15" ht="24.95" customHeight="1" x14ac:dyDescent="0.2">
      <c r="B708" s="133" t="s">
        <v>11</v>
      </c>
      <c r="C708" s="249">
        <v>191</v>
      </c>
      <c r="D708" s="249">
        <v>82</v>
      </c>
      <c r="E708" s="228">
        <v>273</v>
      </c>
      <c r="F708" s="249">
        <v>882</v>
      </c>
      <c r="G708" s="249">
        <v>171</v>
      </c>
      <c r="H708" s="229">
        <v>1053</v>
      </c>
      <c r="I708" s="226">
        <v>0.29777677969999999</v>
      </c>
      <c r="J708" s="230">
        <v>3.8571428571428998</v>
      </c>
      <c r="K708" s="47"/>
      <c r="M708" s="48"/>
    </row>
    <row r="709" spans="2:15" ht="24.95" customHeight="1" x14ac:dyDescent="0.2">
      <c r="B709" s="133" t="s">
        <v>12</v>
      </c>
      <c r="C709" s="249">
        <v>10</v>
      </c>
      <c r="D709" s="249">
        <v>0</v>
      </c>
      <c r="E709" s="228">
        <v>10</v>
      </c>
      <c r="F709" s="249">
        <v>16</v>
      </c>
      <c r="G709" s="249">
        <v>0</v>
      </c>
      <c r="H709" s="229">
        <v>16</v>
      </c>
      <c r="I709" s="226">
        <v>2.0512820500000001E-2</v>
      </c>
      <c r="J709" s="230">
        <v>1.6</v>
      </c>
      <c r="K709" s="47"/>
      <c r="M709" s="48"/>
    </row>
    <row r="710" spans="2:15" ht="24.95" customHeight="1" x14ac:dyDescent="0.2">
      <c r="B710" s="134" t="s">
        <v>14</v>
      </c>
      <c r="C710" s="231">
        <v>1393</v>
      </c>
      <c r="D710" s="231">
        <v>133</v>
      </c>
      <c r="E710" s="232">
        <v>1526</v>
      </c>
      <c r="F710" s="231">
        <v>4109</v>
      </c>
      <c r="G710" s="231">
        <v>222</v>
      </c>
      <c r="H710" s="233">
        <v>4331</v>
      </c>
      <c r="I710" s="227">
        <v>9.0772505500000003E-2</v>
      </c>
      <c r="J710" s="234">
        <v>2.8381389252949001</v>
      </c>
      <c r="M710" s="48"/>
    </row>
    <row r="711" spans="2:15" ht="24.95" customHeight="1" x14ac:dyDescent="0.2">
      <c r="B711" s="218" t="s">
        <v>178</v>
      </c>
      <c r="C711" s="50"/>
      <c r="D711" s="50"/>
      <c r="E711" s="37"/>
      <c r="F711" s="50"/>
      <c r="G711" s="50"/>
      <c r="H711" s="37"/>
      <c r="I711" s="51"/>
      <c r="J711" s="52"/>
      <c r="K711" s="13"/>
      <c r="L711" s="13"/>
      <c r="M711" s="53"/>
      <c r="N711" s="13"/>
      <c r="O711" s="13"/>
    </row>
    <row r="712" spans="2:15" ht="24.95" customHeight="1" x14ac:dyDescent="0.2">
      <c r="B712" s="49"/>
      <c r="C712" s="54"/>
      <c r="D712" s="54"/>
      <c r="E712" s="55"/>
      <c r="F712" s="54"/>
      <c r="G712" s="54"/>
      <c r="H712" s="55"/>
      <c r="I712" s="51"/>
      <c r="J712" s="56"/>
      <c r="L712" s="13">
        <v>0</v>
      </c>
    </row>
    <row r="713" spans="2:15" ht="24.95" customHeight="1" x14ac:dyDescent="0.2">
      <c r="B713" s="13"/>
      <c r="C713" s="13"/>
      <c r="D713" s="13"/>
      <c r="E713" s="13"/>
      <c r="F713" s="13"/>
      <c r="G713" s="13"/>
      <c r="H713" s="13"/>
      <c r="I713" s="13"/>
      <c r="J713" s="13"/>
    </row>
    <row r="714" spans="2:15" ht="24.95" customHeight="1" x14ac:dyDescent="0.2"/>
    <row r="715" spans="2:15" ht="24.95" customHeight="1" x14ac:dyDescent="0.2"/>
    <row r="716" spans="2:15" ht="24.95" customHeight="1" x14ac:dyDescent="0.2"/>
    <row r="717" spans="2:15" ht="24.95" customHeight="1" x14ac:dyDescent="0.2"/>
    <row r="718" spans="2:15" ht="24.95" customHeight="1" x14ac:dyDescent="0.2"/>
    <row r="719" spans="2:15" ht="24.95" customHeight="1" x14ac:dyDescent="0.2"/>
    <row r="720" spans="2:15" ht="24.95" customHeight="1" x14ac:dyDescent="0.2"/>
    <row r="721" spans="2:15" ht="24.95" customHeight="1" x14ac:dyDescent="0.2"/>
    <row r="722" spans="2:15" ht="24.95" customHeight="1" x14ac:dyDescent="0.2"/>
    <row r="723" spans="2:15" ht="24.95" customHeight="1" x14ac:dyDescent="0.2"/>
    <row r="724" spans="2:15" ht="25.5" customHeight="1" x14ac:dyDescent="0.2">
      <c r="B724" s="271" t="s">
        <v>163</v>
      </c>
      <c r="C724" s="271"/>
      <c r="D724" s="271"/>
      <c r="E724" s="271"/>
      <c r="F724" s="271"/>
      <c r="G724" s="271"/>
      <c r="H724" s="271"/>
      <c r="I724" s="271"/>
      <c r="J724" s="271"/>
      <c r="K724" s="271"/>
      <c r="L724" s="271"/>
      <c r="M724" s="271"/>
    </row>
    <row r="725" spans="2:15" ht="15" customHeight="1" x14ac:dyDescent="0.2">
      <c r="B725" s="57"/>
      <c r="C725" s="57"/>
      <c r="D725" s="57"/>
      <c r="E725" s="57"/>
      <c r="F725" s="57"/>
      <c r="G725" s="57"/>
    </row>
    <row r="726" spans="2:15" ht="24.95" customHeight="1" x14ac:dyDescent="0.2">
      <c r="B726" s="278" t="s">
        <v>13</v>
      </c>
      <c r="C726" s="278"/>
      <c r="D726" s="278"/>
      <c r="E726" s="278"/>
      <c r="F726" s="278"/>
      <c r="G726" s="278"/>
      <c r="H726" s="278"/>
      <c r="I726" s="255"/>
      <c r="J726" s="255"/>
      <c r="K726" s="255"/>
      <c r="L726" s="255"/>
      <c r="M726" s="255"/>
      <c r="N726" s="255"/>
    </row>
    <row r="727" spans="2:15" ht="24.95" customHeight="1" x14ac:dyDescent="0.2">
      <c r="B727" s="92" t="s">
        <v>35</v>
      </c>
      <c r="C727" s="276" t="s">
        <v>62</v>
      </c>
      <c r="D727" s="276"/>
      <c r="E727" s="276" t="s">
        <v>110</v>
      </c>
      <c r="F727" s="276"/>
      <c r="G727" s="276" t="s">
        <v>0</v>
      </c>
      <c r="H727" s="276"/>
    </row>
    <row r="728" spans="2:15" ht="24.95" customHeight="1" x14ac:dyDescent="0.2">
      <c r="B728" s="225" t="s">
        <v>177</v>
      </c>
      <c r="C728" s="274">
        <v>10556</v>
      </c>
      <c r="D728" s="274"/>
      <c r="E728" s="274">
        <v>2646</v>
      </c>
      <c r="F728" s="274"/>
      <c r="G728" s="259">
        <v>13202</v>
      </c>
      <c r="H728" s="259"/>
    </row>
    <row r="729" spans="2:15" ht="24.95" customHeight="1" x14ac:dyDescent="0.2">
      <c r="B729" s="225" t="s">
        <v>156</v>
      </c>
      <c r="C729" s="267">
        <v>1393</v>
      </c>
      <c r="D729" s="267"/>
      <c r="E729" s="267">
        <v>133</v>
      </c>
      <c r="F729" s="267"/>
      <c r="G729" s="259">
        <v>1526</v>
      </c>
      <c r="H729" s="259"/>
    </row>
    <row r="730" spans="2:15" ht="24.95" customHeight="1" x14ac:dyDescent="0.2">
      <c r="B730" s="113" t="s">
        <v>43</v>
      </c>
      <c r="C730" s="268">
        <f>(C729-C728)/C728</f>
        <v>-0.86803713527851456</v>
      </c>
      <c r="D730" s="268"/>
      <c r="E730" s="268">
        <f>(E729-E728)/E728</f>
        <v>-0.94973544973544977</v>
      </c>
      <c r="F730" s="268"/>
      <c r="G730" s="268">
        <f>(G729-G728)/G728</f>
        <v>-0.8844114528101803</v>
      </c>
      <c r="H730" s="268"/>
    </row>
    <row r="731" spans="2:15" ht="24.95" customHeight="1" x14ac:dyDescent="0.2">
      <c r="B731" s="38"/>
      <c r="C731" s="39"/>
      <c r="D731" s="39"/>
      <c r="E731" s="39"/>
      <c r="F731" s="58"/>
      <c r="G731" s="38"/>
      <c r="H731" s="38"/>
      <c r="I731" s="39"/>
      <c r="J731" s="39"/>
      <c r="K731" s="39"/>
      <c r="L731" s="39"/>
      <c r="M731" s="13"/>
      <c r="N731" s="13"/>
      <c r="O731" s="13"/>
    </row>
    <row r="732" spans="2:15" ht="24.95" customHeight="1" x14ac:dyDescent="0.2">
      <c r="B732" s="38"/>
      <c r="C732" s="39"/>
      <c r="D732" s="39"/>
      <c r="E732" s="39"/>
      <c r="F732" s="58"/>
      <c r="G732" s="38"/>
      <c r="H732" s="38"/>
      <c r="I732" s="39"/>
      <c r="J732" s="39"/>
      <c r="K732" s="39"/>
      <c r="L732" s="39"/>
      <c r="M732" s="13"/>
      <c r="N732" s="13"/>
      <c r="O732" s="13"/>
    </row>
    <row r="733" spans="2:15" ht="24.95" customHeight="1" x14ac:dyDescent="0.2">
      <c r="B733" s="38"/>
      <c r="C733" s="39"/>
      <c r="D733" s="39"/>
      <c r="E733" s="39"/>
      <c r="F733" s="58"/>
      <c r="G733" s="38"/>
      <c r="H733" s="38"/>
      <c r="I733" s="39"/>
      <c r="J733" s="39"/>
      <c r="K733" s="39"/>
      <c r="L733" s="39"/>
      <c r="M733" s="13"/>
      <c r="N733" s="13"/>
      <c r="O733" s="13"/>
    </row>
    <row r="734" spans="2:15" ht="24.95" customHeight="1" x14ac:dyDescent="0.2">
      <c r="B734" s="38"/>
      <c r="C734" s="39"/>
      <c r="D734" s="39"/>
      <c r="E734" s="39"/>
      <c r="F734" s="58"/>
      <c r="G734" s="38"/>
      <c r="H734" s="38"/>
      <c r="I734" s="39"/>
      <c r="J734" s="39"/>
      <c r="K734" s="39"/>
      <c r="L734" s="39"/>
      <c r="M734" s="13"/>
      <c r="N734" s="13"/>
      <c r="O734" s="13"/>
    </row>
    <row r="735" spans="2:15" ht="24.95" customHeight="1" x14ac:dyDescent="0.2">
      <c r="B735" s="38"/>
      <c r="C735" s="39"/>
      <c r="D735" s="39"/>
      <c r="E735" s="39"/>
      <c r="F735" s="58"/>
      <c r="G735" s="38"/>
      <c r="H735" s="38"/>
      <c r="I735" s="39"/>
      <c r="J735" s="39"/>
      <c r="K735" s="39"/>
      <c r="L735" s="39"/>
      <c r="M735" s="13"/>
      <c r="N735" s="13"/>
      <c r="O735" s="13"/>
    </row>
    <row r="736" spans="2:15" ht="24.95" customHeight="1" x14ac:dyDescent="0.2">
      <c r="B736" s="38"/>
      <c r="C736" s="39"/>
      <c r="D736" s="39"/>
      <c r="E736" s="39"/>
      <c r="F736" s="58"/>
      <c r="G736" s="38"/>
      <c r="H736" s="38"/>
      <c r="I736" s="39"/>
      <c r="J736" s="39"/>
      <c r="K736" s="39"/>
      <c r="L736" s="39"/>
      <c r="M736" s="13"/>
      <c r="N736" s="13"/>
      <c r="O736" s="13"/>
    </row>
    <row r="737" spans="2:15" ht="24.95" customHeight="1" x14ac:dyDescent="0.2">
      <c r="B737" s="38"/>
      <c r="C737" s="39"/>
      <c r="D737" s="39"/>
      <c r="E737" s="39"/>
      <c r="F737" s="58"/>
      <c r="G737" s="38"/>
      <c r="H737" s="38"/>
      <c r="I737" s="39"/>
      <c r="J737" s="39"/>
      <c r="K737" s="39"/>
      <c r="L737" s="39"/>
      <c r="M737" s="13"/>
      <c r="N737" s="13"/>
      <c r="O737" s="13"/>
    </row>
    <row r="738" spans="2:15" ht="24.95" customHeight="1" x14ac:dyDescent="0.2">
      <c r="B738" s="277"/>
      <c r="C738" s="277"/>
      <c r="D738" s="277"/>
      <c r="E738" s="277"/>
      <c r="F738" s="277"/>
      <c r="G738" s="277"/>
      <c r="H738" s="277"/>
      <c r="I738" s="277"/>
      <c r="J738" s="277"/>
      <c r="K738" s="277"/>
      <c r="L738" s="277"/>
      <c r="M738" s="59"/>
      <c r="N738" s="59"/>
      <c r="O738" s="59"/>
    </row>
    <row r="739" spans="2:15" ht="24.95" customHeight="1" x14ac:dyDescent="0.2"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</row>
    <row r="740" spans="2:15" ht="24.95" customHeight="1" x14ac:dyDescent="0.2"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</row>
    <row r="741" spans="2:15" ht="24.95" customHeight="1" x14ac:dyDescent="0.2"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</row>
    <row r="742" spans="2:15" ht="24.95" customHeight="1" x14ac:dyDescent="0.2"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59"/>
      <c r="N742" s="59"/>
      <c r="O742" s="59"/>
    </row>
    <row r="743" spans="2:15" ht="24.95" customHeight="1" x14ac:dyDescent="0.2">
      <c r="B743" s="269" t="s">
        <v>15</v>
      </c>
      <c r="C743" s="269"/>
      <c r="D743" s="269"/>
      <c r="E743" s="269"/>
      <c r="F743" s="269"/>
      <c r="G743" s="269"/>
      <c r="H743" s="269"/>
      <c r="I743" s="269"/>
      <c r="J743" s="269"/>
    </row>
    <row r="744" spans="2:15" ht="24.95" customHeight="1" x14ac:dyDescent="0.2">
      <c r="B744" s="141" t="s">
        <v>35</v>
      </c>
      <c r="C744" s="270" t="s">
        <v>40</v>
      </c>
      <c r="D744" s="270"/>
      <c r="E744" s="270" t="s">
        <v>41</v>
      </c>
      <c r="F744" s="270"/>
      <c r="G744" s="270" t="s">
        <v>42</v>
      </c>
      <c r="H744" s="270"/>
      <c r="I744" s="270" t="s">
        <v>89</v>
      </c>
      <c r="J744" s="270"/>
      <c r="L744" s="40"/>
    </row>
    <row r="745" spans="2:15" ht="24.95" customHeight="1" x14ac:dyDescent="0.2">
      <c r="B745" s="225" t="s">
        <v>177</v>
      </c>
      <c r="C745" s="274">
        <v>21701</v>
      </c>
      <c r="D745" s="274"/>
      <c r="E745" s="274">
        <v>7010</v>
      </c>
      <c r="F745" s="274"/>
      <c r="G745" s="259">
        <v>28711</v>
      </c>
      <c r="H745" s="259"/>
      <c r="I745" s="272">
        <v>0.19515361610000001</v>
      </c>
      <c r="J745" s="272"/>
    </row>
    <row r="746" spans="2:15" ht="24.95" customHeight="1" x14ac:dyDescent="0.2">
      <c r="B746" s="225" t="s">
        <v>156</v>
      </c>
      <c r="C746" s="267">
        <v>4109</v>
      </c>
      <c r="D746" s="267"/>
      <c r="E746" s="267">
        <v>222</v>
      </c>
      <c r="F746" s="267"/>
      <c r="G746" s="259">
        <v>4331</v>
      </c>
      <c r="H746" s="259"/>
      <c r="I746" s="263">
        <v>9.0772505500000003E-2</v>
      </c>
      <c r="J746" s="263"/>
    </row>
    <row r="747" spans="2:15" ht="24.95" customHeight="1" x14ac:dyDescent="0.2">
      <c r="B747" s="105" t="s">
        <v>43</v>
      </c>
      <c r="C747" s="264">
        <f>(C746-C745)/C745</f>
        <v>-0.81065388691765361</v>
      </c>
      <c r="D747" s="264"/>
      <c r="E747" s="264">
        <f>(E746-E745)/E745</f>
        <v>-0.96833095577746076</v>
      </c>
      <c r="F747" s="264"/>
      <c r="G747" s="264">
        <f>(G746-G745)/G745</f>
        <v>-0.8491518930026819</v>
      </c>
      <c r="H747" s="264"/>
      <c r="I747" s="264">
        <f>(I746-I745)/I745</f>
        <v>-0.53486639236299549</v>
      </c>
      <c r="J747" s="264"/>
    </row>
    <row r="748" spans="2:15" ht="24.95" customHeight="1" x14ac:dyDescent="0.2">
      <c r="B748" s="38"/>
      <c r="C748" s="39"/>
      <c r="D748" s="39"/>
      <c r="E748" s="39"/>
      <c r="F748" s="39"/>
      <c r="G748" s="41"/>
      <c r="H748" s="41"/>
      <c r="I748" s="41"/>
      <c r="J748" s="41"/>
      <c r="K748" s="13"/>
    </row>
    <row r="749" spans="2:15" ht="24.95" customHeight="1" x14ac:dyDescent="0.2"/>
    <row r="750" spans="2:15" ht="24.95" customHeight="1" x14ac:dyDescent="0.2"/>
    <row r="751" spans="2:15" ht="24.95" customHeight="1" x14ac:dyDescent="0.2"/>
    <row r="752" spans="2:15" ht="24.95" customHeight="1" x14ac:dyDescent="0.2">
      <c r="L752" s="42"/>
    </row>
    <row r="753" spans="2:15" ht="24.95" customHeight="1" x14ac:dyDescent="0.2"/>
    <row r="754" spans="2:15" ht="24.95" customHeight="1" x14ac:dyDescent="0.2"/>
    <row r="755" spans="2:15" ht="24.95" customHeight="1" x14ac:dyDescent="0.2">
      <c r="L755" s="27"/>
    </row>
    <row r="756" spans="2:15" ht="24.95" customHeight="1" x14ac:dyDescent="0.2"/>
    <row r="757" spans="2:15" ht="24.95" customHeight="1" x14ac:dyDescent="0.2"/>
    <row r="758" spans="2:15" ht="24.95" customHeight="1" x14ac:dyDescent="0.2"/>
    <row r="759" spans="2:15" ht="24.95" customHeight="1" x14ac:dyDescent="0.2"/>
    <row r="760" spans="2:15" ht="24.95" customHeight="1" x14ac:dyDescent="0.2"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M760" s="32">
        <v>8</v>
      </c>
      <c r="N760" s="59"/>
    </row>
    <row r="761" spans="2:15" s="125" customFormat="1" ht="25.5" customHeight="1" x14ac:dyDescent="0.2">
      <c r="B761" s="279" t="s">
        <v>164</v>
      </c>
      <c r="C761" s="279"/>
      <c r="D761" s="279"/>
      <c r="E761" s="279"/>
      <c r="F761" s="279"/>
      <c r="G761" s="279"/>
      <c r="H761" s="279"/>
      <c r="I761" s="279"/>
      <c r="J761" s="279"/>
      <c r="K761" s="279"/>
      <c r="L761" s="279"/>
      <c r="M761" s="279"/>
    </row>
    <row r="762" spans="2:15" ht="15" customHeight="1" x14ac:dyDescent="0.2">
      <c r="B762" s="28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</row>
    <row r="763" spans="2:15" ht="24.95" customHeight="1" x14ac:dyDescent="0.2">
      <c r="B763" s="278" t="s">
        <v>13</v>
      </c>
      <c r="C763" s="278"/>
      <c r="D763" s="278"/>
      <c r="E763" s="278"/>
      <c r="F763" s="278"/>
      <c r="G763" s="278"/>
      <c r="H763" s="278"/>
      <c r="I763" s="255"/>
      <c r="J763" s="255"/>
      <c r="K763" s="255"/>
      <c r="L763" s="255"/>
      <c r="M763" s="255"/>
      <c r="N763" s="255"/>
    </row>
    <row r="764" spans="2:15" ht="24.95" customHeight="1" x14ac:dyDescent="0.2">
      <c r="B764" s="92" t="s">
        <v>35</v>
      </c>
      <c r="C764" s="276" t="s">
        <v>51</v>
      </c>
      <c r="D764" s="276"/>
      <c r="E764" s="276" t="s">
        <v>50</v>
      </c>
      <c r="F764" s="276"/>
      <c r="G764" s="276" t="s">
        <v>0</v>
      </c>
      <c r="H764" s="276"/>
    </row>
    <row r="765" spans="2:15" ht="24.95" customHeight="1" x14ac:dyDescent="0.2">
      <c r="B765" s="225" t="s">
        <v>159</v>
      </c>
      <c r="C765" s="274">
        <v>140754</v>
      </c>
      <c r="D765" s="274"/>
      <c r="E765" s="274">
        <v>61060</v>
      </c>
      <c r="F765" s="274"/>
      <c r="G765" s="259">
        <v>201814</v>
      </c>
      <c r="H765" s="259"/>
    </row>
    <row r="766" spans="2:15" ht="24.95" customHeight="1" x14ac:dyDescent="0.2">
      <c r="B766" s="225" t="s">
        <v>160</v>
      </c>
      <c r="C766" s="267">
        <v>48256</v>
      </c>
      <c r="D766" s="267"/>
      <c r="E766" s="267">
        <v>8529</v>
      </c>
      <c r="F766" s="267"/>
      <c r="G766" s="259">
        <v>56785</v>
      </c>
      <c r="H766" s="259"/>
    </row>
    <row r="767" spans="2:15" ht="24.95" customHeight="1" x14ac:dyDescent="0.2">
      <c r="B767" s="113" t="s">
        <v>43</v>
      </c>
      <c r="C767" s="268">
        <f>(C766-C765)/C765</f>
        <v>-0.65716072012163063</v>
      </c>
      <c r="D767" s="268"/>
      <c r="E767" s="268">
        <f>(E766-E765)/E765</f>
        <v>-0.8603177202751392</v>
      </c>
      <c r="F767" s="268"/>
      <c r="G767" s="268">
        <f>(G766-G765)/G765</f>
        <v>-0.71862705263262217</v>
      </c>
      <c r="H767" s="268"/>
    </row>
    <row r="768" spans="2:15" ht="24.95" customHeight="1" x14ac:dyDescent="0.2">
      <c r="B768" s="34"/>
      <c r="C768" s="35"/>
      <c r="D768" s="35"/>
      <c r="E768" s="35"/>
      <c r="F768" s="35"/>
      <c r="G768" s="35"/>
      <c r="H768" s="35"/>
      <c r="I768" s="13"/>
      <c r="J768" s="13"/>
      <c r="K768" s="13"/>
      <c r="L768" s="13"/>
      <c r="M768" s="13"/>
      <c r="N768" s="13"/>
      <c r="O768" s="13"/>
    </row>
    <row r="769" spans="2:15" ht="24.95" customHeight="1" x14ac:dyDescent="0.2">
      <c r="B769" s="34"/>
      <c r="C769" s="35"/>
      <c r="D769" s="35"/>
      <c r="E769" s="35"/>
      <c r="F769" s="35"/>
      <c r="G769" s="35"/>
      <c r="H769" s="35"/>
      <c r="I769" s="13"/>
      <c r="J769" s="13"/>
      <c r="K769" s="13"/>
      <c r="L769" s="13"/>
      <c r="M769" s="13"/>
      <c r="N769" s="13"/>
      <c r="O769" s="13"/>
    </row>
    <row r="770" spans="2:15" ht="24.95" customHeight="1" x14ac:dyDescent="0.2">
      <c r="B770" s="34"/>
      <c r="C770" s="35"/>
      <c r="D770" s="35"/>
      <c r="E770" s="35"/>
      <c r="F770" s="35"/>
      <c r="G770" s="35"/>
      <c r="H770" s="35"/>
      <c r="I770" s="13"/>
      <c r="J770" s="13"/>
      <c r="K770" s="13"/>
      <c r="L770" s="13"/>
      <c r="M770" s="13"/>
      <c r="N770" s="13"/>
      <c r="O770" s="13"/>
    </row>
    <row r="771" spans="2:15" ht="24.95" customHeight="1" x14ac:dyDescent="0.2">
      <c r="B771" s="34"/>
      <c r="C771" s="35"/>
      <c r="D771" s="35"/>
      <c r="E771" s="35"/>
      <c r="F771" s="35"/>
      <c r="G771" s="35"/>
      <c r="H771" s="35"/>
      <c r="I771" s="13"/>
      <c r="J771" s="13"/>
      <c r="K771" s="13"/>
      <c r="L771" s="13"/>
      <c r="M771" s="13"/>
      <c r="N771" s="13"/>
      <c r="O771" s="13"/>
    </row>
    <row r="772" spans="2:15" ht="24.95" customHeight="1" x14ac:dyDescent="0.2">
      <c r="B772" s="34"/>
      <c r="C772" s="35"/>
      <c r="D772" s="35"/>
      <c r="E772" s="35"/>
      <c r="F772" s="35"/>
      <c r="G772" s="35"/>
      <c r="H772" s="35"/>
      <c r="I772" s="13"/>
      <c r="J772" s="13"/>
      <c r="K772" s="13"/>
      <c r="L772" s="13"/>
      <c r="M772" s="13"/>
      <c r="N772" s="13"/>
      <c r="O772" s="13"/>
    </row>
    <row r="773" spans="2:15" ht="24.95" customHeight="1" x14ac:dyDescent="0.2">
      <c r="B773" s="34"/>
      <c r="C773" s="35"/>
      <c r="D773" s="35"/>
      <c r="E773" s="35"/>
      <c r="F773" s="35"/>
      <c r="G773" s="35"/>
      <c r="H773" s="35"/>
      <c r="I773" s="13"/>
      <c r="J773" s="13"/>
      <c r="K773" s="13"/>
      <c r="L773" s="13"/>
      <c r="M773" s="13"/>
      <c r="N773" s="13"/>
      <c r="O773" s="13"/>
    </row>
    <row r="774" spans="2:15" ht="24.95" customHeight="1" x14ac:dyDescent="0.2">
      <c r="B774" s="34"/>
      <c r="C774" s="35"/>
      <c r="D774" s="35"/>
      <c r="E774" s="35"/>
      <c r="F774" s="35"/>
      <c r="G774" s="35"/>
      <c r="H774" s="35"/>
      <c r="I774" s="13"/>
      <c r="J774" s="13"/>
      <c r="K774" s="13"/>
      <c r="L774" s="13"/>
      <c r="M774" s="13"/>
      <c r="N774" s="13"/>
      <c r="O774" s="13"/>
    </row>
    <row r="775" spans="2:15" ht="24.95" customHeight="1" x14ac:dyDescent="0.2">
      <c r="B775" s="34"/>
      <c r="C775" s="35"/>
      <c r="D775" s="35"/>
      <c r="E775" s="35"/>
      <c r="F775" s="35"/>
      <c r="G775" s="35"/>
      <c r="H775" s="35"/>
      <c r="I775" s="13"/>
      <c r="J775" s="13"/>
      <c r="K775" s="13"/>
      <c r="L775" s="13"/>
      <c r="M775" s="13"/>
      <c r="N775" s="13"/>
      <c r="O775" s="13"/>
    </row>
    <row r="776" spans="2:15" ht="24.95" customHeight="1" x14ac:dyDescent="0.2">
      <c r="B776" s="34"/>
      <c r="C776" s="35"/>
      <c r="D776" s="35"/>
      <c r="E776" s="35"/>
      <c r="F776" s="35"/>
      <c r="G776" s="35"/>
      <c r="H776" s="35"/>
      <c r="I776" s="13"/>
      <c r="J776" s="13"/>
      <c r="K776" s="13"/>
      <c r="L776" s="13"/>
      <c r="M776" s="13"/>
      <c r="N776" s="13"/>
      <c r="O776" s="13"/>
    </row>
    <row r="777" spans="2:15" ht="24.95" customHeight="1" x14ac:dyDescent="0.2"/>
    <row r="778" spans="2:15" ht="24.95" customHeight="1" x14ac:dyDescent="0.2"/>
    <row r="779" spans="2:15" ht="24.95" customHeight="1" x14ac:dyDescent="0.2"/>
    <row r="780" spans="2:15" ht="24.95" customHeight="1" x14ac:dyDescent="0.2"/>
    <row r="781" spans="2:15" ht="24.95" customHeight="1" x14ac:dyDescent="0.2"/>
    <row r="782" spans="2:15" ht="24.95" customHeight="1" x14ac:dyDescent="0.2"/>
    <row r="783" spans="2:15" ht="24.95" customHeight="1" x14ac:dyDescent="0.2"/>
    <row r="784" spans="2:15" ht="24.95" customHeight="1" x14ac:dyDescent="0.2"/>
    <row r="785" spans="2:12" ht="24.95" customHeight="1" x14ac:dyDescent="0.2"/>
    <row r="786" spans="2:12" ht="24.95" customHeight="1" x14ac:dyDescent="0.2"/>
    <row r="787" spans="2:12" ht="24.95" customHeight="1" x14ac:dyDescent="0.2"/>
    <row r="788" spans="2:12" ht="24.95" customHeight="1" x14ac:dyDescent="0.2"/>
    <row r="789" spans="2:12" ht="24.95" customHeight="1" x14ac:dyDescent="0.2">
      <c r="B789" s="269" t="s">
        <v>15</v>
      </c>
      <c r="C789" s="269"/>
      <c r="D789" s="269"/>
      <c r="E789" s="269"/>
      <c r="F789" s="269"/>
      <c r="G789" s="269"/>
      <c r="H789" s="269"/>
      <c r="I789" s="269"/>
      <c r="J789" s="269"/>
    </row>
    <row r="790" spans="2:12" ht="24.95" customHeight="1" x14ac:dyDescent="0.2">
      <c r="B790" s="141" t="s">
        <v>35</v>
      </c>
      <c r="C790" s="270" t="s">
        <v>40</v>
      </c>
      <c r="D790" s="270"/>
      <c r="E790" s="270" t="s">
        <v>41</v>
      </c>
      <c r="F790" s="270"/>
      <c r="G790" s="270" t="s">
        <v>42</v>
      </c>
      <c r="H790" s="270"/>
      <c r="I790" s="270" t="s">
        <v>89</v>
      </c>
      <c r="J790" s="270"/>
      <c r="L790" s="40"/>
    </row>
    <row r="791" spans="2:12" ht="24.95" customHeight="1" x14ac:dyDescent="0.2">
      <c r="B791" s="225" t="s">
        <v>159</v>
      </c>
      <c r="C791" s="274">
        <v>299449</v>
      </c>
      <c r="D791" s="274"/>
      <c r="E791" s="274">
        <v>91000</v>
      </c>
      <c r="F791" s="274"/>
      <c r="G791" s="259">
        <v>390449</v>
      </c>
      <c r="H791" s="259"/>
      <c r="I791" s="272">
        <v>0.2374238609007</v>
      </c>
      <c r="J791" s="272"/>
    </row>
    <row r="792" spans="2:12" ht="24.95" customHeight="1" x14ac:dyDescent="0.2">
      <c r="B792" s="225" t="s">
        <v>160</v>
      </c>
      <c r="C792" s="267">
        <v>104268</v>
      </c>
      <c r="D792" s="267"/>
      <c r="E792" s="267">
        <v>21007</v>
      </c>
      <c r="F792" s="267"/>
      <c r="G792" s="259">
        <v>125275</v>
      </c>
      <c r="H792" s="259"/>
      <c r="I792" s="263">
        <v>0.15363317049496</v>
      </c>
      <c r="J792" s="263"/>
    </row>
    <row r="793" spans="2:12" ht="24.95" customHeight="1" x14ac:dyDescent="0.2">
      <c r="B793" s="105" t="s">
        <v>43</v>
      </c>
      <c r="C793" s="264">
        <f>(C792-C791)/C791</f>
        <v>-0.65180047353639514</v>
      </c>
      <c r="D793" s="264"/>
      <c r="E793" s="264">
        <f>(E792-E791)/E791</f>
        <v>-0.76915384615384619</v>
      </c>
      <c r="F793" s="264"/>
      <c r="G793" s="264">
        <f>(G792-G791)/G791</f>
        <v>-0.67915143847211801</v>
      </c>
      <c r="H793" s="264"/>
      <c r="I793" s="264">
        <f>(I792-I791)/I791</f>
        <v>-0.35291604680282984</v>
      </c>
      <c r="J793" s="264"/>
    </row>
    <row r="794" spans="2:12" ht="24.95" customHeight="1" x14ac:dyDescent="0.2">
      <c r="B794" s="38"/>
      <c r="C794" s="39"/>
      <c r="D794" s="39"/>
      <c r="E794" s="39"/>
      <c r="F794" s="39"/>
      <c r="G794" s="41"/>
      <c r="H794" s="41"/>
      <c r="I794" s="41"/>
      <c r="J794" s="41"/>
      <c r="K794" s="13"/>
    </row>
    <row r="795" spans="2:12" ht="24.95" customHeight="1" x14ac:dyDescent="0.2"/>
    <row r="796" spans="2:12" ht="24.95" customHeight="1" x14ac:dyDescent="0.2"/>
    <row r="797" spans="2:12" ht="24.95" customHeight="1" x14ac:dyDescent="0.2"/>
    <row r="798" spans="2:12" ht="24.95" customHeight="1" x14ac:dyDescent="0.2">
      <c r="L798" s="42"/>
    </row>
    <row r="799" spans="2:12" ht="24.95" customHeight="1" x14ac:dyDescent="0.2"/>
    <row r="800" spans="2:12" ht="24.95" customHeight="1" x14ac:dyDescent="0.2"/>
    <row r="801" spans="2:15" ht="24.95" customHeight="1" x14ac:dyDescent="0.2">
      <c r="L801" s="27"/>
    </row>
    <row r="802" spans="2:15" ht="24.95" customHeight="1" x14ac:dyDescent="0.2"/>
    <row r="803" spans="2:15" ht="24.95" customHeight="1" x14ac:dyDescent="0.2"/>
    <row r="804" spans="2:15" ht="24.95" customHeight="1" x14ac:dyDescent="0.2"/>
    <row r="805" spans="2:15" ht="24.95" customHeight="1" x14ac:dyDescent="0.2"/>
    <row r="806" spans="2:15" ht="24.95" customHeight="1" x14ac:dyDescent="0.2"/>
    <row r="807" spans="2:15" ht="24.95" customHeight="1" x14ac:dyDescent="0.2"/>
    <row r="808" spans="2:15" ht="24.95" customHeight="1" x14ac:dyDescent="0.2"/>
    <row r="809" spans="2:15" ht="24.95" customHeight="1" x14ac:dyDescent="0.2"/>
    <row r="810" spans="2:15" ht="24.95" customHeight="1" x14ac:dyDescent="0.2"/>
    <row r="811" spans="2:15" ht="24.95" customHeight="1" x14ac:dyDescent="0.2">
      <c r="O811" s="32"/>
    </row>
    <row r="812" spans="2:15" ht="24.95" customHeight="1" x14ac:dyDescent="0.2">
      <c r="O812" s="32"/>
    </row>
    <row r="813" spans="2:15" ht="24.95" customHeight="1" x14ac:dyDescent="0.2">
      <c r="O813" s="32"/>
    </row>
    <row r="814" spans="2:15" ht="24.95" customHeight="1" x14ac:dyDescent="0.2"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</row>
    <row r="815" spans="2:15" ht="24.95" customHeight="1" x14ac:dyDescent="0.2"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</row>
    <row r="816" spans="2:15" ht="24.95" customHeight="1" x14ac:dyDescent="0.2"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</row>
    <row r="817" spans="2:15" ht="24.95" customHeight="1" x14ac:dyDescent="0.2"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</row>
    <row r="818" spans="2:15" ht="24.95" customHeight="1" x14ac:dyDescent="0.2"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</row>
    <row r="819" spans="2:15" ht="24.95" customHeight="1" x14ac:dyDescent="0.2"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</row>
    <row r="820" spans="2:15" ht="24.95" customHeight="1" x14ac:dyDescent="0.2"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</row>
    <row r="821" spans="2:15" ht="24.95" customHeight="1" x14ac:dyDescent="0.2"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</row>
    <row r="822" spans="2:15" ht="24.95" customHeight="1" x14ac:dyDescent="0.2"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</row>
    <row r="823" spans="2:15" ht="24.95" customHeight="1" x14ac:dyDescent="0.2"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</row>
    <row r="824" spans="2:15" ht="24.95" customHeight="1" x14ac:dyDescent="0.2"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</row>
    <row r="825" spans="2:15" ht="24.95" customHeight="1" x14ac:dyDescent="0.2"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</row>
    <row r="826" spans="2:15" ht="24.95" customHeight="1" x14ac:dyDescent="0.2"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M826" s="32">
        <v>9</v>
      </c>
      <c r="N826" s="59"/>
    </row>
    <row r="827" spans="2:15" ht="25.5" customHeight="1" x14ac:dyDescent="0.2">
      <c r="B827" s="273" t="s">
        <v>120</v>
      </c>
      <c r="C827" s="273"/>
      <c r="D827" s="273"/>
      <c r="E827" s="273"/>
      <c r="F827" s="273"/>
      <c r="G827" s="273"/>
      <c r="H827" s="273"/>
      <c r="I827" s="273"/>
      <c r="J827" s="273"/>
      <c r="K827" s="273"/>
      <c r="L827" s="273"/>
      <c r="M827" s="273"/>
    </row>
    <row r="828" spans="2:15" ht="15" customHeight="1" x14ac:dyDescent="0.2">
      <c r="M828" s="13"/>
      <c r="N828" s="13"/>
      <c r="O828" s="13"/>
    </row>
    <row r="829" spans="2:15" ht="25.5" customHeight="1" x14ac:dyDescent="0.2">
      <c r="B829" s="273" t="s">
        <v>79</v>
      </c>
      <c r="C829" s="273"/>
      <c r="D829" s="273"/>
      <c r="E829" s="273"/>
      <c r="F829" s="273"/>
      <c r="G829" s="273"/>
      <c r="H829" s="273"/>
      <c r="I829" s="273"/>
      <c r="J829" s="273"/>
      <c r="K829" s="273"/>
      <c r="L829" s="273"/>
      <c r="M829" s="273"/>
    </row>
    <row r="830" spans="2:15" ht="15" customHeight="1" x14ac:dyDescent="0.2">
      <c r="B830" s="57"/>
      <c r="C830" s="57"/>
      <c r="D830" s="57"/>
      <c r="E830" s="57"/>
      <c r="F830" s="57"/>
      <c r="G830" s="57"/>
      <c r="M830" s="13"/>
      <c r="N830" s="13"/>
      <c r="O830" s="13"/>
    </row>
    <row r="831" spans="2:15" ht="24.95" customHeight="1" x14ac:dyDescent="0.2">
      <c r="B831" s="275" t="s">
        <v>20</v>
      </c>
      <c r="C831" s="275"/>
      <c r="D831" s="275"/>
      <c r="E831" s="275"/>
      <c r="F831" s="275"/>
      <c r="G831" s="275"/>
      <c r="H831" s="275"/>
      <c r="I831" s="275"/>
      <c r="J831" s="275"/>
    </row>
    <row r="832" spans="2:15" ht="24.95" customHeight="1" x14ac:dyDescent="0.2">
      <c r="B832" s="256" t="s">
        <v>36</v>
      </c>
      <c r="C832" s="266" t="s">
        <v>47</v>
      </c>
      <c r="D832" s="266"/>
      <c r="E832" s="266"/>
      <c r="F832" s="266" t="s">
        <v>48</v>
      </c>
      <c r="G832" s="266"/>
      <c r="H832" s="266"/>
      <c r="I832" s="137" t="s">
        <v>52</v>
      </c>
      <c r="J832" s="139" t="s">
        <v>53</v>
      </c>
      <c r="M832" s="45"/>
    </row>
    <row r="833" spans="2:13" ht="24.95" customHeight="1" x14ac:dyDescent="0.2">
      <c r="B833" s="257"/>
      <c r="C833" s="135" t="s">
        <v>66</v>
      </c>
      <c r="D833" s="135" t="s">
        <v>67</v>
      </c>
      <c r="E833" s="188" t="s">
        <v>72</v>
      </c>
      <c r="F833" s="135" t="s">
        <v>69</v>
      </c>
      <c r="G833" s="135" t="s">
        <v>70</v>
      </c>
      <c r="H833" s="136" t="s">
        <v>71</v>
      </c>
      <c r="I833" s="138" t="s">
        <v>85</v>
      </c>
      <c r="J833" s="140" t="s">
        <v>86</v>
      </c>
      <c r="K833" s="19"/>
      <c r="M833" s="45"/>
    </row>
    <row r="834" spans="2:13" ht="24.95" customHeight="1" x14ac:dyDescent="0.2">
      <c r="B834" s="133" t="s">
        <v>114</v>
      </c>
      <c r="C834" s="249">
        <v>130</v>
      </c>
      <c r="D834" s="249">
        <v>0</v>
      </c>
      <c r="E834" s="228">
        <v>130</v>
      </c>
      <c r="F834" s="249">
        <v>222</v>
      </c>
      <c r="G834" s="249">
        <v>0</v>
      </c>
      <c r="H834" s="229">
        <v>222</v>
      </c>
      <c r="I834" s="226">
        <v>1.3734731999999999E-3</v>
      </c>
      <c r="J834" s="230">
        <v>1.7076923076923001</v>
      </c>
      <c r="K834" s="47"/>
      <c r="M834" s="45"/>
    </row>
    <row r="835" spans="2:13" ht="24.95" customHeight="1" x14ac:dyDescent="0.2">
      <c r="B835" s="133" t="s">
        <v>5</v>
      </c>
      <c r="C835" s="249">
        <v>281</v>
      </c>
      <c r="D835" s="249">
        <v>7</v>
      </c>
      <c r="E835" s="228">
        <v>288</v>
      </c>
      <c r="F835" s="249">
        <v>695</v>
      </c>
      <c r="G835" s="249">
        <v>12</v>
      </c>
      <c r="H835" s="229">
        <v>707</v>
      </c>
      <c r="I835" s="226">
        <v>1.1476294E-2</v>
      </c>
      <c r="J835" s="230">
        <v>2.4548611111111001</v>
      </c>
      <c r="K835" s="47"/>
      <c r="M835" s="45"/>
    </row>
    <row r="836" spans="2:13" ht="24.95" customHeight="1" x14ac:dyDescent="0.2">
      <c r="B836" s="133" t="s">
        <v>22</v>
      </c>
      <c r="C836" s="249">
        <v>1031</v>
      </c>
      <c r="D836" s="249">
        <v>4</v>
      </c>
      <c r="E836" s="228">
        <v>1035</v>
      </c>
      <c r="F836" s="249">
        <v>1815</v>
      </c>
      <c r="G836" s="249">
        <v>4</v>
      </c>
      <c r="H836" s="229">
        <v>1819</v>
      </c>
      <c r="I836" s="226">
        <v>2.3626651700000001E-2</v>
      </c>
      <c r="J836" s="230">
        <v>1.7574879227053</v>
      </c>
      <c r="K836" s="47"/>
      <c r="M836" s="45"/>
    </row>
    <row r="837" spans="2:13" ht="24.95" customHeight="1" x14ac:dyDescent="0.2">
      <c r="B837" s="133" t="s">
        <v>7</v>
      </c>
      <c r="C837" s="249">
        <v>733</v>
      </c>
      <c r="D837" s="249">
        <v>137</v>
      </c>
      <c r="E837" s="228">
        <v>870</v>
      </c>
      <c r="F837" s="249">
        <v>1320</v>
      </c>
      <c r="G837" s="249">
        <v>299</v>
      </c>
      <c r="H837" s="229">
        <v>1619</v>
      </c>
      <c r="I837" s="226">
        <v>3.30215165E-2</v>
      </c>
      <c r="J837" s="230">
        <v>1.8609195402298999</v>
      </c>
      <c r="K837" s="47"/>
      <c r="M837" s="45"/>
    </row>
    <row r="838" spans="2:13" ht="24.95" customHeight="1" x14ac:dyDescent="0.2">
      <c r="B838" s="133" t="s">
        <v>8</v>
      </c>
      <c r="C838" s="249">
        <v>685</v>
      </c>
      <c r="D838" s="249">
        <v>67</v>
      </c>
      <c r="E838" s="228">
        <v>752</v>
      </c>
      <c r="F838" s="249">
        <v>1208</v>
      </c>
      <c r="G838" s="249">
        <v>104</v>
      </c>
      <c r="H838" s="229">
        <v>1312</v>
      </c>
      <c r="I838" s="226">
        <v>1.26525727E-2</v>
      </c>
      <c r="J838" s="230">
        <v>1.7446808510638001</v>
      </c>
      <c r="K838" s="47"/>
      <c r="M838" s="45"/>
    </row>
    <row r="839" spans="2:13" ht="24.95" customHeight="1" x14ac:dyDescent="0.2">
      <c r="B839" s="133" t="s">
        <v>9</v>
      </c>
      <c r="C839" s="249">
        <v>269</v>
      </c>
      <c r="D839" s="249">
        <v>0</v>
      </c>
      <c r="E839" s="228">
        <v>269</v>
      </c>
      <c r="F839" s="249">
        <v>494</v>
      </c>
      <c r="G839" s="249">
        <v>0</v>
      </c>
      <c r="H839" s="229">
        <v>494</v>
      </c>
      <c r="I839" s="226">
        <v>5.9317730000000004E-3</v>
      </c>
      <c r="J839" s="230">
        <v>1.8364312267658001</v>
      </c>
      <c r="K839" s="47"/>
      <c r="M839" s="45"/>
    </row>
    <row r="840" spans="2:13" ht="24.95" customHeight="1" x14ac:dyDescent="0.2">
      <c r="B840" s="133" t="s">
        <v>10</v>
      </c>
      <c r="C840" s="249">
        <v>86</v>
      </c>
      <c r="D840" s="249">
        <v>38</v>
      </c>
      <c r="E840" s="228">
        <v>124</v>
      </c>
      <c r="F840" s="249">
        <v>117</v>
      </c>
      <c r="G840" s="249">
        <v>55</v>
      </c>
      <c r="H840" s="229">
        <v>172</v>
      </c>
      <c r="I840" s="226">
        <v>2.4337132000000002E-3</v>
      </c>
      <c r="J840" s="230">
        <v>1.3870967741935001</v>
      </c>
      <c r="K840" s="47"/>
      <c r="M840" s="45"/>
    </row>
    <row r="841" spans="2:13" ht="24.95" customHeight="1" x14ac:dyDescent="0.2">
      <c r="B841" s="133" t="s">
        <v>11</v>
      </c>
      <c r="C841" s="249">
        <v>731</v>
      </c>
      <c r="D841" s="249">
        <v>38</v>
      </c>
      <c r="E841" s="228">
        <v>769</v>
      </c>
      <c r="F841" s="249">
        <v>847</v>
      </c>
      <c r="G841" s="249">
        <v>42</v>
      </c>
      <c r="H841" s="229">
        <v>889</v>
      </c>
      <c r="I841" s="226">
        <v>1.89223073E-2</v>
      </c>
      <c r="J841" s="230">
        <v>1.1560468140442</v>
      </c>
      <c r="K841" s="47"/>
      <c r="M841" s="48"/>
    </row>
    <row r="842" spans="2:13" ht="24.95" customHeight="1" x14ac:dyDescent="0.2">
      <c r="B842" s="133" t="s">
        <v>12</v>
      </c>
      <c r="C842" s="249">
        <v>770</v>
      </c>
      <c r="D842" s="249">
        <v>7</v>
      </c>
      <c r="E842" s="228">
        <v>777</v>
      </c>
      <c r="F842" s="249">
        <v>1147</v>
      </c>
      <c r="G842" s="249">
        <v>7</v>
      </c>
      <c r="H842" s="229">
        <v>1154</v>
      </c>
      <c r="I842" s="226">
        <v>3.1285944099999997E-2</v>
      </c>
      <c r="J842" s="230">
        <v>1.4851994851995001</v>
      </c>
      <c r="K842" s="47"/>
      <c r="M842" s="48"/>
    </row>
    <row r="843" spans="2:13" ht="24.95" customHeight="1" x14ac:dyDescent="0.2">
      <c r="B843" s="134" t="s">
        <v>14</v>
      </c>
      <c r="C843" s="231">
        <v>4716</v>
      </c>
      <c r="D843" s="231">
        <v>298</v>
      </c>
      <c r="E843" s="232">
        <v>5014</v>
      </c>
      <c r="F843" s="231">
        <v>7865</v>
      </c>
      <c r="G843" s="231">
        <v>523</v>
      </c>
      <c r="H843" s="233">
        <v>8388</v>
      </c>
      <c r="I843" s="227">
        <v>1.2142919E-2</v>
      </c>
      <c r="J843" s="234">
        <v>1.6729158356602001</v>
      </c>
      <c r="M843" s="48"/>
    </row>
    <row r="844" spans="2:13" ht="24.95" customHeight="1" x14ac:dyDescent="0.2">
      <c r="B844" s="218"/>
      <c r="C844" s="54"/>
      <c r="D844" s="54"/>
      <c r="E844" s="55"/>
      <c r="F844" s="54"/>
      <c r="G844" s="54"/>
      <c r="H844" s="55"/>
      <c r="I844" s="51"/>
      <c r="J844" s="52"/>
      <c r="K844" s="13"/>
      <c r="M844" s="60"/>
    </row>
    <row r="845" spans="2:13" ht="24.95" customHeight="1" x14ac:dyDescent="0.2">
      <c r="B845" s="49"/>
      <c r="C845" s="61"/>
      <c r="D845" s="61"/>
      <c r="E845" s="62"/>
      <c r="F845" s="61"/>
      <c r="G845" s="61"/>
      <c r="H845" s="62"/>
      <c r="I845" s="63"/>
      <c r="J845" s="64"/>
    </row>
    <row r="846" spans="2:13" ht="24.95" customHeight="1" x14ac:dyDescent="0.2"/>
    <row r="847" spans="2:13" ht="24.95" customHeight="1" x14ac:dyDescent="0.2"/>
    <row r="848" spans="2:13" ht="24.95" customHeight="1" x14ac:dyDescent="0.2"/>
    <row r="849" spans="2:16" ht="24.95" customHeight="1" x14ac:dyDescent="0.2"/>
    <row r="850" spans="2:16" ht="24.95" customHeight="1" x14ac:dyDescent="0.2"/>
    <row r="851" spans="2:16" ht="24.95" customHeight="1" x14ac:dyDescent="0.2"/>
    <row r="852" spans="2:16" ht="24.95" customHeight="1" x14ac:dyDescent="0.2">
      <c r="B852" s="65"/>
      <c r="C852" s="65"/>
      <c r="D852" s="65"/>
      <c r="E852" s="65"/>
      <c r="G852" s="65"/>
      <c r="H852" s="65"/>
      <c r="I852" s="65"/>
      <c r="J852" s="65"/>
    </row>
    <row r="853" spans="2:16" ht="24.95" customHeight="1" x14ac:dyDescent="0.2">
      <c r="B853" s="65"/>
      <c r="C853" s="65"/>
      <c r="D853" s="65"/>
      <c r="E853" s="65"/>
      <c r="G853" s="65"/>
      <c r="H853" s="65"/>
      <c r="I853" s="65"/>
      <c r="J853" s="65"/>
    </row>
    <row r="854" spans="2:16" ht="24.95" customHeight="1" x14ac:dyDescent="0.2">
      <c r="B854" s="65"/>
      <c r="C854" s="65"/>
      <c r="D854" s="65"/>
      <c r="E854" s="65"/>
      <c r="F854" s="65"/>
      <c r="G854" s="65"/>
      <c r="H854" s="65"/>
      <c r="I854" s="65"/>
      <c r="J854" s="65"/>
      <c r="K854" s="65"/>
    </row>
    <row r="855" spans="2:16" ht="24.95" customHeight="1" x14ac:dyDescent="0.2">
      <c r="B855" s="65"/>
      <c r="C855" s="65"/>
      <c r="D855" s="65"/>
      <c r="E855" s="65"/>
      <c r="F855" s="65"/>
      <c r="G855" s="65"/>
      <c r="H855" s="65"/>
      <c r="I855" s="65"/>
      <c r="J855" s="65"/>
      <c r="K855" s="65"/>
    </row>
    <row r="856" spans="2:16" ht="24.95" customHeight="1" x14ac:dyDescent="0.2">
      <c r="B856" s="65"/>
      <c r="C856" s="65"/>
      <c r="D856" s="65"/>
      <c r="E856" s="65"/>
      <c r="F856" s="65"/>
      <c r="G856" s="65"/>
      <c r="H856" s="65"/>
      <c r="I856" s="65"/>
      <c r="J856" s="65"/>
      <c r="K856" s="65"/>
    </row>
    <row r="857" spans="2:16" ht="25.5" customHeight="1" x14ac:dyDescent="0.2">
      <c r="B857" s="271" t="s">
        <v>165</v>
      </c>
      <c r="C857" s="271"/>
      <c r="D857" s="271"/>
      <c r="E857" s="271"/>
      <c r="F857" s="271"/>
      <c r="G857" s="271"/>
      <c r="H857" s="271"/>
      <c r="I857" s="271"/>
      <c r="J857" s="271"/>
      <c r="K857" s="271"/>
      <c r="L857" s="271"/>
      <c r="M857" s="271"/>
    </row>
    <row r="858" spans="2:16" ht="15" customHeight="1" x14ac:dyDescent="0.2">
      <c r="B858" s="57"/>
      <c r="C858" s="57"/>
      <c r="D858" s="57"/>
      <c r="E858" s="57"/>
      <c r="F858" s="57"/>
      <c r="G858" s="57"/>
    </row>
    <row r="859" spans="2:16" ht="24.95" customHeight="1" x14ac:dyDescent="0.2">
      <c r="B859" s="261" t="s">
        <v>13</v>
      </c>
      <c r="C859" s="261"/>
      <c r="D859" s="261"/>
      <c r="E859" s="261"/>
      <c r="F859" s="261"/>
      <c r="G859" s="261"/>
      <c r="H859" s="261"/>
      <c r="I859" s="39"/>
      <c r="J859" s="39"/>
      <c r="K859" s="39"/>
      <c r="L859" s="39"/>
      <c r="M859" s="13"/>
      <c r="N859" s="13"/>
      <c r="O859" s="13"/>
    </row>
    <row r="860" spans="2:16" ht="24.95" customHeight="1" x14ac:dyDescent="0.2">
      <c r="B860" s="132" t="s">
        <v>35</v>
      </c>
      <c r="C860" s="262" t="s">
        <v>62</v>
      </c>
      <c r="D860" s="262"/>
      <c r="E860" s="262" t="s">
        <v>110</v>
      </c>
      <c r="F860" s="262"/>
      <c r="G860" s="262" t="s">
        <v>0</v>
      </c>
      <c r="H860" s="262"/>
      <c r="I860" s="39"/>
      <c r="J860" s="39"/>
      <c r="K860" s="39"/>
      <c r="L860" s="39"/>
      <c r="M860" s="13"/>
      <c r="N860" s="13"/>
      <c r="O860" s="13"/>
    </row>
    <row r="861" spans="2:16" ht="24.95" customHeight="1" x14ac:dyDescent="0.2">
      <c r="B861" s="225" t="s">
        <v>177</v>
      </c>
      <c r="C861" s="274">
        <v>93268</v>
      </c>
      <c r="D861" s="274"/>
      <c r="E861" s="274">
        <v>3185</v>
      </c>
      <c r="F861" s="274"/>
      <c r="G861" s="259">
        <v>96453</v>
      </c>
      <c r="H861" s="260"/>
      <c r="I861" s="39"/>
      <c r="J861" s="39"/>
      <c r="K861" s="39"/>
      <c r="L861" s="39"/>
      <c r="M861" s="13"/>
      <c r="N861" s="13"/>
      <c r="O861" s="13"/>
    </row>
    <row r="862" spans="2:16" ht="24.95" customHeight="1" x14ac:dyDescent="0.2">
      <c r="B862" s="225" t="s">
        <v>156</v>
      </c>
      <c r="C862" s="267">
        <v>4716</v>
      </c>
      <c r="D862" s="267"/>
      <c r="E862" s="267">
        <v>298</v>
      </c>
      <c r="F862" s="267"/>
      <c r="G862" s="259">
        <v>5014</v>
      </c>
      <c r="H862" s="260"/>
      <c r="I862" s="39"/>
      <c r="J862" s="39"/>
      <c r="K862" s="39"/>
      <c r="L862" s="39"/>
      <c r="M862" s="13"/>
      <c r="N862" s="13"/>
      <c r="O862" s="13"/>
    </row>
    <row r="863" spans="2:16" ht="24.95" customHeight="1" x14ac:dyDescent="0.2">
      <c r="B863" s="113" t="s">
        <v>43</v>
      </c>
      <c r="C863" s="268">
        <f>(C862-C861)/C861</f>
        <v>-0.94943603379508512</v>
      </c>
      <c r="D863" s="268"/>
      <c r="E863" s="268">
        <f>(E862-E861)/E861</f>
        <v>-0.90643642072213504</v>
      </c>
      <c r="F863" s="268"/>
      <c r="G863" s="268">
        <f>(G862-G861)/G861</f>
        <v>-0.9480161322094699</v>
      </c>
      <c r="H863" s="268"/>
      <c r="I863" s="39"/>
      <c r="J863" s="39"/>
      <c r="K863" s="39"/>
      <c r="L863" s="39"/>
      <c r="M863" s="13"/>
      <c r="N863" s="13"/>
      <c r="O863" s="13"/>
    </row>
    <row r="864" spans="2:16" ht="24.95" customHeight="1" x14ac:dyDescent="0.2">
      <c r="B864" s="38"/>
      <c r="C864" s="39"/>
      <c r="D864" s="39"/>
      <c r="E864" s="39"/>
      <c r="F864" s="58"/>
      <c r="G864" s="38"/>
      <c r="H864" s="38"/>
      <c r="I864" s="39"/>
      <c r="J864" s="39"/>
      <c r="K864" s="39"/>
      <c r="L864" s="39"/>
      <c r="M864" s="13"/>
      <c r="N864" s="13"/>
      <c r="O864" s="13"/>
      <c r="P864" s="13"/>
    </row>
    <row r="865" spans="2:16" ht="24.95" customHeight="1" x14ac:dyDescent="0.2">
      <c r="B865" s="38"/>
      <c r="C865" s="39"/>
      <c r="D865" s="39"/>
      <c r="E865" s="39"/>
      <c r="F865" s="58"/>
      <c r="G865" s="38"/>
      <c r="H865" s="38"/>
      <c r="I865" s="39"/>
      <c r="J865" s="39"/>
      <c r="K865" s="39"/>
      <c r="L865" s="39"/>
      <c r="M865" s="13"/>
      <c r="N865" s="13"/>
      <c r="O865" s="13"/>
      <c r="P865" s="13"/>
    </row>
    <row r="866" spans="2:16" ht="24.95" customHeight="1" x14ac:dyDescent="0.2">
      <c r="B866" s="38"/>
      <c r="C866" s="39"/>
      <c r="D866" s="39"/>
      <c r="E866" s="39"/>
      <c r="F866" s="58"/>
      <c r="G866" s="38"/>
      <c r="H866" s="38"/>
      <c r="I866" s="39"/>
      <c r="J866" s="39"/>
      <c r="K866" s="39"/>
      <c r="L866" s="39"/>
      <c r="M866" s="13"/>
      <c r="N866" s="13"/>
      <c r="O866" s="13"/>
      <c r="P866" s="13"/>
    </row>
    <row r="867" spans="2:16" ht="24.95" customHeight="1" x14ac:dyDescent="0.2">
      <c r="B867" s="38"/>
      <c r="C867" s="39"/>
      <c r="D867" s="39"/>
      <c r="E867" s="39"/>
      <c r="F867" s="58"/>
      <c r="G867" s="38"/>
      <c r="H867" s="38"/>
      <c r="I867" s="39"/>
      <c r="J867" s="39"/>
      <c r="K867" s="39"/>
      <c r="L867" s="39"/>
      <c r="M867" s="13"/>
      <c r="N867" s="13"/>
      <c r="O867" s="13"/>
      <c r="P867" s="13"/>
    </row>
    <row r="868" spans="2:16" ht="24.95" customHeight="1" x14ac:dyDescent="0.2">
      <c r="B868" s="38"/>
      <c r="C868" s="39"/>
      <c r="D868" s="39"/>
      <c r="E868" s="39"/>
      <c r="F868" s="58"/>
      <c r="G868" s="38"/>
      <c r="H868" s="38"/>
      <c r="I868" s="39"/>
      <c r="J868" s="39"/>
      <c r="K868" s="39"/>
      <c r="L868" s="39"/>
      <c r="M868" s="13"/>
      <c r="N868" s="13"/>
      <c r="O868" s="13"/>
      <c r="P868" s="13"/>
    </row>
    <row r="869" spans="2:16" ht="24.95" customHeight="1" x14ac:dyDescent="0.2">
      <c r="B869" s="38"/>
      <c r="C869" s="39"/>
      <c r="D869" s="39"/>
      <c r="E869" s="39"/>
      <c r="F869" s="58"/>
      <c r="G869" s="38"/>
      <c r="H869" s="38"/>
      <c r="I869" s="39"/>
      <c r="J869" s="39"/>
      <c r="K869" s="39"/>
      <c r="L869" s="39"/>
      <c r="M869" s="13"/>
      <c r="N869" s="13"/>
      <c r="O869" s="13"/>
      <c r="P869" s="13"/>
    </row>
    <row r="870" spans="2:16" ht="24.95" customHeight="1" x14ac:dyDescent="0.2">
      <c r="B870" s="38"/>
      <c r="C870" s="39"/>
      <c r="D870" s="39"/>
      <c r="E870" s="39"/>
      <c r="F870" s="58"/>
      <c r="G870" s="38"/>
      <c r="H870" s="38"/>
      <c r="I870" s="39"/>
      <c r="J870" s="39"/>
      <c r="K870" s="39"/>
      <c r="L870" s="39"/>
      <c r="M870" s="13"/>
      <c r="N870" s="13"/>
      <c r="O870" s="13"/>
      <c r="P870" s="13"/>
    </row>
    <row r="871" spans="2:16" ht="24.95" customHeight="1" x14ac:dyDescent="0.2"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59"/>
      <c r="N871" s="59"/>
      <c r="O871" s="59"/>
      <c r="P871" s="59"/>
    </row>
    <row r="872" spans="2:16" ht="24.95" customHeight="1" x14ac:dyDescent="0.2"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</row>
    <row r="873" spans="2:16" ht="24.95" customHeight="1" x14ac:dyDescent="0.2"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</row>
    <row r="874" spans="2:16" s="13" customFormat="1" ht="24.95" customHeight="1" x14ac:dyDescent="0.2"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</row>
    <row r="875" spans="2:16" ht="24.95" customHeight="1" x14ac:dyDescent="0.2"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59"/>
      <c r="N875" s="59"/>
      <c r="O875" s="59"/>
      <c r="P875" s="59"/>
    </row>
    <row r="876" spans="2:16" ht="24.95" customHeight="1" x14ac:dyDescent="0.2">
      <c r="B876" s="269" t="s">
        <v>15</v>
      </c>
      <c r="C876" s="269"/>
      <c r="D876" s="269"/>
      <c r="E876" s="269"/>
      <c r="F876" s="269"/>
      <c r="G876" s="269"/>
      <c r="H876" s="269"/>
      <c r="I876" s="269"/>
      <c r="J876" s="269"/>
    </row>
    <row r="877" spans="2:16" ht="24.95" customHeight="1" x14ac:dyDescent="0.2">
      <c r="B877" s="141" t="s">
        <v>35</v>
      </c>
      <c r="C877" s="270" t="s">
        <v>112</v>
      </c>
      <c r="D877" s="270"/>
      <c r="E877" s="270" t="s">
        <v>111</v>
      </c>
      <c r="F877" s="270"/>
      <c r="G877" s="270" t="s">
        <v>42</v>
      </c>
      <c r="H877" s="270"/>
      <c r="I877" s="270" t="s">
        <v>18</v>
      </c>
      <c r="J877" s="270"/>
      <c r="L877" s="40"/>
    </row>
    <row r="878" spans="2:16" ht="24.95" customHeight="1" x14ac:dyDescent="0.2">
      <c r="B878" s="225" t="s">
        <v>177</v>
      </c>
      <c r="C878" s="274">
        <v>172020</v>
      </c>
      <c r="D878" s="274"/>
      <c r="E878" s="274">
        <v>4788</v>
      </c>
      <c r="F878" s="274"/>
      <c r="G878" s="259">
        <v>176808</v>
      </c>
      <c r="H878" s="259"/>
      <c r="I878" s="272">
        <v>0.1606148144</v>
      </c>
      <c r="J878" s="272"/>
    </row>
    <row r="879" spans="2:16" ht="24.95" customHeight="1" x14ac:dyDescent="0.2">
      <c r="B879" s="225" t="s">
        <v>156</v>
      </c>
      <c r="C879" s="267">
        <v>7865</v>
      </c>
      <c r="D879" s="267"/>
      <c r="E879" s="267">
        <v>523</v>
      </c>
      <c r="F879" s="267"/>
      <c r="G879" s="259">
        <v>8388</v>
      </c>
      <c r="H879" s="259"/>
      <c r="I879" s="263">
        <v>1.2142919E-2</v>
      </c>
      <c r="J879" s="263"/>
    </row>
    <row r="880" spans="2:16" ht="24.95" customHeight="1" x14ac:dyDescent="0.2">
      <c r="B880" s="105" t="s">
        <v>43</v>
      </c>
      <c r="C880" s="264">
        <f>(C879-C878)/C878</f>
        <v>-0.95427857225903967</v>
      </c>
      <c r="D880" s="264"/>
      <c r="E880" s="264">
        <f>(E879-E878)/E878</f>
        <v>-0.89076858813700921</v>
      </c>
      <c r="F880" s="264"/>
      <c r="G880" s="264">
        <f>(G879-G878)/G878</f>
        <v>-0.95255870775078055</v>
      </c>
      <c r="H880" s="264"/>
      <c r="I880" s="264">
        <f>(I879-I878)/I878</f>
        <v>-0.92439726655749876</v>
      </c>
      <c r="J880" s="264"/>
    </row>
    <row r="881" spans="2:16" ht="24.95" customHeight="1" x14ac:dyDescent="0.2">
      <c r="M881" s="59"/>
      <c r="N881" s="59"/>
      <c r="O881" s="59"/>
      <c r="P881" s="59"/>
    </row>
    <row r="882" spans="2:16" ht="24.95" customHeight="1" x14ac:dyDescent="0.2">
      <c r="M882" s="59"/>
      <c r="N882" s="59"/>
      <c r="O882" s="59"/>
      <c r="P882" s="59"/>
    </row>
    <row r="883" spans="2:16" ht="24.95" customHeight="1" x14ac:dyDescent="0.2">
      <c r="M883" s="59"/>
      <c r="N883" s="59"/>
      <c r="O883" s="59"/>
      <c r="P883" s="59"/>
    </row>
    <row r="884" spans="2:16" ht="24.95" customHeight="1" x14ac:dyDescent="0.2"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</row>
    <row r="885" spans="2:16" ht="24.95" customHeight="1" x14ac:dyDescent="0.2"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</row>
    <row r="886" spans="2:16" ht="24.95" customHeight="1" x14ac:dyDescent="0.2"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</row>
    <row r="887" spans="2:16" ht="24.95" customHeight="1" x14ac:dyDescent="0.2"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</row>
    <row r="888" spans="2:16" ht="24.95" customHeight="1" x14ac:dyDescent="0.2"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</row>
    <row r="889" spans="2:16" ht="24.95" customHeight="1" x14ac:dyDescent="0.2"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</row>
    <row r="890" spans="2:16" ht="24.95" customHeight="1" x14ac:dyDescent="0.2"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</row>
    <row r="891" spans="2:16" ht="24.95" customHeight="1" x14ac:dyDescent="0.2"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</row>
    <row r="892" spans="2:16" ht="24.95" customHeight="1" x14ac:dyDescent="0.2"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M892" s="32">
        <v>10</v>
      </c>
      <c r="N892" s="59"/>
      <c r="P892" s="59"/>
    </row>
    <row r="893" spans="2:16" ht="25.5" customHeight="1" x14ac:dyDescent="0.2">
      <c r="B893" s="279" t="s">
        <v>166</v>
      </c>
      <c r="C893" s="279"/>
      <c r="D893" s="279"/>
      <c r="E893" s="279"/>
      <c r="F893" s="279"/>
      <c r="G893" s="279"/>
      <c r="H893" s="279"/>
      <c r="I893" s="279"/>
      <c r="J893" s="279"/>
      <c r="K893" s="279"/>
      <c r="L893" s="279"/>
      <c r="M893" s="279"/>
    </row>
    <row r="894" spans="2:16" ht="15" customHeight="1" x14ac:dyDescent="0.2">
      <c r="P894" s="59"/>
    </row>
    <row r="895" spans="2:16" ht="24.95" customHeight="1" x14ac:dyDescent="0.2">
      <c r="B895" s="261" t="s">
        <v>13</v>
      </c>
      <c r="C895" s="261"/>
      <c r="D895" s="261"/>
      <c r="E895" s="261"/>
      <c r="F895" s="261"/>
      <c r="G895" s="261"/>
      <c r="H895" s="261"/>
      <c r="I895" s="39"/>
      <c r="J895" s="39"/>
      <c r="K895" s="39"/>
      <c r="L895" s="39"/>
      <c r="M895" s="13"/>
      <c r="N895" s="13"/>
      <c r="O895" s="13"/>
    </row>
    <row r="896" spans="2:16" ht="24.95" customHeight="1" x14ac:dyDescent="0.2">
      <c r="B896" s="132" t="s">
        <v>35</v>
      </c>
      <c r="C896" s="262" t="s">
        <v>62</v>
      </c>
      <c r="D896" s="262"/>
      <c r="E896" s="262" t="s">
        <v>110</v>
      </c>
      <c r="F896" s="262"/>
      <c r="G896" s="262" t="s">
        <v>0</v>
      </c>
      <c r="H896" s="262"/>
      <c r="I896" s="39"/>
      <c r="J896" s="39"/>
      <c r="K896" s="39"/>
      <c r="L896" s="39"/>
      <c r="M896" s="13"/>
      <c r="N896" s="13"/>
      <c r="O896" s="13"/>
    </row>
    <row r="897" spans="2:16" ht="24.95" customHeight="1" x14ac:dyDescent="0.2">
      <c r="B897" s="225" t="s">
        <v>159</v>
      </c>
      <c r="C897" s="274">
        <v>949968</v>
      </c>
      <c r="D897" s="274"/>
      <c r="E897" s="274">
        <v>97281</v>
      </c>
      <c r="F897" s="274"/>
      <c r="G897" s="259">
        <v>1047249</v>
      </c>
      <c r="H897" s="260"/>
      <c r="I897" s="39"/>
      <c r="J897" s="39"/>
      <c r="K897" s="39"/>
      <c r="L897" s="39"/>
      <c r="M897" s="13"/>
      <c r="N897" s="13"/>
      <c r="O897" s="13"/>
    </row>
    <row r="898" spans="2:16" ht="24.95" customHeight="1" x14ac:dyDescent="0.2">
      <c r="B898" s="225" t="s">
        <v>160</v>
      </c>
      <c r="C898" s="267">
        <v>352523</v>
      </c>
      <c r="D898" s="267"/>
      <c r="E898" s="267">
        <v>19594</v>
      </c>
      <c r="F898" s="267"/>
      <c r="G898" s="259">
        <v>372117</v>
      </c>
      <c r="H898" s="260"/>
      <c r="I898" s="39"/>
      <c r="J898" s="39"/>
      <c r="K898" s="39"/>
      <c r="L898" s="39"/>
      <c r="M898" s="13"/>
      <c r="N898" s="13"/>
      <c r="O898" s="13"/>
    </row>
    <row r="899" spans="2:16" ht="24.95" customHeight="1" x14ac:dyDescent="0.2">
      <c r="B899" s="113" t="s">
        <v>43</v>
      </c>
      <c r="C899" s="268">
        <f>(C898-C897)/C897</f>
        <v>-0.62891065804321833</v>
      </c>
      <c r="D899" s="268"/>
      <c r="E899" s="268">
        <f>(E898-E897)/E897</f>
        <v>-0.79858348495595233</v>
      </c>
      <c r="F899" s="268"/>
      <c r="G899" s="268">
        <f>(G898-G897)/G897</f>
        <v>-0.64467189751434473</v>
      </c>
      <c r="H899" s="268"/>
      <c r="I899" s="39"/>
      <c r="J899" s="39"/>
      <c r="K899" s="39"/>
      <c r="L899" s="39"/>
      <c r="M899" s="13"/>
      <c r="N899" s="13"/>
      <c r="O899" s="13"/>
    </row>
    <row r="900" spans="2:16" ht="24.95" customHeight="1" x14ac:dyDescent="0.2">
      <c r="B900" s="38"/>
      <c r="C900" s="39"/>
      <c r="D900" s="39"/>
      <c r="E900" s="39"/>
      <c r="F900" s="58"/>
      <c r="G900" s="38"/>
      <c r="H900" s="38"/>
      <c r="I900" s="39"/>
      <c r="J900" s="39"/>
      <c r="K900" s="39"/>
      <c r="L900" s="39"/>
      <c r="M900" s="13"/>
      <c r="N900" s="13"/>
      <c r="O900" s="13"/>
      <c r="P900" s="59"/>
    </row>
    <row r="901" spans="2:16" ht="24.95" customHeight="1" x14ac:dyDescent="0.2">
      <c r="B901" s="38"/>
      <c r="C901" s="39"/>
      <c r="D901" s="39"/>
      <c r="E901" s="39"/>
      <c r="F901" s="58"/>
      <c r="G901" s="38"/>
      <c r="H901" s="38"/>
      <c r="I901" s="39"/>
      <c r="J901" s="39"/>
      <c r="K901" s="39"/>
      <c r="L901" s="39"/>
      <c r="M901" s="13"/>
      <c r="N901" s="13"/>
      <c r="O901" s="13"/>
      <c r="P901" s="59"/>
    </row>
    <row r="902" spans="2:16" ht="24.95" customHeight="1" x14ac:dyDescent="0.2">
      <c r="B902" s="38"/>
      <c r="C902" s="39"/>
      <c r="D902" s="39"/>
      <c r="E902" s="39"/>
      <c r="F902" s="58"/>
      <c r="G902" s="38"/>
      <c r="H902" s="38"/>
      <c r="I902" s="39"/>
      <c r="J902" s="39"/>
      <c r="K902" s="39"/>
      <c r="L902" s="39"/>
      <c r="M902" s="13"/>
      <c r="N902" s="13"/>
      <c r="O902" s="13"/>
      <c r="P902" s="59"/>
    </row>
    <row r="903" spans="2:16" ht="24.95" customHeight="1" x14ac:dyDescent="0.2">
      <c r="B903" s="38"/>
      <c r="C903" s="39"/>
      <c r="D903" s="39"/>
      <c r="E903" s="39"/>
      <c r="F903" s="58"/>
      <c r="G903" s="38"/>
      <c r="H903" s="38"/>
      <c r="I903" s="39"/>
      <c r="J903" s="39"/>
      <c r="K903" s="39"/>
      <c r="L903" s="39"/>
      <c r="M903" s="13"/>
      <c r="N903" s="13"/>
      <c r="O903" s="13"/>
      <c r="P903" s="59"/>
    </row>
    <row r="904" spans="2:16" ht="24.95" customHeight="1" x14ac:dyDescent="0.2">
      <c r="B904" s="38"/>
      <c r="C904" s="39"/>
      <c r="D904" s="39"/>
      <c r="E904" s="39"/>
      <c r="F904" s="58"/>
      <c r="G904" s="38"/>
      <c r="H904" s="38"/>
      <c r="I904" s="39"/>
      <c r="J904" s="39"/>
      <c r="K904" s="39"/>
      <c r="L904" s="39"/>
      <c r="M904" s="13"/>
      <c r="N904" s="13"/>
      <c r="O904" s="13"/>
      <c r="P904" s="59"/>
    </row>
    <row r="905" spans="2:16" ht="24.95" customHeight="1" x14ac:dyDescent="0.2">
      <c r="B905" s="38"/>
      <c r="C905" s="39"/>
      <c r="D905" s="39"/>
      <c r="E905" s="39"/>
      <c r="F905" s="58"/>
      <c r="G905" s="38"/>
      <c r="H905" s="38"/>
      <c r="I905" s="39"/>
      <c r="J905" s="39"/>
      <c r="K905" s="39"/>
      <c r="L905" s="39"/>
      <c r="M905" s="13"/>
      <c r="N905" s="13"/>
      <c r="O905" s="13"/>
      <c r="P905" s="59"/>
    </row>
    <row r="906" spans="2:16" ht="24.95" customHeight="1" x14ac:dyDescent="0.2">
      <c r="B906" s="38"/>
      <c r="C906" s="39"/>
      <c r="D906" s="39"/>
      <c r="E906" s="39"/>
      <c r="F906" s="58"/>
      <c r="G906" s="38"/>
      <c r="H906" s="38"/>
      <c r="I906" s="39"/>
      <c r="J906" s="39"/>
      <c r="K906" s="39"/>
      <c r="L906" s="39"/>
      <c r="M906" s="13"/>
      <c r="N906" s="13"/>
      <c r="O906" s="13"/>
      <c r="P906" s="59"/>
    </row>
    <row r="907" spans="2:16" ht="24.95" customHeight="1" x14ac:dyDescent="0.2"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59"/>
      <c r="N907" s="59"/>
      <c r="O907" s="59"/>
      <c r="P907" s="59"/>
    </row>
    <row r="908" spans="2:16" ht="24.95" customHeight="1" x14ac:dyDescent="0.2"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</row>
    <row r="909" spans="2:16" ht="24.95" customHeight="1" x14ac:dyDescent="0.2"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</row>
    <row r="910" spans="2:16" ht="24.95" customHeight="1" x14ac:dyDescent="0.2"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</row>
    <row r="911" spans="2:16" ht="24.95" customHeight="1" x14ac:dyDescent="0.2"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</row>
    <row r="912" spans="2:16" ht="24.95" customHeight="1" x14ac:dyDescent="0.2"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</row>
    <row r="913" spans="2:16" ht="24.95" customHeight="1" x14ac:dyDescent="0.2"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</row>
    <row r="914" spans="2:16" ht="24.95" customHeight="1" x14ac:dyDescent="0.2"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</row>
    <row r="915" spans="2:16" ht="24.95" customHeight="1" x14ac:dyDescent="0.2"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</row>
    <row r="916" spans="2:16" ht="24.95" customHeight="1" x14ac:dyDescent="0.2"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</row>
    <row r="917" spans="2:16" ht="24.95" customHeight="1" x14ac:dyDescent="0.2"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</row>
    <row r="918" spans="2:16" ht="24.95" customHeight="1" x14ac:dyDescent="0.2"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</row>
    <row r="919" spans="2:16" ht="24.95" customHeight="1" x14ac:dyDescent="0.2"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</row>
    <row r="920" spans="2:16" ht="24.95" customHeight="1" x14ac:dyDescent="0.2"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</row>
    <row r="921" spans="2:16" ht="24.95" customHeight="1" x14ac:dyDescent="0.2">
      <c r="B921" s="269" t="s">
        <v>15</v>
      </c>
      <c r="C921" s="269"/>
      <c r="D921" s="269"/>
      <c r="E921" s="269"/>
      <c r="F921" s="269"/>
      <c r="G921" s="269"/>
      <c r="H921" s="269"/>
      <c r="I921" s="269"/>
      <c r="J921" s="269"/>
    </row>
    <row r="922" spans="2:16" ht="24.95" customHeight="1" x14ac:dyDescent="0.2">
      <c r="B922" s="141" t="s">
        <v>35</v>
      </c>
      <c r="C922" s="270" t="s">
        <v>40</v>
      </c>
      <c r="D922" s="270"/>
      <c r="E922" s="270" t="s">
        <v>41</v>
      </c>
      <c r="F922" s="270"/>
      <c r="G922" s="270" t="s">
        <v>42</v>
      </c>
      <c r="H922" s="270"/>
      <c r="I922" s="270" t="s">
        <v>89</v>
      </c>
      <c r="J922" s="270"/>
      <c r="L922" s="40"/>
    </row>
    <row r="923" spans="2:16" ht="24.95" customHeight="1" x14ac:dyDescent="0.2">
      <c r="B923" s="225" t="s">
        <v>159</v>
      </c>
      <c r="C923" s="274">
        <v>1892395</v>
      </c>
      <c r="D923" s="274"/>
      <c r="E923" s="274">
        <v>166931</v>
      </c>
      <c r="F923" s="274"/>
      <c r="G923" s="259">
        <v>2059326</v>
      </c>
      <c r="H923" s="259"/>
      <c r="I923" s="272">
        <v>0.17018683043447</v>
      </c>
      <c r="J923" s="272"/>
    </row>
    <row r="924" spans="2:16" ht="24.95" customHeight="1" x14ac:dyDescent="0.2">
      <c r="B924" s="225" t="s">
        <v>160</v>
      </c>
      <c r="C924" s="267">
        <v>832665</v>
      </c>
      <c r="D924" s="267"/>
      <c r="E924" s="267">
        <v>37520</v>
      </c>
      <c r="F924" s="267"/>
      <c r="G924" s="259">
        <v>870185</v>
      </c>
      <c r="H924" s="259"/>
      <c r="I924" s="263">
        <v>0.11417345887814</v>
      </c>
      <c r="J924" s="263"/>
    </row>
    <row r="925" spans="2:16" ht="24.95" customHeight="1" x14ac:dyDescent="0.2">
      <c r="B925" s="105" t="s">
        <v>43</v>
      </c>
      <c r="C925" s="264">
        <f>(C924-C923)/C923</f>
        <v>-0.55999408157387864</v>
      </c>
      <c r="D925" s="264"/>
      <c r="E925" s="264">
        <f>(E924-E923)/E923</f>
        <v>-0.77523647495072812</v>
      </c>
      <c r="F925" s="264"/>
      <c r="G925" s="264">
        <f>(G924-G923)/G923</f>
        <v>-0.57744184262229492</v>
      </c>
      <c r="H925" s="264"/>
      <c r="I925" s="264">
        <f>(I924-I923)/I923</f>
        <v>-0.32912870762874807</v>
      </c>
      <c r="J925" s="264"/>
    </row>
    <row r="926" spans="2:16" ht="24.95" customHeight="1" x14ac:dyDescent="0.2">
      <c r="B926" s="38"/>
      <c r="C926" s="39"/>
      <c r="D926" s="39"/>
      <c r="E926" s="39"/>
      <c r="F926" s="58"/>
      <c r="G926" s="38"/>
      <c r="H926" s="38"/>
      <c r="I926" s="39"/>
      <c r="J926" s="39"/>
      <c r="K926" s="39"/>
      <c r="L926" s="39"/>
      <c r="M926" s="13"/>
      <c r="N926" s="13"/>
      <c r="O926" s="13"/>
      <c r="P926" s="59"/>
    </row>
    <row r="927" spans="2:16" ht="24.95" customHeight="1" x14ac:dyDescent="0.2">
      <c r="B927" s="38"/>
      <c r="C927" s="39"/>
      <c r="D927" s="39"/>
      <c r="E927" s="39"/>
      <c r="F927" s="58"/>
      <c r="G927" s="38"/>
      <c r="H927" s="38"/>
      <c r="I927" s="39"/>
      <c r="J927" s="39"/>
      <c r="K927" s="39"/>
      <c r="L927" s="39"/>
      <c r="M927" s="13"/>
      <c r="N927" s="13"/>
      <c r="O927" s="13"/>
      <c r="P927" s="59"/>
    </row>
    <row r="928" spans="2:16" ht="24.95" customHeight="1" x14ac:dyDescent="0.2">
      <c r="B928" s="38"/>
      <c r="C928" s="39"/>
      <c r="D928" s="39"/>
      <c r="E928" s="39"/>
      <c r="F928" s="58"/>
      <c r="G928" s="38"/>
      <c r="H928" s="38"/>
      <c r="I928" s="39"/>
      <c r="J928" s="39"/>
      <c r="K928" s="39"/>
      <c r="L928" s="39"/>
      <c r="M928" s="13"/>
      <c r="N928" s="13"/>
      <c r="O928" s="13"/>
      <c r="P928" s="59"/>
    </row>
    <row r="929" spans="2:16" ht="24.95" customHeight="1" x14ac:dyDescent="0.2">
      <c r="B929" s="38"/>
      <c r="C929" s="39"/>
      <c r="D929" s="39"/>
      <c r="E929" s="39"/>
      <c r="F929" s="58"/>
      <c r="G929" s="38"/>
      <c r="H929" s="38"/>
      <c r="I929" s="39"/>
      <c r="J929" s="39"/>
      <c r="K929" s="39"/>
      <c r="L929" s="39"/>
      <c r="M929" s="13"/>
      <c r="N929" s="13"/>
      <c r="O929" s="13"/>
      <c r="P929" s="59"/>
    </row>
    <row r="930" spans="2:16" ht="24.95" customHeight="1" x14ac:dyDescent="0.2">
      <c r="B930" s="38"/>
      <c r="C930" s="39"/>
      <c r="D930" s="39"/>
      <c r="E930" s="39"/>
      <c r="F930" s="58"/>
      <c r="G930" s="38"/>
      <c r="H930" s="38"/>
      <c r="I930" s="39"/>
      <c r="J930" s="39"/>
      <c r="K930" s="39"/>
      <c r="L930" s="39"/>
      <c r="M930" s="13"/>
      <c r="N930" s="13"/>
      <c r="O930" s="13"/>
      <c r="P930" s="59"/>
    </row>
    <row r="931" spans="2:16" ht="24.95" customHeight="1" x14ac:dyDescent="0.2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13"/>
      <c r="N931" s="13"/>
      <c r="O931" s="13"/>
      <c r="P931" s="59"/>
    </row>
    <row r="932" spans="2:16" ht="24.95" customHeight="1" x14ac:dyDescent="0.2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13"/>
      <c r="N932" s="13"/>
      <c r="O932" s="13"/>
      <c r="P932" s="59"/>
    </row>
    <row r="933" spans="2:16" ht="24.95" customHeight="1" x14ac:dyDescent="0.2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59"/>
      <c r="N933" s="59"/>
      <c r="O933" s="59"/>
      <c r="P933" s="59"/>
    </row>
    <row r="934" spans="2:16" ht="24.95" customHeight="1" x14ac:dyDescent="0.2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59"/>
      <c r="N934" s="59"/>
      <c r="O934" s="59"/>
      <c r="P934" s="59"/>
    </row>
    <row r="935" spans="2:16" ht="24.95" customHeight="1" x14ac:dyDescent="0.2"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</row>
    <row r="936" spans="2:16" ht="24.95" customHeight="1" x14ac:dyDescent="0.2"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</row>
    <row r="937" spans="2:16" ht="24.95" customHeight="1" x14ac:dyDescent="0.2"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</row>
    <row r="938" spans="2:16" ht="24.95" customHeight="1" x14ac:dyDescent="0.2"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</row>
    <row r="939" spans="2:16" ht="24.95" customHeight="1" x14ac:dyDescent="0.2"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</row>
    <row r="940" spans="2:16" ht="24.95" customHeight="1" x14ac:dyDescent="0.2"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</row>
    <row r="941" spans="2:16" ht="24.95" customHeight="1" x14ac:dyDescent="0.2"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</row>
    <row r="942" spans="2:16" ht="24.95" customHeight="1" x14ac:dyDescent="0.2"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</row>
    <row r="943" spans="2:16" ht="24.95" customHeight="1" x14ac:dyDescent="0.2"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</row>
    <row r="944" spans="2:16" ht="24.95" customHeight="1" x14ac:dyDescent="0.2"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P944" s="59"/>
    </row>
    <row r="945" spans="2:16" ht="24.95" customHeight="1" x14ac:dyDescent="0.2"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22"/>
      <c r="P945" s="59"/>
    </row>
    <row r="946" spans="2:16" s="59" customFormat="1" ht="24.95" customHeight="1" x14ac:dyDescent="0.2"/>
    <row r="947" spans="2:16" s="59" customFormat="1" ht="24.95" customHeight="1" x14ac:dyDescent="0.2"/>
    <row r="948" spans="2:16" s="59" customFormat="1" ht="24.95" customHeight="1" x14ac:dyDescent="0.2"/>
    <row r="949" spans="2:16" s="59" customFormat="1" ht="24.95" customHeight="1" x14ac:dyDescent="0.2"/>
    <row r="950" spans="2:16" s="59" customFormat="1" ht="24.95" customHeight="1" x14ac:dyDescent="0.2"/>
    <row r="951" spans="2:16" s="59" customFormat="1" ht="24.95" customHeight="1" x14ac:dyDescent="0.2"/>
    <row r="952" spans="2:16" s="59" customFormat="1" ht="24.95" customHeight="1" x14ac:dyDescent="0.2"/>
    <row r="953" spans="2:16" s="59" customFormat="1" ht="24.95" customHeight="1" x14ac:dyDescent="0.2"/>
    <row r="954" spans="2:16" s="59" customFormat="1" ht="24.95" customHeight="1" x14ac:dyDescent="0.2"/>
    <row r="955" spans="2:16" s="59" customFormat="1" ht="24.95" customHeight="1" x14ac:dyDescent="0.2"/>
    <row r="956" spans="2:16" s="59" customFormat="1" ht="24.95" customHeight="1" x14ac:dyDescent="0.2"/>
    <row r="957" spans="2:16" s="59" customFormat="1" ht="24.95" customHeight="1" x14ac:dyDescent="0.2"/>
    <row r="958" spans="2:16" s="59" customFormat="1" ht="24.95" customHeight="1" x14ac:dyDescent="0.2">
      <c r="M958" s="22">
        <v>11</v>
      </c>
    </row>
    <row r="959" spans="2:16" ht="25.5" customHeight="1" x14ac:dyDescent="0.2">
      <c r="B959" s="273" t="s">
        <v>121</v>
      </c>
      <c r="C959" s="273"/>
      <c r="D959" s="273"/>
      <c r="E959" s="273"/>
      <c r="F959" s="273"/>
      <c r="G959" s="273"/>
      <c r="H959" s="273"/>
      <c r="I959" s="273"/>
      <c r="J959" s="273"/>
      <c r="K959" s="273"/>
      <c r="L959" s="273"/>
      <c r="M959" s="273"/>
    </row>
    <row r="960" spans="2:16" ht="15" customHeight="1" x14ac:dyDescent="0.2"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</row>
    <row r="961" spans="2:13" ht="25.5" customHeight="1" x14ac:dyDescent="0.2">
      <c r="B961" s="273" t="s">
        <v>92</v>
      </c>
      <c r="C961" s="273"/>
      <c r="D961" s="273"/>
      <c r="E961" s="273"/>
      <c r="F961" s="273"/>
      <c r="G961" s="273"/>
      <c r="H961" s="273"/>
      <c r="I961" s="273"/>
      <c r="J961" s="273"/>
      <c r="K961" s="273"/>
      <c r="L961" s="273"/>
      <c r="M961" s="273"/>
    </row>
    <row r="962" spans="2:13" ht="15" customHeight="1" x14ac:dyDescent="0.2">
      <c r="B962" s="57"/>
      <c r="C962" s="57"/>
      <c r="D962" s="57"/>
      <c r="E962" s="57"/>
      <c r="F962" s="57"/>
      <c r="G962" s="57"/>
    </row>
    <row r="963" spans="2:13" ht="24.95" customHeight="1" x14ac:dyDescent="0.2">
      <c r="B963" s="275" t="s">
        <v>116</v>
      </c>
      <c r="C963" s="275"/>
      <c r="D963" s="275"/>
      <c r="E963" s="275"/>
      <c r="F963" s="275"/>
      <c r="G963" s="275"/>
      <c r="H963" s="275"/>
      <c r="I963" s="275"/>
      <c r="J963" s="275"/>
    </row>
    <row r="964" spans="2:13" ht="24.95" customHeight="1" x14ac:dyDescent="0.2">
      <c r="B964" s="256" t="s">
        <v>36</v>
      </c>
      <c r="C964" s="266" t="s">
        <v>47</v>
      </c>
      <c r="D964" s="266"/>
      <c r="E964" s="266"/>
      <c r="F964" s="266" t="s">
        <v>48</v>
      </c>
      <c r="G964" s="266"/>
      <c r="H964" s="266"/>
      <c r="I964" s="137" t="s">
        <v>52</v>
      </c>
      <c r="J964" s="139" t="s">
        <v>53</v>
      </c>
      <c r="M964" s="45"/>
    </row>
    <row r="965" spans="2:13" ht="24.95" customHeight="1" x14ac:dyDescent="0.2">
      <c r="B965" s="257"/>
      <c r="C965" s="135" t="s">
        <v>66</v>
      </c>
      <c r="D965" s="135" t="s">
        <v>67</v>
      </c>
      <c r="E965" s="188" t="s">
        <v>68</v>
      </c>
      <c r="F965" s="135" t="s">
        <v>69</v>
      </c>
      <c r="G965" s="135" t="s">
        <v>70</v>
      </c>
      <c r="H965" s="136" t="s">
        <v>71</v>
      </c>
      <c r="I965" s="138" t="s">
        <v>85</v>
      </c>
      <c r="J965" s="140" t="s">
        <v>86</v>
      </c>
      <c r="K965" s="19"/>
      <c r="M965" s="45"/>
    </row>
    <row r="966" spans="2:13" ht="24.95" customHeight="1" x14ac:dyDescent="0.2">
      <c r="B966" s="133" t="s">
        <v>114</v>
      </c>
      <c r="C966" s="249">
        <v>82</v>
      </c>
      <c r="D966" s="249">
        <v>0</v>
      </c>
      <c r="E966" s="228">
        <v>82</v>
      </c>
      <c r="F966" s="249">
        <v>169</v>
      </c>
      <c r="G966" s="249">
        <v>0</v>
      </c>
      <c r="H966" s="229">
        <v>169</v>
      </c>
      <c r="I966" s="226">
        <v>2.8416738000000001E-3</v>
      </c>
      <c r="J966" s="230">
        <v>2.0609756097560998</v>
      </c>
      <c r="K966" s="47"/>
      <c r="M966" s="45"/>
    </row>
    <row r="967" spans="2:13" ht="24.95" customHeight="1" x14ac:dyDescent="0.2">
      <c r="B967" s="133" t="s">
        <v>5</v>
      </c>
      <c r="C967" s="249">
        <v>2</v>
      </c>
      <c r="D967" s="249">
        <v>42</v>
      </c>
      <c r="E967" s="228">
        <v>44</v>
      </c>
      <c r="F967" s="249">
        <v>2</v>
      </c>
      <c r="G967" s="249">
        <v>80</v>
      </c>
      <c r="H967" s="229">
        <v>82</v>
      </c>
      <c r="I967" s="226">
        <v>3.2309407000000001E-3</v>
      </c>
      <c r="J967" s="230">
        <v>1.8636363636364</v>
      </c>
      <c r="K967" s="47"/>
      <c r="M967" s="45"/>
    </row>
    <row r="968" spans="2:13" ht="24.95" customHeight="1" x14ac:dyDescent="0.2">
      <c r="B968" s="133" t="s">
        <v>22</v>
      </c>
      <c r="C968" s="249">
        <v>1</v>
      </c>
      <c r="D968" s="249">
        <v>0</v>
      </c>
      <c r="E968" s="228">
        <v>1</v>
      </c>
      <c r="F968" s="249">
        <v>3</v>
      </c>
      <c r="G968" s="249">
        <v>0</v>
      </c>
      <c r="H968" s="229">
        <v>3</v>
      </c>
      <c r="I968" s="226">
        <v>5.2960959999999999E-4</v>
      </c>
      <c r="J968" s="230">
        <v>3</v>
      </c>
      <c r="K968" s="47"/>
      <c r="M968" s="45"/>
    </row>
    <row r="969" spans="2:13" ht="24.95" customHeight="1" x14ac:dyDescent="0.2">
      <c r="B969" s="133" t="s">
        <v>7</v>
      </c>
      <c r="C969" s="249">
        <v>0</v>
      </c>
      <c r="D969" s="249">
        <v>0</v>
      </c>
      <c r="E969" s="228">
        <v>0</v>
      </c>
      <c r="F969" s="249">
        <v>0</v>
      </c>
      <c r="G969" s="249">
        <v>0</v>
      </c>
      <c r="H969" s="229">
        <v>0</v>
      </c>
      <c r="I969" s="226">
        <v>0</v>
      </c>
      <c r="J969" s="230">
        <v>0</v>
      </c>
      <c r="K969" s="47"/>
      <c r="M969" s="45"/>
    </row>
    <row r="970" spans="2:13" ht="24.95" customHeight="1" x14ac:dyDescent="0.2">
      <c r="B970" s="133" t="s">
        <v>8</v>
      </c>
      <c r="C970" s="249">
        <v>18</v>
      </c>
      <c r="D970" s="249">
        <v>100</v>
      </c>
      <c r="E970" s="228">
        <v>118</v>
      </c>
      <c r="F970" s="249">
        <v>18</v>
      </c>
      <c r="G970" s="249">
        <v>100</v>
      </c>
      <c r="H970" s="229">
        <v>118</v>
      </c>
      <c r="I970" s="226">
        <v>5.0332893000000004E-3</v>
      </c>
      <c r="J970" s="230">
        <v>1</v>
      </c>
      <c r="K970" s="47"/>
      <c r="M970" s="45"/>
    </row>
    <row r="971" spans="2:13" ht="24.95" customHeight="1" x14ac:dyDescent="0.2">
      <c r="B971" s="133" t="s">
        <v>9</v>
      </c>
      <c r="C971" s="249">
        <v>37</v>
      </c>
      <c r="D971" s="249">
        <v>11</v>
      </c>
      <c r="E971" s="228">
        <v>48</v>
      </c>
      <c r="F971" s="249">
        <v>61</v>
      </c>
      <c r="G971" s="249">
        <v>14</v>
      </c>
      <c r="H971" s="229">
        <v>75</v>
      </c>
      <c r="I971" s="226">
        <v>4.1178897000000002E-3</v>
      </c>
      <c r="J971" s="230">
        <v>1.5625</v>
      </c>
      <c r="K971" s="47"/>
      <c r="M971" s="45"/>
    </row>
    <row r="972" spans="2:13" ht="24.95" customHeight="1" x14ac:dyDescent="0.2">
      <c r="B972" s="133" t="s">
        <v>10</v>
      </c>
      <c r="C972" s="249">
        <v>24</v>
      </c>
      <c r="D972" s="249">
        <v>0</v>
      </c>
      <c r="E972" s="228">
        <v>24</v>
      </c>
      <c r="F972" s="249">
        <v>24</v>
      </c>
      <c r="G972" s="249">
        <v>0</v>
      </c>
      <c r="H972" s="229">
        <v>24</v>
      </c>
      <c r="I972" s="226">
        <v>1.926004E-3</v>
      </c>
      <c r="J972" s="230">
        <v>1</v>
      </c>
      <c r="K972" s="47"/>
      <c r="M972" s="45"/>
    </row>
    <row r="973" spans="2:13" ht="24.95" customHeight="1" x14ac:dyDescent="0.2">
      <c r="B973" s="133" t="s">
        <v>11</v>
      </c>
      <c r="C973" s="249">
        <v>109</v>
      </c>
      <c r="D973" s="249">
        <v>82</v>
      </c>
      <c r="E973" s="228">
        <v>191</v>
      </c>
      <c r="F973" s="249">
        <v>320</v>
      </c>
      <c r="G973" s="249">
        <v>113</v>
      </c>
      <c r="H973" s="229">
        <v>433</v>
      </c>
      <c r="I973" s="226">
        <v>1.7495773999999999E-2</v>
      </c>
      <c r="J973" s="230">
        <v>2.2670157068062999</v>
      </c>
      <c r="K973" s="47"/>
      <c r="M973" s="48"/>
    </row>
    <row r="974" spans="2:13" ht="24.95" customHeight="1" x14ac:dyDescent="0.2">
      <c r="B974" s="133" t="s">
        <v>12</v>
      </c>
      <c r="C974" s="249">
        <v>5</v>
      </c>
      <c r="D974" s="249">
        <v>0</v>
      </c>
      <c r="E974" s="228">
        <v>5</v>
      </c>
      <c r="F974" s="249">
        <v>11</v>
      </c>
      <c r="G974" s="249">
        <v>0</v>
      </c>
      <c r="H974" s="229">
        <v>11</v>
      </c>
      <c r="I974" s="226">
        <v>5.0354003999999999E-3</v>
      </c>
      <c r="J974" s="230">
        <v>2.2000000000000002</v>
      </c>
      <c r="K974" s="47"/>
      <c r="M974" s="48"/>
    </row>
    <row r="975" spans="2:13" ht="24.95" customHeight="1" x14ac:dyDescent="0.2">
      <c r="B975" s="134" t="s">
        <v>14</v>
      </c>
      <c r="C975" s="231">
        <v>278</v>
      </c>
      <c r="D975" s="231">
        <v>235</v>
      </c>
      <c r="E975" s="232">
        <v>513</v>
      </c>
      <c r="F975" s="231">
        <v>608</v>
      </c>
      <c r="G975" s="231">
        <v>307</v>
      </c>
      <c r="H975" s="233">
        <v>915</v>
      </c>
      <c r="I975" s="227">
        <v>5.3331725000000003E-3</v>
      </c>
      <c r="J975" s="234">
        <v>1.7836257309942001</v>
      </c>
      <c r="M975" s="48"/>
    </row>
    <row r="976" spans="2:13" ht="24.95" customHeight="1" x14ac:dyDescent="0.2">
      <c r="B976" s="218" t="s">
        <v>167</v>
      </c>
    </row>
    <row r="977" spans="2:15" ht="24.95" customHeight="1" x14ac:dyDescent="0.2"/>
    <row r="978" spans="2:15" s="26" customFormat="1" ht="24.95" customHeight="1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</row>
    <row r="979" spans="2:15" ht="24.95" customHeight="1" x14ac:dyDescent="0.2"/>
    <row r="980" spans="2:15" ht="24.95" customHeight="1" x14ac:dyDescent="0.2">
      <c r="B980" s="65"/>
      <c r="C980" s="65"/>
      <c r="D980" s="65"/>
      <c r="E980" s="65"/>
      <c r="G980" s="65"/>
      <c r="H980" s="65"/>
      <c r="I980" s="65"/>
      <c r="J980" s="65"/>
    </row>
    <row r="981" spans="2:15" ht="24.95" customHeight="1" x14ac:dyDescent="0.2">
      <c r="B981" s="65"/>
      <c r="C981" s="65"/>
      <c r="D981" s="65"/>
      <c r="E981" s="65"/>
      <c r="G981" s="65"/>
      <c r="H981" s="65"/>
      <c r="I981" s="65"/>
      <c r="J981" s="65"/>
    </row>
    <row r="982" spans="2:15" ht="24.95" customHeight="1" x14ac:dyDescent="0.2">
      <c r="B982" s="65"/>
      <c r="C982" s="65"/>
      <c r="D982" s="65"/>
      <c r="E982" s="65"/>
      <c r="G982" s="65"/>
      <c r="H982" s="65"/>
      <c r="I982" s="65"/>
      <c r="J982" s="65"/>
    </row>
    <row r="983" spans="2:15" ht="24.95" customHeight="1" x14ac:dyDescent="0.2">
      <c r="B983" s="65"/>
      <c r="C983" s="65"/>
      <c r="D983" s="65"/>
      <c r="E983" s="65"/>
      <c r="G983" s="65"/>
      <c r="H983" s="65"/>
      <c r="I983" s="65"/>
      <c r="J983" s="65"/>
    </row>
    <row r="984" spans="2:15" ht="24.95" customHeight="1" x14ac:dyDescent="0.2">
      <c r="B984" s="65"/>
      <c r="C984" s="65"/>
      <c r="D984" s="65"/>
      <c r="E984" s="65"/>
      <c r="G984" s="65"/>
      <c r="H984" s="65"/>
      <c r="I984" s="65"/>
      <c r="J984" s="65"/>
    </row>
    <row r="985" spans="2:15" ht="24.95" customHeight="1" x14ac:dyDescent="0.2">
      <c r="B985" s="65"/>
      <c r="C985" s="65"/>
      <c r="D985" s="65"/>
      <c r="E985" s="65"/>
      <c r="G985" s="65"/>
      <c r="H985" s="65"/>
      <c r="I985" s="65"/>
      <c r="J985" s="65"/>
    </row>
    <row r="986" spans="2:15" ht="24.95" customHeight="1" x14ac:dyDescent="0.2">
      <c r="B986" s="65"/>
      <c r="C986" s="65"/>
      <c r="D986" s="65"/>
      <c r="E986" s="65"/>
      <c r="G986" s="65"/>
      <c r="H986" s="65"/>
      <c r="I986" s="65"/>
      <c r="J986" s="65"/>
    </row>
    <row r="987" spans="2:15" ht="24.95" customHeight="1" x14ac:dyDescent="0.2">
      <c r="B987" s="65"/>
      <c r="C987" s="65"/>
      <c r="D987" s="65"/>
      <c r="E987" s="65"/>
      <c r="G987" s="65"/>
      <c r="H987" s="65"/>
      <c r="I987" s="65"/>
      <c r="J987" s="65"/>
    </row>
    <row r="988" spans="2:15" ht="24.95" customHeight="1" x14ac:dyDescent="0.2">
      <c r="B988" s="65"/>
      <c r="C988" s="65"/>
      <c r="D988" s="65"/>
      <c r="E988" s="65"/>
      <c r="G988" s="65"/>
      <c r="H988" s="65"/>
      <c r="I988" s="65"/>
      <c r="J988" s="65"/>
    </row>
    <row r="989" spans="2:15" ht="25.5" customHeight="1" x14ac:dyDescent="0.2">
      <c r="B989" s="271" t="s">
        <v>168</v>
      </c>
      <c r="C989" s="271"/>
      <c r="D989" s="271"/>
      <c r="E989" s="271"/>
      <c r="F989" s="271"/>
      <c r="G989" s="271"/>
      <c r="H989" s="271"/>
      <c r="I989" s="271"/>
      <c r="J989" s="271"/>
      <c r="K989" s="271"/>
      <c r="L989" s="271"/>
      <c r="M989" s="271"/>
    </row>
    <row r="990" spans="2:15" s="13" customFormat="1" ht="15" customHeight="1" x14ac:dyDescent="0.2">
      <c r="B990" s="152"/>
      <c r="C990" s="152"/>
      <c r="D990" s="152"/>
      <c r="E990" s="152"/>
      <c r="F990" s="152"/>
      <c r="G990" s="152"/>
    </row>
    <row r="991" spans="2:15" ht="24.95" customHeight="1" x14ac:dyDescent="0.2">
      <c r="B991" s="261" t="s">
        <v>13</v>
      </c>
      <c r="C991" s="261"/>
      <c r="D991" s="261"/>
      <c r="E991" s="261"/>
      <c r="F991" s="261"/>
      <c r="G991" s="261"/>
      <c r="H991" s="261"/>
      <c r="I991" s="39"/>
      <c r="J991" s="39"/>
      <c r="K991" s="39"/>
      <c r="L991" s="39"/>
      <c r="M991" s="13"/>
      <c r="N991" s="13"/>
      <c r="O991" s="13"/>
    </row>
    <row r="992" spans="2:15" ht="24.95" customHeight="1" x14ac:dyDescent="0.2">
      <c r="B992" s="132" t="s">
        <v>35</v>
      </c>
      <c r="C992" s="262" t="s">
        <v>62</v>
      </c>
      <c r="D992" s="262"/>
      <c r="E992" s="262" t="s">
        <v>110</v>
      </c>
      <c r="F992" s="262"/>
      <c r="G992" s="262" t="s">
        <v>0</v>
      </c>
      <c r="H992" s="262"/>
      <c r="I992" s="39"/>
      <c r="J992" s="39"/>
      <c r="K992" s="39"/>
      <c r="L992" s="39"/>
      <c r="M992" s="13"/>
      <c r="N992" s="13"/>
      <c r="O992" s="13"/>
    </row>
    <row r="993" spans="2:15" ht="24.95" customHeight="1" x14ac:dyDescent="0.2">
      <c r="B993" s="225" t="s">
        <v>177</v>
      </c>
      <c r="C993" s="274">
        <v>2992</v>
      </c>
      <c r="D993" s="274"/>
      <c r="E993" s="274">
        <v>2718</v>
      </c>
      <c r="F993" s="274"/>
      <c r="G993" s="259">
        <v>5710</v>
      </c>
      <c r="H993" s="260"/>
      <c r="I993" s="39"/>
      <c r="J993" s="39"/>
      <c r="K993" s="39"/>
      <c r="L993" s="39"/>
      <c r="M993" s="13"/>
      <c r="N993" s="13"/>
      <c r="O993" s="13"/>
    </row>
    <row r="994" spans="2:15" ht="24.95" customHeight="1" x14ac:dyDescent="0.2">
      <c r="B994" s="225" t="s">
        <v>156</v>
      </c>
      <c r="C994" s="267">
        <v>278</v>
      </c>
      <c r="D994" s="267"/>
      <c r="E994" s="267">
        <v>235</v>
      </c>
      <c r="F994" s="267"/>
      <c r="G994" s="259">
        <v>513</v>
      </c>
      <c r="H994" s="260"/>
      <c r="I994" s="39"/>
      <c r="J994" s="39"/>
      <c r="K994" s="39"/>
      <c r="L994" s="39"/>
      <c r="M994" s="13"/>
      <c r="N994" s="13"/>
      <c r="O994" s="13"/>
    </row>
    <row r="995" spans="2:15" ht="24.95" customHeight="1" x14ac:dyDescent="0.2">
      <c r="B995" s="113" t="s">
        <v>43</v>
      </c>
      <c r="C995" s="268">
        <f>(C994-C993)/C993</f>
        <v>-0.90708556149732622</v>
      </c>
      <c r="D995" s="268"/>
      <c r="E995" s="268">
        <f>(E994-E993)/E993</f>
        <v>-0.91353936718175133</v>
      </c>
      <c r="F995" s="268"/>
      <c r="G995" s="268">
        <f>(G994-G993)/G993</f>
        <v>-0.91015761821366026</v>
      </c>
      <c r="H995" s="268"/>
      <c r="I995" s="39"/>
      <c r="J995" s="39"/>
      <c r="K995" s="39"/>
      <c r="L995" s="39"/>
      <c r="M995" s="13"/>
      <c r="N995" s="13"/>
      <c r="O995" s="13"/>
    </row>
    <row r="996" spans="2:15" ht="24.95" customHeight="1" x14ac:dyDescent="0.2">
      <c r="B996" s="38"/>
      <c r="C996" s="39"/>
      <c r="D996" s="39"/>
      <c r="E996" s="39"/>
      <c r="F996" s="58"/>
      <c r="G996" s="38"/>
      <c r="H996" s="38"/>
      <c r="I996" s="39"/>
      <c r="J996" s="39"/>
      <c r="K996" s="39"/>
      <c r="L996" s="39"/>
      <c r="M996" s="13"/>
      <c r="N996" s="13"/>
      <c r="O996" s="13"/>
    </row>
    <row r="997" spans="2:15" ht="24.95" customHeight="1" x14ac:dyDescent="0.2">
      <c r="B997" s="38"/>
      <c r="C997" s="39"/>
      <c r="D997" s="39"/>
      <c r="E997" s="39"/>
      <c r="F997" s="58"/>
      <c r="G997" s="38"/>
      <c r="H997" s="38"/>
      <c r="I997" s="39"/>
      <c r="J997" s="39"/>
      <c r="K997" s="39"/>
      <c r="L997" s="39"/>
      <c r="M997" s="13"/>
      <c r="N997" s="13"/>
      <c r="O997" s="13"/>
    </row>
    <row r="998" spans="2:15" ht="24.95" customHeight="1" x14ac:dyDescent="0.2">
      <c r="B998" s="38"/>
      <c r="C998" s="39"/>
      <c r="D998" s="39"/>
      <c r="E998" s="39"/>
      <c r="F998" s="58"/>
      <c r="G998" s="38"/>
      <c r="H998" s="38"/>
      <c r="I998" s="39"/>
      <c r="J998" s="39"/>
      <c r="K998" s="39"/>
      <c r="L998" s="39"/>
      <c r="M998" s="13"/>
      <c r="N998" s="13"/>
      <c r="O998" s="13"/>
    </row>
    <row r="999" spans="2:15" ht="24.95" customHeight="1" x14ac:dyDescent="0.2">
      <c r="B999" s="38"/>
      <c r="C999" s="39"/>
      <c r="D999" s="39"/>
      <c r="E999" s="39"/>
      <c r="F999" s="58"/>
      <c r="G999" s="38"/>
      <c r="H999" s="38"/>
      <c r="I999" s="39"/>
      <c r="J999" s="39"/>
      <c r="K999" s="39"/>
      <c r="L999" s="39"/>
      <c r="M999" s="13"/>
      <c r="N999" s="13"/>
      <c r="O999" s="13"/>
    </row>
    <row r="1000" spans="2:15" ht="24.95" customHeight="1" x14ac:dyDescent="0.2">
      <c r="B1000" s="38"/>
      <c r="C1000" s="39"/>
      <c r="D1000" s="39"/>
      <c r="E1000" s="39"/>
      <c r="F1000" s="58"/>
      <c r="G1000" s="38"/>
      <c r="H1000" s="38"/>
      <c r="I1000" s="39"/>
      <c r="J1000" s="39"/>
      <c r="K1000" s="39"/>
      <c r="L1000" s="39"/>
      <c r="M1000" s="13"/>
      <c r="N1000" s="13"/>
      <c r="O1000" s="13"/>
    </row>
    <row r="1001" spans="2:15" ht="24.95" customHeight="1" x14ac:dyDescent="0.2">
      <c r="B1001" s="38"/>
      <c r="C1001" s="39"/>
      <c r="D1001" s="39"/>
      <c r="E1001" s="39"/>
      <c r="F1001" s="58"/>
      <c r="G1001" s="38"/>
      <c r="H1001" s="38"/>
      <c r="I1001" s="39"/>
      <c r="J1001" s="39"/>
      <c r="K1001" s="39"/>
      <c r="L1001" s="39"/>
      <c r="M1001" s="13"/>
      <c r="N1001" s="13"/>
      <c r="O1001" s="13"/>
    </row>
    <row r="1002" spans="2:15" ht="24.95" customHeight="1" x14ac:dyDescent="0.2">
      <c r="B1002" s="38"/>
      <c r="C1002" s="39"/>
      <c r="D1002" s="39"/>
      <c r="E1002" s="39"/>
      <c r="F1002" s="58"/>
      <c r="G1002" s="38"/>
      <c r="H1002" s="38"/>
      <c r="I1002" s="39"/>
      <c r="J1002" s="39"/>
      <c r="K1002" s="39"/>
      <c r="L1002" s="39"/>
      <c r="M1002" s="13"/>
      <c r="N1002" s="13"/>
      <c r="O1002" s="13"/>
    </row>
    <row r="1003" spans="2:15" ht="24.95" customHeight="1" x14ac:dyDescent="0.2">
      <c r="B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L1003" s="277"/>
      <c r="M1003" s="59"/>
      <c r="N1003" s="59"/>
      <c r="O1003" s="59"/>
    </row>
    <row r="1004" spans="2:15" ht="24.95" customHeight="1" x14ac:dyDescent="0.2"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</row>
    <row r="1005" spans="2:15" ht="24.95" customHeight="1" x14ac:dyDescent="0.2">
      <c r="B1005" s="59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</row>
    <row r="1006" spans="2:15" ht="24.95" customHeight="1" x14ac:dyDescent="0.2">
      <c r="B1006" s="59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</row>
    <row r="1007" spans="2:15" ht="24.95" customHeight="1" x14ac:dyDescent="0.2">
      <c r="B1007" s="59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22"/>
    </row>
    <row r="1008" spans="2:15" ht="24.95" customHeight="1" x14ac:dyDescent="0.2">
      <c r="B1008" s="269" t="s">
        <v>15</v>
      </c>
      <c r="C1008" s="269"/>
      <c r="D1008" s="269"/>
      <c r="E1008" s="269"/>
      <c r="F1008" s="269"/>
      <c r="G1008" s="269"/>
      <c r="H1008" s="269"/>
      <c r="I1008" s="269"/>
      <c r="J1008" s="269"/>
    </row>
    <row r="1009" spans="2:15" ht="24.95" customHeight="1" x14ac:dyDescent="0.2">
      <c r="B1009" s="141" t="s">
        <v>35</v>
      </c>
      <c r="C1009" s="270" t="s">
        <v>112</v>
      </c>
      <c r="D1009" s="270"/>
      <c r="E1009" s="270" t="s">
        <v>111</v>
      </c>
      <c r="F1009" s="270"/>
      <c r="G1009" s="270" t="s">
        <v>42</v>
      </c>
      <c r="H1009" s="270"/>
      <c r="I1009" s="270" t="s">
        <v>18</v>
      </c>
      <c r="J1009" s="270"/>
      <c r="L1009" s="40"/>
    </row>
    <row r="1010" spans="2:15" ht="24.95" customHeight="1" x14ac:dyDescent="0.2">
      <c r="B1010" s="225" t="s">
        <v>177</v>
      </c>
      <c r="C1010" s="274">
        <v>7480</v>
      </c>
      <c r="D1010" s="274"/>
      <c r="E1010" s="274">
        <v>3455</v>
      </c>
      <c r="F1010" s="274"/>
      <c r="G1010" s="259">
        <v>10935</v>
      </c>
      <c r="H1010" s="259"/>
      <c r="I1010" s="272">
        <v>2.25056018E-2</v>
      </c>
      <c r="J1010" s="272"/>
    </row>
    <row r="1011" spans="2:15" ht="24.95" customHeight="1" x14ac:dyDescent="0.2">
      <c r="B1011" s="225" t="s">
        <v>156</v>
      </c>
      <c r="C1011" s="267">
        <v>608</v>
      </c>
      <c r="D1011" s="267"/>
      <c r="E1011" s="267">
        <v>307</v>
      </c>
      <c r="F1011" s="267"/>
      <c r="G1011" s="259">
        <v>915</v>
      </c>
      <c r="H1011" s="259"/>
      <c r="I1011" s="263">
        <v>5.3331725000000003E-3</v>
      </c>
      <c r="J1011" s="263"/>
    </row>
    <row r="1012" spans="2:15" ht="24.95" customHeight="1" x14ac:dyDescent="0.2">
      <c r="B1012" s="105" t="s">
        <v>43</v>
      </c>
      <c r="C1012" s="264">
        <f>(C1011-C1010)/C1010</f>
        <v>-0.91871657754010694</v>
      </c>
      <c r="D1012" s="264"/>
      <c r="E1012" s="264">
        <f>(E1011-E1010)/E1010</f>
        <v>-0.91114327062228651</v>
      </c>
      <c r="F1012" s="264"/>
      <c r="G1012" s="264">
        <f>(G1011-G1010)/G1010</f>
        <v>-0.91632373113854593</v>
      </c>
      <c r="H1012" s="264"/>
      <c r="I1012" s="264">
        <f>(I1011-I1010)/I1010</f>
        <v>-0.76302910949042024</v>
      </c>
      <c r="J1012" s="264"/>
    </row>
    <row r="1013" spans="2:15" ht="24.95" customHeight="1" x14ac:dyDescent="0.2">
      <c r="B1013" s="59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</row>
    <row r="1014" spans="2:15" ht="24.95" customHeight="1" x14ac:dyDescent="0.2">
      <c r="B1014" s="59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</row>
    <row r="1015" spans="2:15" ht="24.95" customHeight="1" x14ac:dyDescent="0.2">
      <c r="B1015" s="59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</row>
    <row r="1016" spans="2:15" ht="24.95" customHeight="1" x14ac:dyDescent="0.2">
      <c r="B1016" s="59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</row>
    <row r="1017" spans="2:15" ht="24.95" customHeight="1" x14ac:dyDescent="0.2">
      <c r="B1017" s="59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</row>
    <row r="1018" spans="2:15" ht="24.95" customHeight="1" x14ac:dyDescent="0.2">
      <c r="B1018" s="59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</row>
    <row r="1019" spans="2:15" ht="24.95" customHeight="1" x14ac:dyDescent="0.2">
      <c r="B1019" s="59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</row>
    <row r="1020" spans="2:15" ht="24.95" customHeight="1" x14ac:dyDescent="0.2">
      <c r="B1020" s="59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</row>
    <row r="1021" spans="2:15" ht="24.95" customHeight="1" x14ac:dyDescent="0.2"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</row>
    <row r="1022" spans="2:15" ht="24.95" customHeight="1" x14ac:dyDescent="0.2"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</row>
    <row r="1023" spans="2:15" ht="24.95" customHeight="1" x14ac:dyDescent="0.2">
      <c r="B1023" s="59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22"/>
    </row>
    <row r="1024" spans="2:15" ht="24.95" customHeight="1" x14ac:dyDescent="0.2"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M1024" s="22">
        <v>12</v>
      </c>
      <c r="N1024" s="59"/>
    </row>
    <row r="1025" spans="2:15" ht="25.5" customHeight="1" x14ac:dyDescent="0.2">
      <c r="B1025" s="279" t="s">
        <v>169</v>
      </c>
      <c r="C1025" s="279"/>
      <c r="D1025" s="279"/>
      <c r="E1025" s="279"/>
      <c r="F1025" s="279"/>
      <c r="G1025" s="279"/>
      <c r="H1025" s="279"/>
      <c r="I1025" s="279"/>
      <c r="J1025" s="279"/>
      <c r="K1025" s="279"/>
      <c r="L1025" s="279"/>
      <c r="M1025" s="279"/>
    </row>
    <row r="1026" spans="2:15" ht="15" customHeight="1" x14ac:dyDescent="0.2">
      <c r="B1026" s="57"/>
      <c r="C1026" s="57"/>
      <c r="D1026" s="57"/>
      <c r="E1026" s="57"/>
      <c r="F1026" s="57"/>
      <c r="G1026" s="57"/>
    </row>
    <row r="1027" spans="2:15" ht="24.95" customHeight="1" x14ac:dyDescent="0.2">
      <c r="B1027" s="261" t="s">
        <v>13</v>
      </c>
      <c r="C1027" s="261"/>
      <c r="D1027" s="261"/>
      <c r="E1027" s="261"/>
      <c r="F1027" s="261"/>
      <c r="G1027" s="261"/>
      <c r="H1027" s="261"/>
      <c r="I1027" s="39"/>
      <c r="J1027" s="39"/>
      <c r="K1027" s="39"/>
      <c r="L1027" s="39"/>
      <c r="M1027" s="13"/>
      <c r="N1027" s="13"/>
      <c r="O1027" s="13"/>
    </row>
    <row r="1028" spans="2:15" ht="24.95" customHeight="1" x14ac:dyDescent="0.2">
      <c r="B1028" s="132" t="s">
        <v>35</v>
      </c>
      <c r="C1028" s="262" t="s">
        <v>62</v>
      </c>
      <c r="D1028" s="262"/>
      <c r="E1028" s="262" t="s">
        <v>110</v>
      </c>
      <c r="F1028" s="262"/>
      <c r="G1028" s="262" t="s">
        <v>0</v>
      </c>
      <c r="H1028" s="262"/>
      <c r="I1028" s="39"/>
      <c r="J1028" s="39"/>
      <c r="K1028" s="39"/>
      <c r="L1028" s="39"/>
      <c r="M1028" s="13"/>
      <c r="N1028" s="13"/>
      <c r="O1028" s="13"/>
    </row>
    <row r="1029" spans="2:15" ht="24.95" customHeight="1" x14ac:dyDescent="0.2">
      <c r="B1029" s="225" t="s">
        <v>159</v>
      </c>
      <c r="C1029" s="274">
        <v>195205</v>
      </c>
      <c r="D1029" s="274"/>
      <c r="E1029" s="274">
        <v>113485</v>
      </c>
      <c r="F1029" s="274"/>
      <c r="G1029" s="259">
        <v>308690</v>
      </c>
      <c r="H1029" s="260"/>
      <c r="I1029" s="39"/>
      <c r="J1029" s="39"/>
      <c r="K1029" s="39"/>
      <c r="L1029" s="39"/>
      <c r="M1029" s="13"/>
      <c r="N1029" s="13"/>
      <c r="O1029" s="13"/>
    </row>
    <row r="1030" spans="2:15" ht="24.95" customHeight="1" x14ac:dyDescent="0.2">
      <c r="B1030" s="225" t="s">
        <v>160</v>
      </c>
      <c r="C1030" s="267">
        <v>99119</v>
      </c>
      <c r="D1030" s="267"/>
      <c r="E1030" s="267">
        <v>19536</v>
      </c>
      <c r="F1030" s="267"/>
      <c r="G1030" s="259">
        <v>118655</v>
      </c>
      <c r="H1030" s="260"/>
      <c r="I1030" s="39"/>
      <c r="J1030" s="39"/>
      <c r="K1030" s="39"/>
      <c r="L1030" s="39"/>
      <c r="M1030" s="13"/>
      <c r="N1030" s="13"/>
      <c r="O1030" s="13"/>
    </row>
    <row r="1031" spans="2:15" ht="24.95" customHeight="1" x14ac:dyDescent="0.2">
      <c r="B1031" s="113" t="s">
        <v>43</v>
      </c>
      <c r="C1031" s="268">
        <f>(C1030-C1029)/C1029</f>
        <v>-0.49223124407673985</v>
      </c>
      <c r="D1031" s="268"/>
      <c r="E1031" s="268">
        <f>(E1030-E1029)/E1029</f>
        <v>-0.82785390139666037</v>
      </c>
      <c r="F1031" s="268"/>
      <c r="G1031" s="268">
        <f>(G1030-G1029)/G1029</f>
        <v>-0.61561760989989955</v>
      </c>
      <c r="H1031" s="268"/>
      <c r="I1031" s="39"/>
      <c r="J1031" s="39"/>
      <c r="K1031" s="39"/>
      <c r="L1031" s="39"/>
      <c r="M1031" s="13"/>
      <c r="N1031" s="13"/>
      <c r="O1031" s="13"/>
    </row>
    <row r="1032" spans="2:15" ht="24.95" customHeight="1" x14ac:dyDescent="0.2">
      <c r="B1032" s="38"/>
      <c r="C1032" s="39"/>
      <c r="D1032" s="39"/>
      <c r="E1032" s="39"/>
      <c r="F1032" s="58"/>
      <c r="G1032" s="38"/>
      <c r="H1032" s="38"/>
      <c r="I1032" s="39"/>
      <c r="J1032" s="39"/>
      <c r="K1032" s="39"/>
      <c r="L1032" s="39"/>
      <c r="M1032" s="13"/>
      <c r="N1032" s="13"/>
      <c r="O1032" s="13"/>
    </row>
    <row r="1033" spans="2:15" ht="24.95" customHeight="1" x14ac:dyDescent="0.2">
      <c r="B1033" s="38"/>
      <c r="C1033" s="39"/>
      <c r="D1033" s="39"/>
      <c r="E1033" s="39"/>
      <c r="F1033" s="58"/>
      <c r="G1033" s="38"/>
      <c r="H1033" s="38"/>
      <c r="I1033" s="39"/>
      <c r="J1033" s="39"/>
      <c r="K1033" s="39"/>
      <c r="L1033" s="39"/>
      <c r="M1033" s="13"/>
      <c r="N1033" s="13"/>
      <c r="O1033" s="13"/>
    </row>
    <row r="1034" spans="2:15" ht="24.95" customHeight="1" x14ac:dyDescent="0.2">
      <c r="B1034" s="38"/>
      <c r="C1034" s="39"/>
      <c r="D1034" s="39"/>
      <c r="E1034" s="39"/>
      <c r="F1034" s="58"/>
      <c r="G1034" s="38"/>
      <c r="H1034" s="38"/>
      <c r="I1034" s="39"/>
      <c r="J1034" s="39"/>
      <c r="K1034" s="39"/>
      <c r="L1034" s="39"/>
      <c r="M1034" s="13"/>
      <c r="N1034" s="13"/>
      <c r="O1034" s="13"/>
    </row>
    <row r="1035" spans="2:15" ht="24.95" customHeight="1" x14ac:dyDescent="0.2">
      <c r="B1035" s="38"/>
      <c r="C1035" s="39"/>
      <c r="D1035" s="39"/>
      <c r="E1035" s="39"/>
      <c r="F1035" s="58"/>
      <c r="G1035" s="38"/>
      <c r="H1035" s="38"/>
      <c r="I1035" s="39"/>
      <c r="J1035" s="39"/>
      <c r="K1035" s="39"/>
      <c r="L1035" s="39"/>
      <c r="M1035" s="13"/>
      <c r="N1035" s="13"/>
      <c r="O1035" s="13"/>
    </row>
    <row r="1036" spans="2:15" ht="24.95" customHeight="1" x14ac:dyDescent="0.2">
      <c r="B1036" s="38"/>
      <c r="C1036" s="39"/>
      <c r="D1036" s="39"/>
      <c r="E1036" s="39"/>
      <c r="F1036" s="58"/>
      <c r="G1036" s="38"/>
      <c r="H1036" s="38"/>
      <c r="I1036" s="39"/>
      <c r="J1036" s="39"/>
      <c r="K1036" s="39"/>
      <c r="L1036" s="39"/>
      <c r="M1036" s="13"/>
      <c r="N1036" s="13"/>
      <c r="O1036" s="13"/>
    </row>
    <row r="1037" spans="2:15" ht="24.95" customHeight="1" x14ac:dyDescent="0.2">
      <c r="B1037" s="38"/>
      <c r="C1037" s="39"/>
      <c r="D1037" s="39"/>
      <c r="E1037" s="39"/>
      <c r="F1037" s="58"/>
      <c r="G1037" s="38"/>
      <c r="H1037" s="38"/>
      <c r="I1037" s="39"/>
      <c r="J1037" s="39"/>
      <c r="K1037" s="39"/>
      <c r="L1037" s="39"/>
      <c r="M1037" s="13"/>
      <c r="N1037" s="13"/>
      <c r="O1037" s="13"/>
    </row>
    <row r="1038" spans="2:15" ht="24.95" customHeight="1" x14ac:dyDescent="0.2">
      <c r="B1038" s="38"/>
      <c r="C1038" s="39"/>
      <c r="D1038" s="39"/>
      <c r="E1038" s="39"/>
      <c r="F1038" s="58"/>
      <c r="G1038" s="38"/>
      <c r="H1038" s="38"/>
      <c r="I1038" s="39"/>
      <c r="J1038" s="39"/>
      <c r="K1038" s="39"/>
      <c r="L1038" s="39"/>
      <c r="M1038" s="13"/>
      <c r="N1038" s="13"/>
      <c r="O1038" s="13"/>
    </row>
    <row r="1039" spans="2:15" ht="24.95" customHeight="1" x14ac:dyDescent="0.2">
      <c r="B1039" s="151"/>
      <c r="C1039" s="151"/>
      <c r="D1039" s="151"/>
      <c r="E1039" s="151"/>
      <c r="F1039" s="151"/>
      <c r="G1039" s="151"/>
      <c r="H1039" s="151"/>
      <c r="I1039" s="151"/>
      <c r="J1039" s="151"/>
      <c r="K1039" s="151"/>
      <c r="L1039" s="151"/>
      <c r="M1039" s="59"/>
      <c r="N1039" s="59"/>
      <c r="O1039" s="59"/>
    </row>
    <row r="1040" spans="2:15" ht="24.95" customHeight="1" x14ac:dyDescent="0.2">
      <c r="B1040" s="59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</row>
    <row r="1041" spans="2:15" ht="24.95" customHeight="1" x14ac:dyDescent="0.2">
      <c r="B1041" s="59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</row>
    <row r="1042" spans="2:15" ht="24.95" customHeight="1" x14ac:dyDescent="0.2">
      <c r="B1042" s="59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</row>
    <row r="1043" spans="2:15" ht="24.95" customHeight="1" x14ac:dyDescent="0.2"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</row>
    <row r="1044" spans="2:15" ht="24.95" customHeight="1" x14ac:dyDescent="0.2">
      <c r="B1044" s="59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</row>
    <row r="1045" spans="2:15" ht="24.95" customHeight="1" x14ac:dyDescent="0.2">
      <c r="B1045" s="59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</row>
    <row r="1046" spans="2:15" ht="24.95" customHeight="1" x14ac:dyDescent="0.2">
      <c r="B1046" s="59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</row>
    <row r="1047" spans="2:15" ht="24.95" customHeight="1" x14ac:dyDescent="0.2">
      <c r="B1047" s="59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</row>
    <row r="1048" spans="2:15" ht="24.95" customHeight="1" x14ac:dyDescent="0.2">
      <c r="B1048" s="59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</row>
    <row r="1049" spans="2:15" ht="24.95" customHeight="1" x14ac:dyDescent="0.2">
      <c r="B1049" s="59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</row>
    <row r="1050" spans="2:15" ht="24.95" customHeight="1" x14ac:dyDescent="0.2"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</row>
    <row r="1051" spans="2:15" ht="24.95" customHeight="1" x14ac:dyDescent="0.2">
      <c r="B1051" s="59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</row>
    <row r="1052" spans="2:15" ht="24.95" customHeight="1" x14ac:dyDescent="0.2">
      <c r="B1052" s="59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</row>
    <row r="1053" spans="2:15" ht="24.95" customHeight="1" x14ac:dyDescent="0.2">
      <c r="B1053" s="269" t="s">
        <v>15</v>
      </c>
      <c r="C1053" s="269"/>
      <c r="D1053" s="269"/>
      <c r="E1053" s="269"/>
      <c r="F1053" s="269"/>
      <c r="G1053" s="269"/>
      <c r="H1053" s="269"/>
      <c r="I1053" s="269"/>
      <c r="J1053" s="269"/>
    </row>
    <row r="1054" spans="2:15" ht="24.95" customHeight="1" x14ac:dyDescent="0.2">
      <c r="B1054" s="141" t="s">
        <v>35</v>
      </c>
      <c r="C1054" s="270" t="s">
        <v>112</v>
      </c>
      <c r="D1054" s="270"/>
      <c r="E1054" s="270" t="s">
        <v>111</v>
      </c>
      <c r="F1054" s="270"/>
      <c r="G1054" s="270" t="s">
        <v>42</v>
      </c>
      <c r="H1054" s="270"/>
      <c r="I1054" s="270" t="s">
        <v>18</v>
      </c>
      <c r="J1054" s="270"/>
      <c r="L1054" s="40"/>
    </row>
    <row r="1055" spans="2:15" ht="24.95" customHeight="1" x14ac:dyDescent="0.2">
      <c r="B1055" s="225" t="s">
        <v>159</v>
      </c>
      <c r="C1055" s="274">
        <v>561610</v>
      </c>
      <c r="D1055" s="274"/>
      <c r="E1055" s="274">
        <v>193395</v>
      </c>
      <c r="F1055" s="274"/>
      <c r="G1055" s="259">
        <v>755005</v>
      </c>
      <c r="H1055" s="259"/>
      <c r="I1055" s="272">
        <v>9.8368722400146005E-2</v>
      </c>
      <c r="J1055" s="272"/>
    </row>
    <row r="1056" spans="2:15" ht="24.95" customHeight="1" x14ac:dyDescent="0.2">
      <c r="B1056" s="225" t="s">
        <v>160</v>
      </c>
      <c r="C1056" s="267">
        <v>293209</v>
      </c>
      <c r="D1056" s="267"/>
      <c r="E1056" s="267">
        <v>28595</v>
      </c>
      <c r="F1056" s="267"/>
      <c r="G1056" s="259">
        <v>321804</v>
      </c>
      <c r="H1056" s="259"/>
      <c r="I1056" s="263">
        <v>8.2495437847035002E-2</v>
      </c>
      <c r="J1056" s="263"/>
    </row>
    <row r="1057" spans="2:15" ht="24.95" customHeight="1" x14ac:dyDescent="0.2">
      <c r="B1057" s="105" t="s">
        <v>43</v>
      </c>
      <c r="C1057" s="264">
        <f>(C1056-C1055)/C1055</f>
        <v>-0.47791349869126259</v>
      </c>
      <c r="D1057" s="264"/>
      <c r="E1057" s="264">
        <f>(E1056-E1055)/E1055</f>
        <v>-0.85214198919310225</v>
      </c>
      <c r="F1057" s="264"/>
      <c r="G1057" s="264">
        <f>(G1056-G1055)/G1055</f>
        <v>-0.57377235912344948</v>
      </c>
      <c r="H1057" s="264"/>
      <c r="I1057" s="264">
        <f>(I1056-I1055)/I1055</f>
        <v>-0.16136515922755792</v>
      </c>
      <c r="J1057" s="264"/>
    </row>
    <row r="1058" spans="2:15" ht="24.95" customHeight="1" x14ac:dyDescent="0.2">
      <c r="B1058" s="59"/>
      <c r="C1058" s="59"/>
      <c r="D1058" s="59"/>
      <c r="E1058" s="59"/>
      <c r="F1058" s="59"/>
      <c r="G1058" s="59"/>
      <c r="H1058" s="59"/>
      <c r="I1058" s="59"/>
      <c r="J1058" s="59"/>
      <c r="K1058" s="43"/>
      <c r="L1058" s="43"/>
      <c r="M1058" s="59"/>
      <c r="N1058" s="59"/>
      <c r="O1058" s="59"/>
    </row>
    <row r="1059" spans="2:15" ht="24.95" customHeight="1" x14ac:dyDescent="0.2">
      <c r="B1059" s="59"/>
      <c r="C1059" s="59"/>
      <c r="D1059" s="59"/>
      <c r="E1059" s="59"/>
      <c r="F1059" s="59"/>
      <c r="G1059" s="59"/>
      <c r="H1059" s="59"/>
      <c r="I1059" s="59"/>
      <c r="J1059" s="59"/>
      <c r="K1059" s="43"/>
      <c r="L1059" s="43"/>
      <c r="M1059" s="59"/>
      <c r="N1059" s="59"/>
      <c r="O1059" s="59"/>
    </row>
    <row r="1060" spans="2:15" ht="24.95" customHeight="1" x14ac:dyDescent="0.2">
      <c r="B1060" s="59"/>
      <c r="C1060" s="59"/>
      <c r="D1060" s="59"/>
      <c r="E1060" s="59"/>
      <c r="F1060" s="59"/>
      <c r="G1060" s="59"/>
      <c r="H1060" s="59"/>
      <c r="I1060" s="59"/>
      <c r="J1060" s="59"/>
      <c r="K1060" s="43"/>
      <c r="L1060" s="43"/>
      <c r="M1060" s="59"/>
      <c r="N1060" s="59"/>
      <c r="O1060" s="59"/>
    </row>
    <row r="1061" spans="2:15" ht="24.95" customHeight="1" x14ac:dyDescent="0.2">
      <c r="B1061" s="59"/>
      <c r="C1061" s="59"/>
      <c r="D1061" s="59"/>
      <c r="E1061" s="59"/>
      <c r="F1061" s="59"/>
      <c r="G1061" s="59"/>
      <c r="H1061" s="59"/>
      <c r="I1061" s="59"/>
      <c r="J1061" s="59"/>
      <c r="K1061" s="43"/>
      <c r="L1061" s="43"/>
      <c r="M1061" s="59"/>
      <c r="N1061" s="59"/>
      <c r="O1061" s="59"/>
    </row>
    <row r="1062" spans="2:15" ht="24.95" customHeight="1" x14ac:dyDescent="0.2">
      <c r="B1062" s="59"/>
      <c r="C1062" s="59"/>
      <c r="D1062" s="59"/>
      <c r="E1062" s="59"/>
      <c r="F1062" s="59"/>
      <c r="G1062" s="59"/>
      <c r="H1062" s="59"/>
      <c r="I1062" s="59"/>
      <c r="J1062" s="59"/>
      <c r="K1062" s="43"/>
      <c r="L1062" s="43"/>
      <c r="M1062" s="59"/>
      <c r="N1062" s="59"/>
      <c r="O1062" s="59"/>
    </row>
    <row r="1063" spans="2:15" ht="24.95" customHeight="1" x14ac:dyDescent="0.2">
      <c r="B1063" s="59"/>
      <c r="C1063" s="59"/>
      <c r="D1063" s="59"/>
      <c r="E1063" s="59"/>
      <c r="F1063" s="59"/>
      <c r="G1063" s="59"/>
      <c r="H1063" s="59"/>
      <c r="I1063" s="59"/>
      <c r="J1063" s="59"/>
      <c r="K1063" s="43"/>
      <c r="L1063" s="43"/>
      <c r="M1063" s="59"/>
      <c r="N1063" s="59"/>
      <c r="O1063" s="59"/>
    </row>
    <row r="1064" spans="2:15" ht="24.95" customHeight="1" x14ac:dyDescent="0.2">
      <c r="B1064" s="59"/>
      <c r="C1064" s="59"/>
      <c r="D1064" s="59"/>
      <c r="E1064" s="59"/>
      <c r="F1064" s="59"/>
      <c r="G1064" s="59"/>
      <c r="H1064" s="59"/>
      <c r="I1064" s="59"/>
      <c r="J1064" s="59"/>
      <c r="K1064" s="43"/>
      <c r="L1064" s="43"/>
      <c r="M1064" s="59"/>
      <c r="N1064" s="59"/>
      <c r="O1064" s="59"/>
    </row>
    <row r="1065" spans="2:15" ht="24.95" customHeight="1" x14ac:dyDescent="0.2">
      <c r="B1065" s="59"/>
      <c r="C1065" s="59"/>
      <c r="D1065" s="59"/>
      <c r="E1065" s="59"/>
      <c r="F1065" s="59"/>
      <c r="G1065" s="59"/>
      <c r="H1065" s="59"/>
      <c r="I1065" s="59"/>
      <c r="J1065" s="59"/>
      <c r="K1065" s="43"/>
      <c r="L1065" s="43"/>
      <c r="M1065" s="59"/>
      <c r="N1065" s="59"/>
      <c r="O1065" s="59"/>
    </row>
    <row r="1066" spans="2:15" ht="24.95" customHeight="1" x14ac:dyDescent="0.2">
      <c r="B1066" s="59"/>
      <c r="C1066" s="59"/>
      <c r="D1066" s="59"/>
      <c r="E1066" s="59"/>
      <c r="F1066" s="59"/>
      <c r="G1066" s="59"/>
      <c r="H1066" s="59"/>
      <c r="I1066" s="59"/>
      <c r="J1066" s="59"/>
      <c r="K1066" s="43"/>
      <c r="L1066" s="43"/>
      <c r="M1066" s="59"/>
      <c r="N1066" s="59"/>
      <c r="O1066" s="59"/>
    </row>
    <row r="1067" spans="2:15" ht="24.95" customHeight="1" x14ac:dyDescent="0.2">
      <c r="B1067" s="59"/>
      <c r="C1067" s="59"/>
      <c r="D1067" s="59"/>
      <c r="E1067" s="59"/>
      <c r="F1067" s="59"/>
      <c r="G1067" s="59"/>
      <c r="H1067" s="59"/>
      <c r="I1067" s="59"/>
      <c r="J1067" s="59"/>
      <c r="K1067" s="43"/>
      <c r="L1067" s="43"/>
      <c r="M1067" s="59"/>
      <c r="N1067" s="59"/>
      <c r="O1067" s="59"/>
    </row>
    <row r="1068" spans="2:15" ht="24.95" customHeight="1" x14ac:dyDescent="0.2">
      <c r="B1068" s="59"/>
      <c r="C1068" s="59"/>
      <c r="D1068" s="59"/>
      <c r="E1068" s="59"/>
      <c r="F1068" s="59"/>
      <c r="G1068" s="59"/>
      <c r="H1068" s="59"/>
      <c r="I1068" s="59"/>
      <c r="J1068" s="59"/>
      <c r="K1068" s="43"/>
      <c r="L1068" s="43"/>
      <c r="M1068" s="59"/>
      <c r="N1068" s="59"/>
      <c r="O1068" s="59"/>
    </row>
    <row r="1069" spans="2:15" ht="24.95" customHeight="1" x14ac:dyDescent="0.2">
      <c r="B1069" s="59"/>
      <c r="C1069" s="59"/>
      <c r="D1069" s="59"/>
      <c r="E1069" s="59"/>
      <c r="F1069" s="59"/>
      <c r="G1069" s="59"/>
      <c r="H1069" s="59"/>
      <c r="I1069" s="59"/>
      <c r="J1069" s="59"/>
      <c r="K1069" s="43"/>
      <c r="L1069" s="43"/>
      <c r="M1069" s="59"/>
      <c r="N1069" s="59"/>
      <c r="O1069" s="59"/>
    </row>
    <row r="1070" spans="2:15" ht="24.95" customHeight="1" x14ac:dyDescent="0.2">
      <c r="B1070" s="59"/>
      <c r="C1070" s="59"/>
      <c r="D1070" s="59"/>
      <c r="E1070" s="59"/>
      <c r="F1070" s="59"/>
      <c r="G1070" s="59"/>
      <c r="H1070" s="59"/>
      <c r="I1070" s="59"/>
      <c r="J1070" s="59"/>
      <c r="K1070" s="43"/>
      <c r="L1070" s="43"/>
      <c r="M1070" s="59"/>
      <c r="N1070" s="59"/>
      <c r="O1070" s="59"/>
    </row>
    <row r="1071" spans="2:15" ht="24.95" customHeight="1" x14ac:dyDescent="0.2">
      <c r="B1071" s="59"/>
      <c r="C1071" s="59"/>
      <c r="D1071" s="59"/>
      <c r="E1071" s="59"/>
      <c r="F1071" s="59"/>
      <c r="G1071" s="59"/>
      <c r="H1071" s="59"/>
      <c r="I1071" s="59"/>
      <c r="J1071" s="59"/>
      <c r="K1071" s="43"/>
      <c r="L1071" s="43"/>
      <c r="M1071" s="59"/>
      <c r="N1071" s="59"/>
      <c r="O1071" s="59"/>
    </row>
    <row r="1072" spans="2:15" ht="24.95" customHeight="1" x14ac:dyDescent="0.2">
      <c r="B1072" s="59"/>
      <c r="C1072" s="59"/>
      <c r="D1072" s="59"/>
      <c r="E1072" s="59"/>
      <c r="F1072" s="59"/>
      <c r="G1072" s="59"/>
      <c r="H1072" s="59"/>
      <c r="I1072" s="59"/>
      <c r="J1072" s="59"/>
      <c r="K1072" s="43"/>
      <c r="L1072" s="43"/>
      <c r="M1072" s="59"/>
      <c r="N1072" s="59"/>
      <c r="O1072" s="59"/>
    </row>
    <row r="1073" spans="2:15" ht="24.95" customHeight="1" x14ac:dyDescent="0.2">
      <c r="B1073" s="59"/>
      <c r="C1073" s="59"/>
      <c r="D1073" s="59"/>
      <c r="E1073" s="59"/>
      <c r="F1073" s="59"/>
      <c r="G1073" s="59"/>
      <c r="H1073" s="59"/>
      <c r="I1073" s="59"/>
      <c r="J1073" s="59"/>
      <c r="K1073" s="43"/>
      <c r="L1073" s="43"/>
      <c r="M1073" s="59"/>
      <c r="N1073" s="59"/>
      <c r="O1073" s="59"/>
    </row>
    <row r="1074" spans="2:15" ht="24.95" customHeight="1" x14ac:dyDescent="0.2">
      <c r="B1074" s="59"/>
      <c r="C1074" s="59"/>
      <c r="D1074" s="59"/>
      <c r="E1074" s="59"/>
      <c r="F1074" s="59"/>
      <c r="G1074" s="59"/>
      <c r="H1074" s="59"/>
      <c r="I1074" s="59"/>
      <c r="J1074" s="59"/>
      <c r="K1074" s="43"/>
      <c r="L1074" s="43"/>
      <c r="M1074" s="59"/>
      <c r="N1074" s="59"/>
      <c r="O1074" s="59"/>
    </row>
    <row r="1075" spans="2:15" ht="24.95" customHeight="1" x14ac:dyDescent="0.2">
      <c r="B1075" s="59"/>
      <c r="C1075" s="59"/>
      <c r="D1075" s="59"/>
      <c r="E1075" s="59"/>
      <c r="F1075" s="59"/>
      <c r="G1075" s="59"/>
      <c r="H1075" s="59"/>
      <c r="I1075" s="59"/>
      <c r="J1075" s="59"/>
      <c r="K1075" s="43"/>
      <c r="L1075" s="43"/>
      <c r="M1075" s="59"/>
      <c r="N1075" s="59"/>
      <c r="O1075" s="59"/>
    </row>
    <row r="1076" spans="2:15" ht="24.95" customHeight="1" x14ac:dyDescent="0.2">
      <c r="B1076" s="59"/>
      <c r="C1076" s="59"/>
      <c r="D1076" s="59"/>
      <c r="E1076" s="59"/>
      <c r="F1076" s="59"/>
      <c r="G1076" s="59"/>
      <c r="H1076" s="59"/>
      <c r="I1076" s="59"/>
      <c r="J1076" s="59"/>
      <c r="K1076" s="43"/>
      <c r="L1076" s="43"/>
      <c r="M1076" s="59"/>
      <c r="N1076" s="59"/>
      <c r="O1076" s="59"/>
    </row>
    <row r="1077" spans="2:15" ht="24.95" customHeight="1" x14ac:dyDescent="0.2">
      <c r="B1077" s="59"/>
      <c r="C1077" s="59"/>
      <c r="D1077" s="59"/>
      <c r="E1077" s="59"/>
      <c r="F1077" s="59"/>
      <c r="G1077" s="59"/>
      <c r="H1077" s="59"/>
      <c r="I1077" s="59"/>
      <c r="J1077" s="59"/>
      <c r="K1077" s="43"/>
      <c r="L1077" s="43"/>
      <c r="M1077" s="59"/>
      <c r="N1077" s="59"/>
      <c r="O1077" s="59"/>
    </row>
    <row r="1078" spans="2:15" ht="24.95" customHeight="1" x14ac:dyDescent="0.2">
      <c r="B1078" s="59"/>
      <c r="C1078" s="59"/>
      <c r="D1078" s="59"/>
      <c r="E1078" s="59"/>
      <c r="F1078" s="59"/>
      <c r="G1078" s="59"/>
      <c r="H1078" s="59"/>
      <c r="I1078" s="59"/>
      <c r="J1078" s="59"/>
      <c r="K1078" s="43"/>
      <c r="L1078" s="43"/>
      <c r="M1078" s="59"/>
      <c r="N1078" s="59"/>
      <c r="O1078" s="59"/>
    </row>
    <row r="1079" spans="2:15" ht="24.95" customHeight="1" x14ac:dyDescent="0.2"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59"/>
      <c r="N1079" s="59"/>
      <c r="O1079" s="59"/>
    </row>
    <row r="1080" spans="2:15" ht="24.95" customHeight="1" x14ac:dyDescent="0.2"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  <c r="M1080" s="59"/>
      <c r="N1080" s="59"/>
      <c r="O1080" s="59"/>
    </row>
    <row r="1081" spans="2:15" ht="24.95" customHeight="1" x14ac:dyDescent="0.2"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  <c r="M1081" s="59"/>
      <c r="N1081" s="59"/>
      <c r="O1081" s="59"/>
    </row>
    <row r="1082" spans="2:15" ht="24.95" customHeight="1" x14ac:dyDescent="0.2"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  <c r="M1082" s="59"/>
      <c r="N1082" s="59"/>
      <c r="O1082" s="59"/>
    </row>
    <row r="1083" spans="2:15" ht="24.95" customHeight="1" x14ac:dyDescent="0.2"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  <c r="M1083" s="59"/>
      <c r="N1083" s="59"/>
      <c r="O1083" s="59"/>
    </row>
    <row r="1084" spans="2:15" ht="24.95" customHeight="1" x14ac:dyDescent="0.2"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  <c r="M1084" s="59"/>
      <c r="N1084" s="59"/>
      <c r="O1084" s="59"/>
    </row>
    <row r="1085" spans="2:15" ht="24.95" customHeight="1" x14ac:dyDescent="0.2"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  <c r="M1085" s="59"/>
      <c r="N1085" s="59"/>
      <c r="O1085" s="59"/>
    </row>
    <row r="1086" spans="2:15" ht="24.95" customHeight="1" x14ac:dyDescent="0.2"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59"/>
      <c r="N1086" s="59"/>
      <c r="O1086" s="59"/>
    </row>
    <row r="1087" spans="2:15" ht="24.95" customHeight="1" x14ac:dyDescent="0.2"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  <c r="M1087" s="59"/>
      <c r="N1087" s="59"/>
      <c r="O1087" s="59"/>
    </row>
    <row r="1088" spans="2:15" ht="24.95" customHeight="1" x14ac:dyDescent="0.2"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  <c r="M1088" s="59"/>
      <c r="N1088" s="59"/>
      <c r="O1088" s="59"/>
    </row>
    <row r="1089" spans="2:15" ht="24.95" customHeight="1" x14ac:dyDescent="0.2"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  <c r="M1089" s="59"/>
      <c r="N1089" s="59"/>
      <c r="O1089" s="59"/>
    </row>
    <row r="1090" spans="2:15" ht="24.95" customHeight="1" x14ac:dyDescent="0.2"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M1090" s="22">
        <v>13</v>
      </c>
      <c r="N1090" s="59"/>
    </row>
    <row r="1091" spans="2:15" ht="25.5" customHeight="1" x14ac:dyDescent="0.2">
      <c r="B1091" s="273" t="s">
        <v>122</v>
      </c>
      <c r="C1091" s="273"/>
      <c r="D1091" s="273"/>
      <c r="E1091" s="273"/>
      <c r="F1091" s="273"/>
      <c r="G1091" s="273"/>
      <c r="H1091" s="273"/>
      <c r="I1091" s="273"/>
      <c r="J1091" s="273"/>
      <c r="K1091" s="273"/>
      <c r="L1091" s="273"/>
      <c r="M1091" s="273"/>
    </row>
    <row r="1092" spans="2:15" ht="15" customHeight="1" x14ac:dyDescent="0.2">
      <c r="B1092" s="66"/>
      <c r="C1092" s="66"/>
      <c r="D1092" s="66"/>
      <c r="E1092" s="66"/>
      <c r="F1092" s="66"/>
      <c r="G1092" s="66"/>
      <c r="H1092" s="66"/>
      <c r="I1092" s="66"/>
      <c r="J1092" s="66"/>
      <c r="K1092" s="66"/>
      <c r="L1092" s="66"/>
    </row>
    <row r="1093" spans="2:15" ht="25.5" customHeight="1" x14ac:dyDescent="0.2">
      <c r="B1093" s="273" t="s">
        <v>118</v>
      </c>
      <c r="C1093" s="273"/>
      <c r="D1093" s="273"/>
      <c r="E1093" s="273"/>
      <c r="F1093" s="273"/>
      <c r="G1093" s="273"/>
      <c r="H1093" s="273"/>
      <c r="I1093" s="273"/>
      <c r="J1093" s="273"/>
      <c r="K1093" s="273"/>
      <c r="L1093" s="273"/>
      <c r="M1093" s="273"/>
    </row>
    <row r="1094" spans="2:15" s="13" customFormat="1" ht="15" customHeight="1" x14ac:dyDescent="0.2">
      <c r="B1094" s="152"/>
      <c r="C1094" s="152"/>
      <c r="D1094" s="152"/>
      <c r="E1094" s="152"/>
      <c r="F1094" s="152"/>
      <c r="G1094" s="152"/>
    </row>
    <row r="1095" spans="2:15" ht="24.95" customHeight="1" x14ac:dyDescent="0.2">
      <c r="B1095" s="275" t="s">
        <v>58</v>
      </c>
      <c r="C1095" s="275"/>
      <c r="D1095" s="275"/>
      <c r="E1095" s="275"/>
      <c r="F1095" s="275"/>
      <c r="G1095" s="275"/>
      <c r="H1095" s="275"/>
      <c r="I1095" s="275"/>
      <c r="J1095" s="275"/>
    </row>
    <row r="1096" spans="2:15" ht="24.95" customHeight="1" x14ac:dyDescent="0.2">
      <c r="B1096" s="256" t="s">
        <v>36</v>
      </c>
      <c r="C1096" s="266" t="s">
        <v>47</v>
      </c>
      <c r="D1096" s="266"/>
      <c r="E1096" s="266"/>
      <c r="F1096" s="266" t="s">
        <v>48</v>
      </c>
      <c r="G1096" s="266"/>
      <c r="H1096" s="266"/>
      <c r="I1096" s="137" t="s">
        <v>52</v>
      </c>
      <c r="J1096" s="139" t="s">
        <v>53</v>
      </c>
      <c r="M1096" s="45"/>
    </row>
    <row r="1097" spans="2:15" ht="24.95" customHeight="1" x14ac:dyDescent="0.2">
      <c r="B1097" s="257"/>
      <c r="C1097" s="135" t="s">
        <v>66</v>
      </c>
      <c r="D1097" s="135" t="s">
        <v>67</v>
      </c>
      <c r="E1097" s="188" t="s">
        <v>68</v>
      </c>
      <c r="F1097" s="135" t="s">
        <v>69</v>
      </c>
      <c r="G1097" s="135" t="s">
        <v>70</v>
      </c>
      <c r="H1097" s="136" t="s">
        <v>71</v>
      </c>
      <c r="I1097" s="138" t="s">
        <v>85</v>
      </c>
      <c r="J1097" s="140" t="s">
        <v>86</v>
      </c>
      <c r="K1097" s="19"/>
      <c r="M1097" s="45"/>
    </row>
    <row r="1098" spans="2:15" ht="24.95" customHeight="1" x14ac:dyDescent="0.2">
      <c r="B1098" s="133" t="s">
        <v>114</v>
      </c>
      <c r="C1098" s="249">
        <v>0</v>
      </c>
      <c r="D1098" s="249">
        <v>0</v>
      </c>
      <c r="E1098" s="228">
        <v>0</v>
      </c>
      <c r="F1098" s="249">
        <v>0</v>
      </c>
      <c r="G1098" s="249">
        <v>0</v>
      </c>
      <c r="H1098" s="229">
        <v>0</v>
      </c>
      <c r="I1098" s="226">
        <v>0</v>
      </c>
      <c r="J1098" s="230">
        <v>0</v>
      </c>
      <c r="K1098" s="47"/>
      <c r="M1098" s="45"/>
    </row>
    <row r="1099" spans="2:15" ht="24.95" customHeight="1" x14ac:dyDescent="0.2">
      <c r="B1099" s="133" t="s">
        <v>5</v>
      </c>
      <c r="C1099" s="249">
        <v>2</v>
      </c>
      <c r="D1099" s="249">
        <v>3</v>
      </c>
      <c r="E1099" s="228">
        <v>5</v>
      </c>
      <c r="F1099" s="249">
        <v>2</v>
      </c>
      <c r="G1099" s="249">
        <v>3</v>
      </c>
      <c r="H1099" s="229">
        <v>5</v>
      </c>
      <c r="I1099" s="226">
        <v>4.427999E-4</v>
      </c>
      <c r="J1099" s="230">
        <v>1</v>
      </c>
      <c r="K1099" s="47"/>
      <c r="M1099" s="45"/>
    </row>
    <row r="1100" spans="2:15" ht="24.95" customHeight="1" x14ac:dyDescent="0.2">
      <c r="B1100" s="133" t="s">
        <v>22</v>
      </c>
      <c r="C1100" s="249">
        <v>45</v>
      </c>
      <c r="D1100" s="249">
        <v>51</v>
      </c>
      <c r="E1100" s="228">
        <v>96</v>
      </c>
      <c r="F1100" s="249">
        <v>124</v>
      </c>
      <c r="G1100" s="249">
        <v>155</v>
      </c>
      <c r="H1100" s="229">
        <v>279</v>
      </c>
      <c r="I1100" s="226">
        <v>2.0907739200000001E-2</v>
      </c>
      <c r="J1100" s="230">
        <v>2.90625</v>
      </c>
      <c r="K1100" s="47"/>
      <c r="M1100" s="45"/>
    </row>
    <row r="1101" spans="2:15" ht="24.95" customHeight="1" x14ac:dyDescent="0.2">
      <c r="B1101" s="133" t="s">
        <v>7</v>
      </c>
      <c r="C1101" s="249">
        <v>0</v>
      </c>
      <c r="D1101" s="249">
        <v>0</v>
      </c>
      <c r="E1101" s="228">
        <v>0</v>
      </c>
      <c r="F1101" s="249">
        <v>0</v>
      </c>
      <c r="G1101" s="249">
        <v>0</v>
      </c>
      <c r="H1101" s="229">
        <v>0</v>
      </c>
      <c r="I1101" s="226">
        <v>0</v>
      </c>
      <c r="J1101" s="230">
        <v>0</v>
      </c>
      <c r="K1101" s="47"/>
      <c r="M1101" s="45"/>
    </row>
    <row r="1102" spans="2:15" ht="24.95" customHeight="1" x14ac:dyDescent="0.2">
      <c r="B1102" s="133" t="s">
        <v>8</v>
      </c>
      <c r="C1102" s="249">
        <v>14</v>
      </c>
      <c r="D1102" s="249">
        <v>3</v>
      </c>
      <c r="E1102" s="228">
        <v>17</v>
      </c>
      <c r="F1102" s="249">
        <v>48</v>
      </c>
      <c r="G1102" s="249">
        <v>14</v>
      </c>
      <c r="H1102" s="229">
        <v>62</v>
      </c>
      <c r="I1102" s="226">
        <v>1.58783664E-2</v>
      </c>
      <c r="J1102" s="230">
        <v>3.6470588235294001</v>
      </c>
      <c r="K1102" s="47"/>
      <c r="M1102" s="45"/>
    </row>
    <row r="1103" spans="2:15" ht="24.95" customHeight="1" x14ac:dyDescent="0.2">
      <c r="B1103" s="133" t="s">
        <v>9</v>
      </c>
      <c r="C1103" s="249">
        <v>359</v>
      </c>
      <c r="D1103" s="249">
        <v>0</v>
      </c>
      <c r="E1103" s="228">
        <v>359</v>
      </c>
      <c r="F1103" s="249">
        <v>359</v>
      </c>
      <c r="G1103" s="249">
        <v>0</v>
      </c>
      <c r="H1103" s="229">
        <v>359</v>
      </c>
      <c r="I1103" s="226">
        <v>4.4056539999999998E-2</v>
      </c>
      <c r="J1103" s="230">
        <v>1</v>
      </c>
      <c r="K1103" s="47"/>
      <c r="M1103" s="45"/>
    </row>
    <row r="1104" spans="2:15" ht="24.95" customHeight="1" x14ac:dyDescent="0.2">
      <c r="B1104" s="133" t="s">
        <v>10</v>
      </c>
      <c r="C1104" s="249">
        <v>6</v>
      </c>
      <c r="D1104" s="249">
        <v>0</v>
      </c>
      <c r="E1104" s="228">
        <v>6</v>
      </c>
      <c r="F1104" s="249">
        <v>8</v>
      </c>
      <c r="G1104" s="249">
        <v>0</v>
      </c>
      <c r="H1104" s="229">
        <v>8</v>
      </c>
      <c r="I1104" s="226">
        <v>4.9322265000000002E-3</v>
      </c>
      <c r="J1104" s="230">
        <v>1.3333333333333</v>
      </c>
      <c r="K1104" s="47"/>
      <c r="M1104" s="45"/>
    </row>
    <row r="1105" spans="2:14" ht="24.95" customHeight="1" x14ac:dyDescent="0.2">
      <c r="B1105" s="133" t="s">
        <v>11</v>
      </c>
      <c r="C1105" s="249">
        <v>14</v>
      </c>
      <c r="D1105" s="249">
        <v>1</v>
      </c>
      <c r="E1105" s="228">
        <v>15</v>
      </c>
      <c r="F1105" s="249">
        <v>57</v>
      </c>
      <c r="G1105" s="249">
        <v>2</v>
      </c>
      <c r="H1105" s="229">
        <v>59</v>
      </c>
      <c r="I1105" s="226">
        <v>2.1860310800000001E-2</v>
      </c>
      <c r="J1105" s="230">
        <v>3.9333333333332998</v>
      </c>
      <c r="K1105" s="47"/>
      <c r="M1105" s="48"/>
    </row>
    <row r="1106" spans="2:14" ht="24.95" customHeight="1" x14ac:dyDescent="0.2">
      <c r="B1106" s="133" t="s">
        <v>12</v>
      </c>
      <c r="C1106" s="249">
        <v>20</v>
      </c>
      <c r="D1106" s="249">
        <v>12</v>
      </c>
      <c r="E1106" s="228">
        <v>32</v>
      </c>
      <c r="F1106" s="249">
        <v>22</v>
      </c>
      <c r="G1106" s="249">
        <v>12</v>
      </c>
      <c r="H1106" s="229">
        <v>34</v>
      </c>
      <c r="I1106" s="226">
        <v>1.8257552900000001E-2</v>
      </c>
      <c r="J1106" s="230">
        <v>1.0625</v>
      </c>
      <c r="K1106" s="47"/>
      <c r="M1106" s="48"/>
    </row>
    <row r="1107" spans="2:14" ht="24.95" customHeight="1" x14ac:dyDescent="0.2">
      <c r="B1107" s="134" t="s">
        <v>14</v>
      </c>
      <c r="C1107" s="231">
        <v>460</v>
      </c>
      <c r="D1107" s="231">
        <v>70</v>
      </c>
      <c r="E1107" s="232">
        <v>530</v>
      </c>
      <c r="F1107" s="231">
        <v>620</v>
      </c>
      <c r="G1107" s="231">
        <v>186</v>
      </c>
      <c r="H1107" s="233">
        <v>806</v>
      </c>
      <c r="I1107" s="227">
        <v>1.50213829E-2</v>
      </c>
      <c r="J1107" s="234">
        <v>1.5207547169811</v>
      </c>
      <c r="M1107" s="48"/>
    </row>
    <row r="1108" spans="2:14" ht="24.95" customHeight="1" x14ac:dyDescent="0.2">
      <c r="B1108" s="218" t="s">
        <v>179</v>
      </c>
      <c r="C1108" s="54"/>
      <c r="D1108" s="54"/>
      <c r="E1108" s="55"/>
      <c r="F1108" s="54"/>
      <c r="G1108" s="54"/>
      <c r="H1108" s="55"/>
      <c r="I1108" s="63"/>
      <c r="J1108" s="64"/>
      <c r="K1108" s="68"/>
      <c r="L1108" s="68"/>
      <c r="M1108" s="67"/>
      <c r="N1108" s="19"/>
    </row>
    <row r="1109" spans="2:14" ht="24.95" customHeight="1" x14ac:dyDescent="0.2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</row>
    <row r="1110" spans="2:14" ht="24.95" customHeight="1" x14ac:dyDescent="0.2">
      <c r="B1110" s="69"/>
      <c r="C1110" s="69"/>
      <c r="D1110" s="69"/>
      <c r="E1110" s="69"/>
      <c r="F1110" s="69"/>
      <c r="G1110" s="69"/>
      <c r="H1110" s="69"/>
      <c r="I1110" s="69"/>
      <c r="J1110" s="69"/>
      <c r="K1110" s="70"/>
      <c r="L1110" s="70"/>
      <c r="M1110" s="70"/>
      <c r="N1110" s="70"/>
    </row>
    <row r="1111" spans="2:14" ht="24.95" customHeight="1" x14ac:dyDescent="0.2">
      <c r="B1111" s="65"/>
      <c r="C1111" s="65"/>
      <c r="D1111" s="65"/>
      <c r="E1111" s="65"/>
      <c r="G1111" s="65"/>
      <c r="H1111" s="65"/>
      <c r="I1111" s="65"/>
      <c r="J1111" s="65"/>
    </row>
    <row r="1112" spans="2:14" ht="24.95" customHeight="1" x14ac:dyDescent="0.2">
      <c r="B1112" s="65"/>
      <c r="C1112" s="65"/>
      <c r="D1112" s="65"/>
      <c r="E1112" s="65"/>
      <c r="G1112" s="65"/>
      <c r="H1112" s="65"/>
      <c r="I1112" s="65"/>
      <c r="J1112" s="65"/>
    </row>
    <row r="1113" spans="2:14" ht="24.95" customHeight="1" x14ac:dyDescent="0.2">
      <c r="B1113" s="65"/>
      <c r="C1113" s="65"/>
      <c r="D1113" s="65"/>
      <c r="E1113" s="65"/>
      <c r="G1113" s="65"/>
      <c r="H1113" s="65"/>
      <c r="I1113" s="65"/>
      <c r="J1113" s="65"/>
    </row>
    <row r="1114" spans="2:14" ht="24.95" customHeight="1" x14ac:dyDescent="0.2">
      <c r="B1114" s="65"/>
      <c r="C1114" s="65"/>
      <c r="D1114" s="65"/>
      <c r="E1114" s="65"/>
      <c r="G1114" s="65"/>
      <c r="H1114" s="65"/>
      <c r="I1114" s="65"/>
      <c r="J1114" s="65"/>
    </row>
    <row r="1115" spans="2:14" ht="24.95" customHeight="1" x14ac:dyDescent="0.2">
      <c r="B1115" s="65"/>
      <c r="C1115" s="65"/>
      <c r="D1115" s="65"/>
      <c r="E1115" s="65"/>
      <c r="G1115" s="65"/>
      <c r="H1115" s="65"/>
      <c r="I1115" s="65"/>
      <c r="J1115" s="65"/>
    </row>
    <row r="1116" spans="2:14" ht="24.95" customHeight="1" x14ac:dyDescent="0.2">
      <c r="B1116" s="65"/>
      <c r="C1116" s="65"/>
      <c r="D1116" s="65"/>
      <c r="E1116" s="65"/>
      <c r="G1116" s="65"/>
      <c r="H1116" s="65"/>
      <c r="I1116" s="65"/>
      <c r="J1116" s="65"/>
    </row>
    <row r="1117" spans="2:14" ht="24.95" customHeight="1" x14ac:dyDescent="0.2">
      <c r="B1117" s="65"/>
      <c r="C1117" s="65"/>
      <c r="D1117" s="65"/>
      <c r="E1117" s="65"/>
      <c r="G1117" s="65"/>
      <c r="H1117" s="65"/>
      <c r="I1117" s="65"/>
      <c r="J1117" s="65"/>
    </row>
    <row r="1118" spans="2:14" ht="24.95" customHeight="1" x14ac:dyDescent="0.2">
      <c r="B1118" s="65"/>
      <c r="C1118" s="65"/>
      <c r="D1118" s="65"/>
      <c r="E1118" s="65"/>
      <c r="G1118" s="65"/>
      <c r="H1118" s="65"/>
      <c r="I1118" s="65"/>
      <c r="J1118" s="65"/>
    </row>
    <row r="1119" spans="2:14" ht="24.95" customHeight="1" x14ac:dyDescent="0.2">
      <c r="B1119" s="65"/>
      <c r="C1119" s="65"/>
      <c r="D1119" s="65"/>
      <c r="E1119" s="65"/>
      <c r="G1119" s="65"/>
      <c r="H1119" s="65"/>
      <c r="I1119" s="65"/>
      <c r="J1119" s="65"/>
    </row>
    <row r="1120" spans="2:14" ht="24.95" customHeight="1" x14ac:dyDescent="0.2">
      <c r="B1120" s="65"/>
      <c r="C1120" s="65"/>
      <c r="D1120" s="65"/>
      <c r="E1120" s="65"/>
      <c r="G1120" s="65"/>
      <c r="H1120" s="65"/>
      <c r="I1120" s="65"/>
      <c r="J1120" s="65"/>
    </row>
    <row r="1121" spans="2:15" ht="25.5" customHeight="1" x14ac:dyDescent="0.2">
      <c r="B1121" s="271" t="s">
        <v>170</v>
      </c>
      <c r="C1121" s="271"/>
      <c r="D1121" s="271"/>
      <c r="E1121" s="271"/>
      <c r="F1121" s="271"/>
      <c r="G1121" s="271"/>
      <c r="H1121" s="271"/>
      <c r="I1121" s="271"/>
      <c r="J1121" s="271"/>
      <c r="K1121" s="271"/>
      <c r="L1121" s="271"/>
      <c r="M1121" s="271"/>
    </row>
    <row r="1122" spans="2:15" ht="15" customHeight="1" x14ac:dyDescent="0.2">
      <c r="B1122" s="57"/>
      <c r="C1122" s="57"/>
      <c r="D1122" s="57"/>
      <c r="E1122" s="57"/>
      <c r="F1122" s="57"/>
      <c r="G1122" s="57"/>
    </row>
    <row r="1123" spans="2:15" ht="24.95" customHeight="1" x14ac:dyDescent="0.2">
      <c r="B1123" s="261" t="s">
        <v>13</v>
      </c>
      <c r="C1123" s="261"/>
      <c r="D1123" s="261"/>
      <c r="E1123" s="261"/>
      <c r="F1123" s="261"/>
      <c r="G1123" s="261"/>
      <c r="H1123" s="261"/>
      <c r="I1123" s="39"/>
      <c r="J1123" s="39"/>
      <c r="K1123" s="39"/>
      <c r="L1123" s="39"/>
      <c r="M1123" s="13"/>
      <c r="N1123" s="13"/>
      <c r="O1123" s="13"/>
    </row>
    <row r="1124" spans="2:15" ht="24.95" customHeight="1" x14ac:dyDescent="0.2">
      <c r="B1124" s="132" t="s">
        <v>35</v>
      </c>
      <c r="C1124" s="262" t="s">
        <v>62</v>
      </c>
      <c r="D1124" s="262"/>
      <c r="E1124" s="262" t="s">
        <v>63</v>
      </c>
      <c r="F1124" s="262"/>
      <c r="G1124" s="262" t="s">
        <v>0</v>
      </c>
      <c r="H1124" s="262"/>
      <c r="I1124" s="39"/>
      <c r="J1124" s="39"/>
      <c r="K1124" s="39"/>
      <c r="L1124" s="39"/>
      <c r="M1124" s="13"/>
      <c r="N1124" s="13"/>
      <c r="O1124" s="13"/>
    </row>
    <row r="1125" spans="2:15" ht="24.95" customHeight="1" x14ac:dyDescent="0.2">
      <c r="B1125" s="225" t="s">
        <v>177</v>
      </c>
      <c r="C1125" s="274">
        <v>6902</v>
      </c>
      <c r="D1125" s="274"/>
      <c r="E1125" s="274">
        <v>4796</v>
      </c>
      <c r="F1125" s="274"/>
      <c r="G1125" s="259">
        <v>11698</v>
      </c>
      <c r="H1125" s="260"/>
      <c r="I1125" s="39"/>
      <c r="J1125" s="39"/>
      <c r="K1125" s="39"/>
      <c r="L1125" s="39"/>
      <c r="M1125" s="13"/>
      <c r="N1125" s="13"/>
      <c r="O1125" s="13"/>
    </row>
    <row r="1126" spans="2:15" ht="24.95" customHeight="1" x14ac:dyDescent="0.2">
      <c r="B1126" s="225" t="s">
        <v>156</v>
      </c>
      <c r="C1126" s="267">
        <v>460</v>
      </c>
      <c r="D1126" s="267"/>
      <c r="E1126" s="267">
        <v>70</v>
      </c>
      <c r="F1126" s="267"/>
      <c r="G1126" s="259">
        <v>530</v>
      </c>
      <c r="H1126" s="260"/>
      <c r="I1126" s="39"/>
      <c r="J1126" s="39"/>
      <c r="K1126" s="39"/>
      <c r="L1126" s="39"/>
      <c r="M1126" s="13"/>
      <c r="N1126" s="13"/>
      <c r="O1126" s="13"/>
    </row>
    <row r="1127" spans="2:15" ht="24.95" customHeight="1" x14ac:dyDescent="0.2">
      <c r="B1127" s="113" t="s">
        <v>43</v>
      </c>
      <c r="C1127" s="268">
        <f>(C1126-C1125)/C1125</f>
        <v>-0.9333526514053897</v>
      </c>
      <c r="D1127" s="268"/>
      <c r="E1127" s="268">
        <f>(E1126-E1125)/E1125</f>
        <v>-0.9854045037531276</v>
      </c>
      <c r="F1127" s="268"/>
      <c r="G1127" s="268">
        <f>(G1126-G1125)/G1125</f>
        <v>-0.9546931099333219</v>
      </c>
      <c r="H1127" s="268"/>
      <c r="I1127" s="39"/>
      <c r="J1127" s="39"/>
      <c r="K1127" s="39"/>
      <c r="L1127" s="39"/>
      <c r="M1127" s="13"/>
      <c r="N1127" s="13"/>
      <c r="O1127" s="13"/>
    </row>
    <row r="1128" spans="2:15" ht="24.95" customHeight="1" x14ac:dyDescent="0.2"/>
    <row r="1129" spans="2:15" ht="24.95" customHeight="1" x14ac:dyDescent="0.2"/>
    <row r="1130" spans="2:15" ht="24.95" customHeight="1" x14ac:dyDescent="0.2"/>
    <row r="1131" spans="2:15" ht="24.95" customHeight="1" x14ac:dyDescent="0.2"/>
    <row r="1132" spans="2:15" ht="24.95" customHeight="1" x14ac:dyDescent="0.2"/>
    <row r="1133" spans="2:15" ht="24.95" customHeight="1" x14ac:dyDescent="0.2"/>
    <row r="1134" spans="2:15" ht="24.95" customHeight="1" x14ac:dyDescent="0.2"/>
    <row r="1135" spans="2:15" ht="24.95" customHeight="1" x14ac:dyDescent="0.2"/>
    <row r="1136" spans="2:15" ht="24.95" customHeight="1" x14ac:dyDescent="0.2"/>
    <row r="1137" spans="2:12" ht="24.95" customHeight="1" x14ac:dyDescent="0.2"/>
    <row r="1138" spans="2:12" ht="24.95" customHeight="1" x14ac:dyDescent="0.2"/>
    <row r="1139" spans="2:12" ht="24.95" customHeight="1" x14ac:dyDescent="0.2"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</row>
    <row r="1140" spans="2:12" ht="24.95" customHeight="1" x14ac:dyDescent="0.2">
      <c r="B1140" s="269" t="s">
        <v>15</v>
      </c>
      <c r="C1140" s="269"/>
      <c r="D1140" s="269"/>
      <c r="E1140" s="269"/>
      <c r="F1140" s="269"/>
      <c r="G1140" s="269"/>
      <c r="H1140" s="269"/>
      <c r="I1140" s="269"/>
      <c r="J1140" s="269"/>
    </row>
    <row r="1141" spans="2:12" ht="24.95" customHeight="1" x14ac:dyDescent="0.2">
      <c r="B1141" s="141" t="s">
        <v>35</v>
      </c>
      <c r="C1141" s="270" t="s">
        <v>64</v>
      </c>
      <c r="D1141" s="270"/>
      <c r="E1141" s="270" t="s">
        <v>65</v>
      </c>
      <c r="F1141" s="270"/>
      <c r="G1141" s="270" t="s">
        <v>1</v>
      </c>
      <c r="H1141" s="270"/>
      <c r="I1141" s="270" t="s">
        <v>18</v>
      </c>
      <c r="J1141" s="270"/>
      <c r="L1141" s="40"/>
    </row>
    <row r="1142" spans="2:12" ht="24.95" customHeight="1" x14ac:dyDescent="0.2">
      <c r="B1142" s="225" t="s">
        <v>177</v>
      </c>
      <c r="C1142" s="258">
        <v>10740</v>
      </c>
      <c r="D1142" s="258"/>
      <c r="E1142" s="258">
        <v>5592</v>
      </c>
      <c r="F1142" s="258"/>
      <c r="G1142" s="259">
        <v>16332</v>
      </c>
      <c r="H1142" s="259"/>
      <c r="I1142" s="265">
        <v>0.1088807025</v>
      </c>
      <c r="J1142" s="260"/>
    </row>
    <row r="1143" spans="2:12" ht="24.95" customHeight="1" x14ac:dyDescent="0.2">
      <c r="B1143" s="225" t="s">
        <v>156</v>
      </c>
      <c r="C1143" s="258">
        <v>620</v>
      </c>
      <c r="D1143" s="258"/>
      <c r="E1143" s="258">
        <v>186</v>
      </c>
      <c r="F1143" s="258"/>
      <c r="G1143" s="259">
        <v>806</v>
      </c>
      <c r="H1143" s="259"/>
      <c r="I1143" s="265">
        <v>1.50213829E-2</v>
      </c>
      <c r="J1143" s="260"/>
    </row>
    <row r="1144" spans="2:12" ht="24.95" customHeight="1" x14ac:dyDescent="0.2">
      <c r="B1144" s="105" t="s">
        <v>43</v>
      </c>
      <c r="C1144" s="264">
        <f>(C1143-C1142)/C1142</f>
        <v>-0.94227188081936686</v>
      </c>
      <c r="D1144" s="264"/>
      <c r="E1144" s="264">
        <f>(E1143-E1142)/E1142</f>
        <v>-0.96673819742489275</v>
      </c>
      <c r="F1144" s="264"/>
      <c r="G1144" s="264">
        <f>(G1143-G1142)/G1142</f>
        <v>-0.95064903257408773</v>
      </c>
      <c r="H1144" s="264"/>
      <c r="I1144" s="264">
        <f>(I1143-I1142)/I1142</f>
        <v>-0.86203815226118696</v>
      </c>
      <c r="J1144" s="264"/>
    </row>
    <row r="1145" spans="2:12" ht="24.95" customHeight="1" x14ac:dyDescent="0.2"/>
    <row r="1146" spans="2:12" ht="24.95" customHeight="1" x14ac:dyDescent="0.2"/>
    <row r="1147" spans="2:12" ht="24.95" customHeight="1" x14ac:dyDescent="0.2"/>
    <row r="1148" spans="2:12" ht="24.95" customHeight="1" x14ac:dyDescent="0.2"/>
    <row r="1149" spans="2:12" ht="24.95" customHeight="1" x14ac:dyDescent="0.2"/>
    <row r="1150" spans="2:12" ht="24.95" customHeight="1" x14ac:dyDescent="0.2"/>
    <row r="1151" spans="2:12" ht="24.95" customHeight="1" x14ac:dyDescent="0.2"/>
    <row r="1152" spans="2:12" ht="24.95" customHeight="1" x14ac:dyDescent="0.2"/>
    <row r="1153" spans="2:15" ht="24.95" customHeight="1" x14ac:dyDescent="0.2"/>
    <row r="1154" spans="2:15" ht="24.95" customHeight="1" x14ac:dyDescent="0.2"/>
    <row r="1155" spans="2:15" ht="24.95" customHeight="1" x14ac:dyDescent="0.2"/>
    <row r="1156" spans="2:15" ht="24.95" customHeight="1" x14ac:dyDescent="0.2">
      <c r="M1156" s="22">
        <v>14</v>
      </c>
    </row>
    <row r="1157" spans="2:15" ht="25.5" customHeight="1" x14ac:dyDescent="0.2">
      <c r="B1157" s="279" t="s">
        <v>171</v>
      </c>
      <c r="C1157" s="279"/>
      <c r="D1157" s="279"/>
      <c r="E1157" s="279"/>
      <c r="F1157" s="279"/>
      <c r="G1157" s="279"/>
      <c r="H1157" s="279"/>
      <c r="I1157" s="279"/>
      <c r="J1157" s="279"/>
      <c r="K1157" s="279"/>
      <c r="L1157" s="279"/>
      <c r="M1157" s="279"/>
    </row>
    <row r="1158" spans="2:15" ht="15" customHeight="1" x14ac:dyDescent="0.2">
      <c r="B1158" s="57"/>
      <c r="C1158" s="57"/>
      <c r="D1158" s="57"/>
      <c r="E1158" s="57"/>
      <c r="F1158" s="57"/>
      <c r="G1158" s="57"/>
    </row>
    <row r="1159" spans="2:15" ht="24.95" customHeight="1" x14ac:dyDescent="0.2">
      <c r="B1159" s="261" t="s">
        <v>13</v>
      </c>
      <c r="C1159" s="261"/>
      <c r="D1159" s="261"/>
      <c r="E1159" s="261"/>
      <c r="F1159" s="261"/>
      <c r="G1159" s="261"/>
      <c r="H1159" s="261"/>
      <c r="I1159" s="39"/>
      <c r="J1159" s="39"/>
      <c r="K1159" s="39"/>
      <c r="L1159" s="39"/>
      <c r="M1159" s="13"/>
      <c r="N1159" s="13"/>
      <c r="O1159" s="13"/>
    </row>
    <row r="1160" spans="2:15" ht="24.95" customHeight="1" x14ac:dyDescent="0.2">
      <c r="B1160" s="132" t="s">
        <v>35</v>
      </c>
      <c r="C1160" s="262" t="s">
        <v>62</v>
      </c>
      <c r="D1160" s="262"/>
      <c r="E1160" s="262" t="s">
        <v>110</v>
      </c>
      <c r="F1160" s="262"/>
      <c r="G1160" s="262" t="s">
        <v>0</v>
      </c>
      <c r="H1160" s="262"/>
      <c r="I1160" s="39"/>
      <c r="J1160" s="39"/>
      <c r="K1160" s="39"/>
      <c r="L1160" s="39"/>
      <c r="M1160" s="13"/>
      <c r="N1160" s="13"/>
      <c r="O1160" s="13"/>
    </row>
    <row r="1161" spans="2:15" ht="24.95" customHeight="1" x14ac:dyDescent="0.2">
      <c r="B1161" s="225" t="s">
        <v>159</v>
      </c>
      <c r="C1161" s="258">
        <v>124736</v>
      </c>
      <c r="D1161" s="258"/>
      <c r="E1161" s="258">
        <v>144050</v>
      </c>
      <c r="F1161" s="258"/>
      <c r="G1161" s="259">
        <v>268786</v>
      </c>
      <c r="H1161" s="260"/>
      <c r="I1161" s="39"/>
      <c r="J1161" s="39"/>
      <c r="K1161" s="39"/>
      <c r="L1161" s="39"/>
      <c r="M1161" s="13"/>
      <c r="N1161" s="13"/>
      <c r="O1161" s="13"/>
    </row>
    <row r="1162" spans="2:15" ht="24.95" customHeight="1" x14ac:dyDescent="0.2">
      <c r="B1162" s="225" t="s">
        <v>160</v>
      </c>
      <c r="C1162" s="267">
        <v>28327</v>
      </c>
      <c r="D1162" s="267"/>
      <c r="E1162" s="267">
        <v>10546</v>
      </c>
      <c r="F1162" s="267"/>
      <c r="G1162" s="259">
        <v>38873</v>
      </c>
      <c r="H1162" s="260"/>
      <c r="I1162" s="39"/>
      <c r="J1162" s="39"/>
      <c r="K1162" s="39"/>
      <c r="L1162" s="39"/>
      <c r="M1162" s="13"/>
      <c r="N1162" s="13"/>
      <c r="O1162" s="13"/>
    </row>
    <row r="1163" spans="2:15" ht="24.95" customHeight="1" x14ac:dyDescent="0.2">
      <c r="B1163" s="113" t="s">
        <v>43</v>
      </c>
      <c r="C1163" s="268">
        <f>(C1162-C1161)/C1161</f>
        <v>-0.77290437403796819</v>
      </c>
      <c r="D1163" s="268"/>
      <c r="E1163" s="268">
        <f>(E1162-E1161)/E1161</f>
        <v>-0.92678930926761538</v>
      </c>
      <c r="F1163" s="268"/>
      <c r="G1163" s="268">
        <f>(G1162-G1161)/G1161</f>
        <v>-0.85537565200568477</v>
      </c>
      <c r="H1163" s="268"/>
      <c r="I1163" s="39"/>
      <c r="J1163" s="39"/>
      <c r="K1163" s="39"/>
      <c r="L1163" s="39"/>
      <c r="M1163" s="13"/>
      <c r="N1163" s="13"/>
      <c r="O1163" s="13"/>
    </row>
    <row r="1164" spans="2:15" ht="24.95" customHeight="1" x14ac:dyDescent="0.2">
      <c r="B1164" s="38"/>
      <c r="C1164" s="39"/>
      <c r="D1164" s="39"/>
      <c r="E1164" s="39"/>
      <c r="F1164" s="58"/>
      <c r="G1164" s="38"/>
      <c r="H1164" s="38"/>
      <c r="I1164" s="39"/>
      <c r="J1164" s="39"/>
      <c r="K1164" s="39"/>
      <c r="L1164" s="39"/>
      <c r="M1164" s="13"/>
      <c r="N1164" s="13"/>
      <c r="O1164" s="13"/>
    </row>
    <row r="1165" spans="2:15" ht="24.95" customHeight="1" x14ac:dyDescent="0.2">
      <c r="B1165" s="38"/>
      <c r="C1165" s="39"/>
      <c r="D1165" s="39"/>
      <c r="E1165" s="39"/>
      <c r="F1165" s="58"/>
      <c r="G1165" s="38"/>
      <c r="H1165" s="38"/>
      <c r="I1165" s="39"/>
      <c r="J1165" s="39"/>
      <c r="K1165" s="39"/>
      <c r="L1165" s="39"/>
      <c r="M1165" s="13"/>
      <c r="N1165" s="13"/>
      <c r="O1165" s="13"/>
    </row>
    <row r="1166" spans="2:15" ht="24.95" customHeight="1" x14ac:dyDescent="0.2">
      <c r="B1166" s="38"/>
      <c r="C1166" s="39"/>
      <c r="D1166" s="39"/>
      <c r="E1166" s="39"/>
      <c r="F1166" s="58"/>
      <c r="G1166" s="38"/>
      <c r="H1166" s="38"/>
      <c r="I1166" s="39"/>
      <c r="J1166" s="39"/>
      <c r="K1166" s="39"/>
      <c r="L1166" s="39"/>
      <c r="M1166" s="13"/>
      <c r="N1166" s="13"/>
      <c r="O1166" s="13"/>
    </row>
    <row r="1167" spans="2:15" ht="24.95" customHeight="1" x14ac:dyDescent="0.2">
      <c r="B1167" s="38"/>
      <c r="C1167" s="39"/>
      <c r="D1167" s="39"/>
      <c r="E1167" s="39"/>
      <c r="F1167" s="58"/>
      <c r="G1167" s="38"/>
      <c r="H1167" s="38"/>
      <c r="I1167" s="39"/>
      <c r="J1167" s="39"/>
      <c r="K1167" s="39"/>
      <c r="L1167" s="39"/>
      <c r="M1167" s="13"/>
      <c r="N1167" s="13"/>
      <c r="O1167" s="13"/>
    </row>
    <row r="1168" spans="2:15" ht="24.95" customHeight="1" x14ac:dyDescent="0.2">
      <c r="B1168" s="38"/>
      <c r="C1168" s="39"/>
      <c r="D1168" s="39"/>
      <c r="E1168" s="39"/>
      <c r="F1168" s="58"/>
      <c r="G1168" s="38"/>
      <c r="H1168" s="38"/>
      <c r="I1168" s="39"/>
      <c r="J1168" s="39"/>
      <c r="K1168" s="39"/>
      <c r="L1168" s="39"/>
      <c r="M1168" s="13"/>
      <c r="N1168" s="13"/>
      <c r="O1168" s="13"/>
    </row>
    <row r="1169" spans="2:15" ht="24.95" customHeight="1" x14ac:dyDescent="0.2">
      <c r="B1169" s="38"/>
      <c r="C1169" s="39"/>
      <c r="D1169" s="39"/>
      <c r="E1169" s="39"/>
      <c r="F1169" s="58"/>
      <c r="G1169" s="38"/>
      <c r="H1169" s="38"/>
      <c r="I1169" s="39"/>
      <c r="J1169" s="39"/>
      <c r="K1169" s="39"/>
      <c r="L1169" s="39"/>
      <c r="M1169" s="13"/>
      <c r="N1169" s="13"/>
      <c r="O1169" s="13"/>
    </row>
    <row r="1170" spans="2:15" ht="24.95" customHeight="1" x14ac:dyDescent="0.2">
      <c r="B1170" s="38"/>
      <c r="C1170" s="39"/>
      <c r="D1170" s="39"/>
      <c r="E1170" s="39"/>
      <c r="F1170" s="58"/>
      <c r="G1170" s="38"/>
      <c r="H1170" s="38"/>
      <c r="I1170" s="39"/>
      <c r="J1170" s="39"/>
      <c r="K1170" s="39"/>
      <c r="L1170" s="39"/>
      <c r="M1170" s="13"/>
      <c r="N1170" s="13"/>
      <c r="O1170" s="13"/>
    </row>
    <row r="1171" spans="2:15" ht="24.95" customHeight="1" x14ac:dyDescent="0.2">
      <c r="B1171" s="151"/>
      <c r="C1171" s="151"/>
      <c r="D1171" s="151"/>
      <c r="E1171" s="151"/>
      <c r="F1171" s="151"/>
      <c r="G1171" s="151"/>
      <c r="H1171" s="151"/>
      <c r="I1171" s="151"/>
      <c r="J1171" s="151"/>
      <c r="K1171" s="151"/>
      <c r="L1171" s="151"/>
      <c r="M1171" s="59"/>
      <c r="N1171" s="59"/>
      <c r="O1171" s="59"/>
    </row>
    <row r="1172" spans="2:15" ht="24.95" customHeight="1" x14ac:dyDescent="0.2">
      <c r="B1172" s="59"/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</row>
    <row r="1173" spans="2:15" ht="24.95" customHeight="1" x14ac:dyDescent="0.2">
      <c r="B1173" s="59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</row>
    <row r="1174" spans="2:15" ht="24.95" customHeight="1" x14ac:dyDescent="0.2">
      <c r="B1174" s="59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</row>
    <row r="1175" spans="2:15" ht="24.95" customHeight="1" x14ac:dyDescent="0.2">
      <c r="B1175" s="59"/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</row>
    <row r="1176" spans="2:15" ht="24.95" customHeight="1" x14ac:dyDescent="0.2">
      <c r="B1176" s="59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</row>
    <row r="1177" spans="2:15" ht="24.95" customHeight="1" x14ac:dyDescent="0.2">
      <c r="B1177" s="59"/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</row>
    <row r="1178" spans="2:15" ht="24.95" customHeight="1" x14ac:dyDescent="0.2">
      <c r="B1178" s="59"/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</row>
    <row r="1179" spans="2:15" ht="24.95" customHeight="1" x14ac:dyDescent="0.2">
      <c r="B1179" s="59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</row>
    <row r="1180" spans="2:15" ht="24.95" customHeight="1" x14ac:dyDescent="0.2">
      <c r="B1180" s="59"/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</row>
    <row r="1181" spans="2:15" ht="24.95" customHeight="1" x14ac:dyDescent="0.2">
      <c r="B1181" s="59"/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</row>
    <row r="1182" spans="2:15" ht="24.95" customHeight="1" x14ac:dyDescent="0.2">
      <c r="B1182" s="59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</row>
    <row r="1183" spans="2:15" ht="24.95" customHeight="1" x14ac:dyDescent="0.2">
      <c r="B1183" s="59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</row>
    <row r="1184" spans="2:15" ht="24.95" customHeight="1" x14ac:dyDescent="0.2">
      <c r="B1184" s="59"/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</row>
    <row r="1185" spans="2:15" ht="24.95" customHeight="1" x14ac:dyDescent="0.2">
      <c r="B1185" s="269" t="s">
        <v>15</v>
      </c>
      <c r="C1185" s="269"/>
      <c r="D1185" s="269"/>
      <c r="E1185" s="269"/>
      <c r="F1185" s="269"/>
      <c r="G1185" s="269"/>
      <c r="H1185" s="269"/>
      <c r="I1185" s="269"/>
      <c r="J1185" s="269"/>
    </row>
    <row r="1186" spans="2:15" ht="24.95" customHeight="1" x14ac:dyDescent="0.2">
      <c r="B1186" s="141" t="s">
        <v>35</v>
      </c>
      <c r="C1186" s="270" t="s">
        <v>112</v>
      </c>
      <c r="D1186" s="270"/>
      <c r="E1186" s="270" t="s">
        <v>111</v>
      </c>
      <c r="F1186" s="270"/>
      <c r="G1186" s="270" t="s">
        <v>42</v>
      </c>
      <c r="H1186" s="270"/>
      <c r="I1186" s="270" t="s">
        <v>18</v>
      </c>
      <c r="J1186" s="270"/>
      <c r="L1186" s="40"/>
    </row>
    <row r="1187" spans="2:15" ht="24.95" customHeight="1" x14ac:dyDescent="0.2">
      <c r="B1187" s="225" t="s">
        <v>159</v>
      </c>
      <c r="C1187" s="258">
        <v>230524</v>
      </c>
      <c r="D1187" s="258"/>
      <c r="E1187" s="258">
        <v>158726</v>
      </c>
      <c r="F1187" s="258"/>
      <c r="G1187" s="259">
        <v>389250</v>
      </c>
      <c r="H1187" s="259"/>
      <c r="I1187" s="265">
        <v>0.21089965769721</v>
      </c>
      <c r="J1187" s="260"/>
    </row>
    <row r="1188" spans="2:15" ht="24.95" customHeight="1" x14ac:dyDescent="0.2">
      <c r="B1188" s="225" t="s">
        <v>160</v>
      </c>
      <c r="C1188" s="267">
        <v>46345</v>
      </c>
      <c r="D1188" s="267"/>
      <c r="E1188" s="267">
        <v>14529</v>
      </c>
      <c r="F1188" s="267"/>
      <c r="G1188" s="259">
        <v>60874</v>
      </c>
      <c r="H1188" s="259"/>
      <c r="I1188" s="263">
        <v>7.3508661382431006E-2</v>
      </c>
      <c r="J1188" s="263"/>
    </row>
    <row r="1189" spans="2:15" ht="24.95" customHeight="1" x14ac:dyDescent="0.2">
      <c r="B1189" s="105" t="s">
        <v>43</v>
      </c>
      <c r="C1189" s="264">
        <f>(C1188-C1187)/C1187</f>
        <v>-0.79895802606236233</v>
      </c>
      <c r="D1189" s="264"/>
      <c r="E1189" s="264">
        <f>(E1188-E1187)/E1187</f>
        <v>-0.9084649017804266</v>
      </c>
      <c r="F1189" s="264"/>
      <c r="G1189" s="264">
        <f>(G1188-G1187)/G1187</f>
        <v>-0.84361207450224796</v>
      </c>
      <c r="H1189" s="264"/>
      <c r="I1189" s="264">
        <f>(I1188-I1187)/I1187</f>
        <v>-0.65145196447891884</v>
      </c>
      <c r="J1189" s="264"/>
    </row>
    <row r="1190" spans="2:15" ht="24.95" customHeight="1" x14ac:dyDescent="0.2">
      <c r="B1190" s="59"/>
      <c r="C1190" s="59"/>
      <c r="D1190" s="59"/>
      <c r="E1190" s="59"/>
      <c r="F1190" s="59"/>
      <c r="G1190" s="59"/>
      <c r="H1190" s="59"/>
      <c r="I1190" s="59"/>
      <c r="J1190" s="59"/>
      <c r="K1190" s="43"/>
      <c r="L1190" s="43"/>
      <c r="M1190" s="59"/>
      <c r="N1190" s="59"/>
      <c r="O1190" s="59"/>
    </row>
    <row r="1191" spans="2:15" ht="24.95" customHeight="1" x14ac:dyDescent="0.2">
      <c r="B1191" s="59"/>
      <c r="C1191" s="59"/>
      <c r="D1191" s="59"/>
      <c r="E1191" s="59"/>
      <c r="F1191" s="59"/>
      <c r="G1191" s="59"/>
      <c r="H1191" s="59"/>
      <c r="I1191" s="59"/>
      <c r="J1191" s="59"/>
      <c r="K1191" s="43"/>
      <c r="L1191" s="43"/>
      <c r="M1191" s="59"/>
      <c r="N1191" s="59"/>
      <c r="O1191" s="59"/>
    </row>
    <row r="1192" spans="2:15" ht="24.95" customHeight="1" x14ac:dyDescent="0.2">
      <c r="B1192" s="59"/>
      <c r="C1192" s="59"/>
      <c r="D1192" s="59"/>
      <c r="E1192" s="59"/>
      <c r="F1192" s="59"/>
      <c r="G1192" s="59"/>
      <c r="H1192" s="59"/>
      <c r="I1192" s="59"/>
      <c r="J1192" s="59"/>
      <c r="K1192" s="43"/>
      <c r="L1192" s="43"/>
      <c r="M1192" s="59"/>
      <c r="N1192" s="59"/>
      <c r="O1192" s="59"/>
    </row>
    <row r="1193" spans="2:15" ht="24.95" customHeight="1" x14ac:dyDescent="0.2">
      <c r="B1193" s="59"/>
      <c r="C1193" s="59"/>
      <c r="D1193" s="59"/>
      <c r="E1193" s="59"/>
      <c r="F1193" s="59"/>
      <c r="G1193" s="59"/>
      <c r="H1193" s="59"/>
      <c r="I1193" s="59"/>
      <c r="J1193" s="59"/>
      <c r="K1193" s="43"/>
      <c r="L1193" s="43"/>
      <c r="M1193" s="59"/>
      <c r="N1193" s="59"/>
      <c r="O1193" s="59"/>
    </row>
    <row r="1194" spans="2:15" ht="24.95" customHeight="1" x14ac:dyDescent="0.2">
      <c r="B1194" s="59"/>
      <c r="C1194" s="59"/>
      <c r="D1194" s="59"/>
      <c r="E1194" s="59"/>
      <c r="F1194" s="59"/>
      <c r="G1194" s="59"/>
      <c r="H1194" s="59"/>
      <c r="I1194" s="59"/>
      <c r="J1194" s="59"/>
      <c r="K1194" s="43"/>
      <c r="L1194" s="43"/>
      <c r="M1194" s="59"/>
      <c r="N1194" s="59"/>
      <c r="O1194" s="59"/>
    </row>
    <row r="1195" spans="2:15" ht="24.95" customHeight="1" x14ac:dyDescent="0.2">
      <c r="B1195" s="59"/>
      <c r="C1195" s="59"/>
      <c r="D1195" s="59"/>
      <c r="E1195" s="59"/>
      <c r="F1195" s="59"/>
      <c r="G1195" s="59"/>
      <c r="H1195" s="59"/>
      <c r="I1195" s="59"/>
      <c r="J1195" s="59"/>
      <c r="K1195" s="43"/>
      <c r="L1195" s="43"/>
      <c r="M1195" s="59"/>
      <c r="N1195" s="59"/>
      <c r="O1195" s="59"/>
    </row>
    <row r="1196" spans="2:15" ht="24.95" customHeight="1" x14ac:dyDescent="0.2">
      <c r="B1196" s="59"/>
      <c r="C1196" s="59"/>
      <c r="D1196" s="59"/>
      <c r="E1196" s="59"/>
      <c r="F1196" s="59"/>
      <c r="G1196" s="59"/>
      <c r="H1196" s="59"/>
      <c r="I1196" s="59"/>
      <c r="J1196" s="59"/>
      <c r="K1196" s="43"/>
      <c r="L1196" s="43"/>
      <c r="M1196" s="59"/>
      <c r="N1196" s="59"/>
      <c r="O1196" s="59"/>
    </row>
    <row r="1197" spans="2:15" ht="24.95" customHeight="1" x14ac:dyDescent="0.2">
      <c r="B1197" s="59"/>
      <c r="C1197" s="59"/>
      <c r="D1197" s="59"/>
      <c r="E1197" s="59"/>
      <c r="F1197" s="59"/>
      <c r="G1197" s="59"/>
      <c r="H1197" s="59"/>
      <c r="I1197" s="59"/>
      <c r="J1197" s="59"/>
      <c r="K1197" s="43"/>
      <c r="L1197" s="43"/>
      <c r="M1197" s="59"/>
      <c r="N1197" s="59"/>
      <c r="O1197" s="59"/>
    </row>
    <row r="1198" spans="2:15" ht="24.95" customHeight="1" x14ac:dyDescent="0.2">
      <c r="B1198" s="59"/>
      <c r="C1198" s="59"/>
      <c r="D1198" s="59"/>
      <c r="E1198" s="59"/>
      <c r="F1198" s="59"/>
      <c r="G1198" s="59"/>
      <c r="H1198" s="59"/>
      <c r="I1198" s="59"/>
      <c r="J1198" s="59"/>
      <c r="K1198" s="43"/>
      <c r="L1198" s="43"/>
      <c r="M1198" s="59"/>
      <c r="N1198" s="59"/>
      <c r="O1198" s="59"/>
    </row>
    <row r="1199" spans="2:15" ht="24.95" customHeight="1" x14ac:dyDescent="0.2">
      <c r="B1199" s="59"/>
      <c r="C1199" s="59"/>
      <c r="D1199" s="59"/>
      <c r="E1199" s="59"/>
      <c r="F1199" s="59"/>
      <c r="G1199" s="59"/>
      <c r="H1199" s="59"/>
      <c r="I1199" s="59"/>
      <c r="J1199" s="59"/>
      <c r="K1199" s="43"/>
      <c r="L1199" s="43"/>
      <c r="M1199" s="59"/>
      <c r="N1199" s="59"/>
      <c r="O1199" s="59"/>
    </row>
    <row r="1200" spans="2:15" ht="24.95" customHeight="1" x14ac:dyDescent="0.2">
      <c r="B1200" s="59"/>
      <c r="C1200" s="59"/>
      <c r="D1200" s="59"/>
      <c r="E1200" s="59"/>
      <c r="F1200" s="59"/>
      <c r="G1200" s="59"/>
      <c r="H1200" s="59"/>
      <c r="I1200" s="59"/>
      <c r="J1200" s="59"/>
      <c r="K1200" s="43"/>
      <c r="L1200" s="43"/>
      <c r="M1200" s="59"/>
      <c r="N1200" s="59"/>
      <c r="O1200" s="59"/>
    </row>
    <row r="1201" spans="2:15" ht="24.95" customHeight="1" x14ac:dyDescent="0.2">
      <c r="B1201" s="59"/>
      <c r="C1201" s="59"/>
      <c r="D1201" s="59"/>
      <c r="E1201" s="59"/>
      <c r="F1201" s="59"/>
      <c r="G1201" s="59"/>
      <c r="H1201" s="59"/>
      <c r="I1201" s="59"/>
      <c r="J1201" s="59"/>
      <c r="K1201" s="43"/>
      <c r="L1201" s="43"/>
      <c r="M1201" s="59"/>
      <c r="N1201" s="59"/>
      <c r="O1201" s="59"/>
    </row>
    <row r="1202" spans="2:15" ht="24.95" customHeight="1" x14ac:dyDescent="0.2">
      <c r="B1202" s="59"/>
      <c r="C1202" s="59"/>
      <c r="D1202" s="59"/>
      <c r="E1202" s="59"/>
      <c r="F1202" s="59"/>
      <c r="G1202" s="59"/>
      <c r="H1202" s="59"/>
      <c r="I1202" s="59"/>
      <c r="J1202" s="59"/>
      <c r="K1202" s="43"/>
      <c r="L1202" s="43"/>
      <c r="M1202" s="59"/>
      <c r="N1202" s="59"/>
      <c r="O1202" s="59"/>
    </row>
    <row r="1203" spans="2:15" ht="24.95" customHeight="1" x14ac:dyDescent="0.2">
      <c r="B1203" s="59"/>
      <c r="C1203" s="59"/>
      <c r="D1203" s="59"/>
      <c r="E1203" s="59"/>
      <c r="F1203" s="59"/>
      <c r="G1203" s="59"/>
      <c r="H1203" s="59"/>
      <c r="I1203" s="59"/>
      <c r="J1203" s="59"/>
      <c r="K1203" s="43"/>
      <c r="L1203" s="43"/>
      <c r="M1203" s="59"/>
      <c r="N1203" s="59"/>
      <c r="O1203" s="59"/>
    </row>
    <row r="1204" spans="2:15" ht="24.95" customHeight="1" x14ac:dyDescent="0.2">
      <c r="B1204" s="59"/>
      <c r="C1204" s="59"/>
      <c r="D1204" s="59"/>
      <c r="E1204" s="59"/>
      <c r="F1204" s="59"/>
      <c r="G1204" s="59"/>
      <c r="H1204" s="59"/>
      <c r="I1204" s="59"/>
      <c r="J1204" s="59"/>
      <c r="K1204" s="43"/>
      <c r="L1204" s="43"/>
      <c r="M1204" s="59"/>
      <c r="N1204" s="59"/>
      <c r="O1204" s="59"/>
    </row>
    <row r="1205" spans="2:15" ht="24.95" customHeight="1" x14ac:dyDescent="0.2">
      <c r="B1205" s="59"/>
      <c r="C1205" s="59"/>
      <c r="D1205" s="59"/>
      <c r="E1205" s="59"/>
      <c r="F1205" s="59"/>
      <c r="G1205" s="59"/>
      <c r="H1205" s="59"/>
      <c r="I1205" s="59"/>
      <c r="J1205" s="59"/>
      <c r="K1205" s="43"/>
      <c r="L1205" s="43"/>
      <c r="M1205" s="59"/>
      <c r="N1205" s="59"/>
      <c r="O1205" s="59"/>
    </row>
    <row r="1206" spans="2:15" ht="24.95" customHeight="1" x14ac:dyDescent="0.2">
      <c r="B1206" s="59"/>
      <c r="C1206" s="59"/>
      <c r="D1206" s="59"/>
      <c r="E1206" s="59"/>
      <c r="F1206" s="59"/>
      <c r="G1206" s="59"/>
      <c r="H1206" s="59"/>
      <c r="I1206" s="59"/>
      <c r="J1206" s="59"/>
      <c r="K1206" s="43"/>
      <c r="L1206" s="43"/>
      <c r="M1206" s="59"/>
      <c r="N1206" s="59"/>
      <c r="O1206" s="59"/>
    </row>
    <row r="1207" spans="2:15" ht="24.95" customHeight="1" x14ac:dyDescent="0.2">
      <c r="B1207" s="59"/>
      <c r="C1207" s="59"/>
      <c r="D1207" s="59"/>
      <c r="E1207" s="59"/>
      <c r="F1207" s="59"/>
      <c r="G1207" s="59"/>
      <c r="H1207" s="59"/>
      <c r="I1207" s="59"/>
      <c r="J1207" s="59"/>
      <c r="K1207" s="43"/>
      <c r="L1207" s="43"/>
      <c r="M1207" s="59"/>
      <c r="N1207" s="59"/>
      <c r="O1207" s="59"/>
    </row>
    <row r="1208" spans="2:15" ht="24.95" customHeight="1" x14ac:dyDescent="0.2">
      <c r="B1208" s="59"/>
      <c r="C1208" s="59"/>
      <c r="D1208" s="59"/>
      <c r="E1208" s="59"/>
      <c r="F1208" s="59"/>
      <c r="G1208" s="59"/>
      <c r="H1208" s="59"/>
      <c r="I1208" s="59"/>
      <c r="J1208" s="59"/>
      <c r="K1208" s="43"/>
      <c r="L1208" s="43"/>
      <c r="M1208" s="59"/>
      <c r="N1208" s="59"/>
      <c r="O1208" s="59"/>
    </row>
    <row r="1209" spans="2:15" ht="24.95" customHeight="1" x14ac:dyDescent="0.2"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43"/>
      <c r="M1209" s="59"/>
      <c r="N1209" s="59"/>
      <c r="O1209" s="59"/>
    </row>
    <row r="1210" spans="2:15" ht="24.95" customHeight="1" x14ac:dyDescent="0.2"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43"/>
      <c r="M1210" s="59"/>
      <c r="N1210" s="59"/>
      <c r="O1210" s="59"/>
    </row>
    <row r="1211" spans="2:15" ht="24.95" customHeight="1" x14ac:dyDescent="0.2"/>
    <row r="1212" spans="2:15" ht="24.95" customHeight="1" x14ac:dyDescent="0.2"/>
    <row r="1213" spans="2:15" ht="24.95" customHeight="1" x14ac:dyDescent="0.2"/>
    <row r="1214" spans="2:15" ht="24.95" customHeight="1" x14ac:dyDescent="0.2"/>
    <row r="1215" spans="2:15" ht="24.95" customHeight="1" x14ac:dyDescent="0.2"/>
    <row r="1216" spans="2:15" ht="24.95" customHeight="1" x14ac:dyDescent="0.2"/>
    <row r="1217" spans="2:13" ht="24.95" customHeight="1" x14ac:dyDescent="0.2"/>
    <row r="1218" spans="2:13" ht="24.95" customHeight="1" x14ac:dyDescent="0.2"/>
    <row r="1219" spans="2:13" ht="24.95" customHeight="1" x14ac:dyDescent="0.2"/>
    <row r="1220" spans="2:13" ht="24.95" customHeight="1" x14ac:dyDescent="0.2"/>
    <row r="1221" spans="2:13" ht="24.95" customHeight="1" x14ac:dyDescent="0.2"/>
    <row r="1222" spans="2:13" ht="24.95" customHeight="1" x14ac:dyDescent="0.2">
      <c r="M1222" s="22">
        <v>15</v>
      </c>
    </row>
    <row r="1223" spans="2:13" ht="25.5" customHeight="1" x14ac:dyDescent="0.2">
      <c r="B1223" s="273" t="s">
        <v>123</v>
      </c>
      <c r="C1223" s="273"/>
      <c r="D1223" s="273"/>
      <c r="E1223" s="273"/>
      <c r="F1223" s="273"/>
      <c r="G1223" s="273"/>
      <c r="H1223" s="273"/>
      <c r="I1223" s="273"/>
      <c r="J1223" s="273"/>
      <c r="K1223" s="273"/>
      <c r="L1223" s="273"/>
      <c r="M1223" s="273"/>
    </row>
    <row r="1224" spans="2:13" ht="15" customHeight="1" x14ac:dyDescent="0.2">
      <c r="B1224" s="66"/>
      <c r="C1224" s="66"/>
      <c r="D1224" s="66"/>
      <c r="E1224" s="66"/>
      <c r="F1224" s="66"/>
      <c r="G1224" s="66"/>
      <c r="H1224" s="66"/>
      <c r="I1224" s="66"/>
      <c r="J1224" s="66"/>
      <c r="K1224" s="66"/>
      <c r="L1224" s="66"/>
    </row>
    <row r="1225" spans="2:13" ht="25.5" customHeight="1" x14ac:dyDescent="0.2">
      <c r="B1225" s="273" t="s">
        <v>96</v>
      </c>
      <c r="C1225" s="273"/>
      <c r="D1225" s="273"/>
      <c r="E1225" s="273"/>
      <c r="F1225" s="273"/>
      <c r="G1225" s="273"/>
      <c r="H1225" s="273"/>
      <c r="I1225" s="273"/>
      <c r="J1225" s="273"/>
      <c r="K1225" s="273"/>
      <c r="L1225" s="273"/>
      <c r="M1225" s="273"/>
    </row>
    <row r="1226" spans="2:13" ht="15" customHeight="1" x14ac:dyDescent="0.2">
      <c r="B1226" s="57"/>
      <c r="C1226" s="57"/>
      <c r="D1226" s="57"/>
      <c r="E1226" s="57"/>
      <c r="F1226" s="57"/>
      <c r="G1226" s="57"/>
    </row>
    <row r="1227" spans="2:13" ht="24.95" customHeight="1" x14ac:dyDescent="0.2">
      <c r="B1227" s="275" t="s">
        <v>94</v>
      </c>
      <c r="C1227" s="275"/>
      <c r="D1227" s="275"/>
      <c r="E1227" s="275"/>
      <c r="F1227" s="275"/>
      <c r="G1227" s="275"/>
      <c r="H1227" s="275"/>
      <c r="I1227" s="275"/>
      <c r="J1227" s="275"/>
    </row>
    <row r="1228" spans="2:13" ht="24.95" customHeight="1" x14ac:dyDescent="0.2">
      <c r="B1228" s="256" t="s">
        <v>36</v>
      </c>
      <c r="C1228" s="266" t="s">
        <v>47</v>
      </c>
      <c r="D1228" s="266"/>
      <c r="E1228" s="266"/>
      <c r="F1228" s="266" t="s">
        <v>48</v>
      </c>
      <c r="G1228" s="266"/>
      <c r="H1228" s="266"/>
      <c r="I1228" s="137" t="s">
        <v>52</v>
      </c>
      <c r="J1228" s="139" t="s">
        <v>53</v>
      </c>
      <c r="M1228" s="45"/>
    </row>
    <row r="1229" spans="2:13" ht="24.95" customHeight="1" x14ac:dyDescent="0.2">
      <c r="B1229" s="257"/>
      <c r="C1229" s="135" t="s">
        <v>66</v>
      </c>
      <c r="D1229" s="135" t="s">
        <v>67</v>
      </c>
      <c r="E1229" s="188" t="s">
        <v>68</v>
      </c>
      <c r="F1229" s="135" t="s">
        <v>69</v>
      </c>
      <c r="G1229" s="135" t="s">
        <v>70</v>
      </c>
      <c r="H1229" s="136" t="s">
        <v>71</v>
      </c>
      <c r="I1229" s="138" t="s">
        <v>85</v>
      </c>
      <c r="J1229" s="140" t="s">
        <v>86</v>
      </c>
      <c r="K1229" s="19"/>
      <c r="M1229" s="45"/>
    </row>
    <row r="1230" spans="2:13" ht="24.95" customHeight="1" x14ac:dyDescent="0.2">
      <c r="B1230" s="133" t="s">
        <v>114</v>
      </c>
      <c r="C1230" s="249">
        <v>319</v>
      </c>
      <c r="D1230" s="249">
        <v>7</v>
      </c>
      <c r="E1230" s="228">
        <v>326</v>
      </c>
      <c r="F1230" s="249">
        <v>464</v>
      </c>
      <c r="G1230" s="249">
        <v>7</v>
      </c>
      <c r="H1230" s="229">
        <v>471</v>
      </c>
      <c r="I1230" s="226">
        <v>9.9637800999999998E-3</v>
      </c>
      <c r="J1230" s="230">
        <v>1.4447852760736</v>
      </c>
      <c r="K1230" s="47"/>
      <c r="M1230" s="45"/>
    </row>
    <row r="1231" spans="2:13" ht="24.95" customHeight="1" x14ac:dyDescent="0.2">
      <c r="B1231" s="133" t="s">
        <v>5</v>
      </c>
      <c r="C1231" s="249">
        <v>164</v>
      </c>
      <c r="D1231" s="249">
        <v>0</v>
      </c>
      <c r="E1231" s="228">
        <v>164</v>
      </c>
      <c r="F1231" s="249">
        <v>491</v>
      </c>
      <c r="G1231" s="249">
        <v>0</v>
      </c>
      <c r="H1231" s="229">
        <v>491</v>
      </c>
      <c r="I1231" s="226">
        <v>3.4996906899999999E-2</v>
      </c>
      <c r="J1231" s="230">
        <v>2.9939024390243998</v>
      </c>
      <c r="K1231" s="47"/>
      <c r="M1231" s="45"/>
    </row>
    <row r="1232" spans="2:13" ht="24.95" customHeight="1" x14ac:dyDescent="0.2">
      <c r="B1232" s="133" t="s">
        <v>22</v>
      </c>
      <c r="C1232" s="249">
        <v>406</v>
      </c>
      <c r="D1232" s="249">
        <v>0</v>
      </c>
      <c r="E1232" s="228">
        <v>406</v>
      </c>
      <c r="F1232" s="249">
        <v>1487</v>
      </c>
      <c r="G1232" s="249">
        <v>0</v>
      </c>
      <c r="H1232" s="229">
        <v>1487</v>
      </c>
      <c r="I1232" s="226">
        <v>3.61522076E-2</v>
      </c>
      <c r="J1232" s="230">
        <v>3.6625615763547001</v>
      </c>
      <c r="K1232" s="47"/>
      <c r="M1232" s="45"/>
    </row>
    <row r="1233" spans="2:14" ht="24.95" customHeight="1" x14ac:dyDescent="0.2">
      <c r="B1233" s="133" t="s">
        <v>7</v>
      </c>
      <c r="C1233" s="249">
        <v>70</v>
      </c>
      <c r="D1233" s="249">
        <v>113</v>
      </c>
      <c r="E1233" s="228">
        <v>183</v>
      </c>
      <c r="F1233" s="249">
        <v>197</v>
      </c>
      <c r="G1233" s="249">
        <v>367</v>
      </c>
      <c r="H1233" s="229">
        <v>564</v>
      </c>
      <c r="I1233" s="226">
        <v>0.1076144835</v>
      </c>
      <c r="J1233" s="230">
        <v>3.0819672131148002</v>
      </c>
      <c r="K1233" s="47"/>
      <c r="M1233" s="45"/>
    </row>
    <row r="1234" spans="2:14" ht="24.95" customHeight="1" x14ac:dyDescent="0.2">
      <c r="B1234" s="133" t="s">
        <v>8</v>
      </c>
      <c r="C1234" s="249">
        <v>174</v>
      </c>
      <c r="D1234" s="249">
        <v>62</v>
      </c>
      <c r="E1234" s="228">
        <v>236</v>
      </c>
      <c r="F1234" s="249">
        <v>1149</v>
      </c>
      <c r="G1234" s="249">
        <v>338</v>
      </c>
      <c r="H1234" s="229">
        <v>1487</v>
      </c>
      <c r="I1234" s="226">
        <v>6.7118642000000006E-2</v>
      </c>
      <c r="J1234" s="230">
        <v>6.3008474576270999</v>
      </c>
      <c r="K1234" s="47"/>
      <c r="M1234" s="45"/>
    </row>
    <row r="1235" spans="2:14" ht="24.95" customHeight="1" x14ac:dyDescent="0.2">
      <c r="B1235" s="133" t="s">
        <v>9</v>
      </c>
      <c r="C1235" s="249">
        <v>556</v>
      </c>
      <c r="D1235" s="249">
        <v>0</v>
      </c>
      <c r="E1235" s="228">
        <v>556</v>
      </c>
      <c r="F1235" s="249">
        <v>873</v>
      </c>
      <c r="G1235" s="249">
        <v>0</v>
      </c>
      <c r="H1235" s="229">
        <v>873</v>
      </c>
      <c r="I1235" s="226">
        <v>1.7894249099999999E-2</v>
      </c>
      <c r="J1235" s="230">
        <v>1.5701438848921001</v>
      </c>
      <c r="K1235" s="47"/>
      <c r="M1235" s="45"/>
    </row>
    <row r="1236" spans="2:14" ht="24.95" customHeight="1" x14ac:dyDescent="0.2">
      <c r="B1236" s="133" t="s">
        <v>10</v>
      </c>
      <c r="C1236" s="249">
        <v>286</v>
      </c>
      <c r="D1236" s="249">
        <v>0</v>
      </c>
      <c r="E1236" s="228">
        <v>286</v>
      </c>
      <c r="F1236" s="249">
        <v>572</v>
      </c>
      <c r="G1236" s="249">
        <v>0</v>
      </c>
      <c r="H1236" s="229">
        <v>572</v>
      </c>
      <c r="I1236" s="226">
        <v>4.8078770399999998E-2</v>
      </c>
      <c r="J1236" s="230">
        <v>2</v>
      </c>
      <c r="K1236" s="47"/>
      <c r="M1236" s="45"/>
    </row>
    <row r="1237" spans="2:14" ht="24.95" customHeight="1" x14ac:dyDescent="0.2">
      <c r="B1237" s="133" t="s">
        <v>11</v>
      </c>
      <c r="C1237" s="249">
        <v>134</v>
      </c>
      <c r="D1237" s="249">
        <v>178</v>
      </c>
      <c r="E1237" s="228">
        <v>312</v>
      </c>
      <c r="F1237" s="249">
        <v>565</v>
      </c>
      <c r="G1237" s="249">
        <v>179</v>
      </c>
      <c r="H1237" s="229">
        <v>744</v>
      </c>
      <c r="I1237" s="226">
        <v>4.0529726699999997E-2</v>
      </c>
      <c r="J1237" s="230">
        <v>2.3846153846154001</v>
      </c>
      <c r="K1237" s="47"/>
      <c r="M1237" s="48"/>
    </row>
    <row r="1238" spans="2:14" ht="24.95" customHeight="1" x14ac:dyDescent="0.2">
      <c r="B1238" s="133" t="s">
        <v>12</v>
      </c>
      <c r="C1238" s="249">
        <v>272</v>
      </c>
      <c r="D1238" s="249">
        <v>22</v>
      </c>
      <c r="E1238" s="228">
        <v>294</v>
      </c>
      <c r="F1238" s="249">
        <v>794</v>
      </c>
      <c r="G1238" s="249">
        <v>56</v>
      </c>
      <c r="H1238" s="229">
        <v>850</v>
      </c>
      <c r="I1238" s="226">
        <v>6.2630971699999996E-2</v>
      </c>
      <c r="J1238" s="230">
        <v>2.8911564625850001</v>
      </c>
      <c r="K1238" s="47"/>
      <c r="M1238" s="48"/>
    </row>
    <row r="1239" spans="2:14" ht="24.95" customHeight="1" x14ac:dyDescent="0.2">
      <c r="B1239" s="134" t="s">
        <v>14</v>
      </c>
      <c r="C1239" s="231">
        <v>2381</v>
      </c>
      <c r="D1239" s="231">
        <v>382</v>
      </c>
      <c r="E1239" s="232">
        <v>2763</v>
      </c>
      <c r="F1239" s="231">
        <v>6592</v>
      </c>
      <c r="G1239" s="231">
        <v>947</v>
      </c>
      <c r="H1239" s="233">
        <v>7539</v>
      </c>
      <c r="I1239" s="227">
        <v>3.3892189400000002E-2</v>
      </c>
      <c r="J1239" s="234">
        <v>2.7285559174810001</v>
      </c>
      <c r="M1239" s="48"/>
    </row>
    <row r="1240" spans="2:14" ht="24.95" customHeight="1" x14ac:dyDescent="0.2">
      <c r="B1240" s="218"/>
      <c r="C1240" s="54"/>
      <c r="D1240" s="54"/>
      <c r="E1240" s="55"/>
      <c r="F1240" s="54"/>
      <c r="G1240" s="54"/>
      <c r="H1240" s="55"/>
      <c r="I1240" s="63"/>
      <c r="J1240" s="64"/>
      <c r="K1240" s="68"/>
      <c r="L1240" s="68"/>
      <c r="M1240" s="67"/>
      <c r="N1240" s="19"/>
    </row>
    <row r="1241" spans="2:14" ht="24.95" customHeight="1" x14ac:dyDescent="0.2"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</row>
    <row r="1242" spans="2:14" ht="24.95" customHeight="1" x14ac:dyDescent="0.2">
      <c r="B1242" s="69"/>
      <c r="C1242" s="69"/>
      <c r="D1242" s="69"/>
      <c r="E1242" s="69"/>
      <c r="F1242" s="69"/>
      <c r="G1242" s="69"/>
      <c r="H1242" s="69"/>
      <c r="I1242" s="69"/>
      <c r="J1242" s="69"/>
      <c r="K1242" s="70"/>
      <c r="L1242" s="70"/>
      <c r="M1242" s="70"/>
      <c r="N1242" s="70"/>
    </row>
    <row r="1243" spans="2:14" ht="24.95" customHeight="1" x14ac:dyDescent="0.2">
      <c r="B1243" s="65"/>
      <c r="C1243" s="65"/>
      <c r="D1243" s="65"/>
      <c r="E1243" s="65"/>
      <c r="G1243" s="65"/>
      <c r="H1243" s="65"/>
      <c r="I1243" s="65"/>
      <c r="J1243" s="65"/>
    </row>
    <row r="1244" spans="2:14" ht="24.95" customHeight="1" x14ac:dyDescent="0.2">
      <c r="B1244" s="65"/>
      <c r="C1244" s="65"/>
      <c r="D1244" s="65"/>
      <c r="E1244" s="65"/>
      <c r="G1244" s="65"/>
      <c r="H1244" s="65"/>
      <c r="I1244" s="65"/>
      <c r="J1244" s="65"/>
    </row>
    <row r="1245" spans="2:14" ht="24.95" customHeight="1" x14ac:dyDescent="0.2">
      <c r="B1245" s="65"/>
      <c r="C1245" s="65"/>
      <c r="D1245" s="65"/>
      <c r="E1245" s="65"/>
      <c r="G1245" s="65"/>
      <c r="H1245" s="65"/>
      <c r="I1245" s="65"/>
      <c r="J1245" s="65"/>
    </row>
    <row r="1246" spans="2:14" ht="24.95" customHeight="1" x14ac:dyDescent="0.2">
      <c r="B1246" s="65"/>
      <c r="C1246" s="65"/>
      <c r="D1246" s="65"/>
      <c r="E1246" s="65"/>
      <c r="G1246" s="65"/>
      <c r="H1246" s="65"/>
      <c r="I1246" s="65"/>
      <c r="J1246" s="65"/>
    </row>
    <row r="1247" spans="2:14" ht="24.95" customHeight="1" x14ac:dyDescent="0.2">
      <c r="B1247" s="65"/>
      <c r="C1247" s="65"/>
      <c r="D1247" s="65"/>
      <c r="E1247" s="65"/>
      <c r="G1247" s="65"/>
      <c r="H1247" s="65"/>
      <c r="I1247" s="65"/>
      <c r="J1247" s="65"/>
    </row>
    <row r="1248" spans="2:14" ht="24.95" customHeight="1" x14ac:dyDescent="0.2">
      <c r="B1248" s="65"/>
      <c r="C1248" s="65"/>
      <c r="D1248" s="65"/>
      <c r="E1248" s="65"/>
      <c r="G1248" s="65"/>
      <c r="H1248" s="65"/>
      <c r="I1248" s="65"/>
      <c r="J1248" s="65"/>
    </row>
    <row r="1249" spans="2:15" ht="24.95" customHeight="1" x14ac:dyDescent="0.2">
      <c r="B1249" s="65"/>
      <c r="C1249" s="65"/>
      <c r="D1249" s="65"/>
      <c r="E1249" s="65"/>
      <c r="G1249" s="65"/>
      <c r="H1249" s="65"/>
      <c r="I1249" s="65"/>
      <c r="J1249" s="65"/>
    </row>
    <row r="1250" spans="2:15" ht="24.95" customHeight="1" x14ac:dyDescent="0.2">
      <c r="B1250" s="65"/>
      <c r="C1250" s="65"/>
      <c r="D1250" s="65"/>
      <c r="E1250" s="65"/>
      <c r="G1250" s="65"/>
      <c r="H1250" s="65"/>
      <c r="I1250" s="65"/>
      <c r="J1250" s="65"/>
    </row>
    <row r="1251" spans="2:15" ht="24.95" customHeight="1" x14ac:dyDescent="0.2">
      <c r="B1251" s="65"/>
      <c r="C1251" s="65"/>
      <c r="D1251" s="65"/>
      <c r="E1251" s="65"/>
      <c r="F1251" s="65"/>
      <c r="G1251" s="65"/>
      <c r="H1251" s="65"/>
      <c r="I1251" s="65"/>
      <c r="J1251" s="65"/>
      <c r="K1251" s="65"/>
    </row>
    <row r="1252" spans="2:15" ht="24.95" customHeight="1" x14ac:dyDescent="0.2"/>
    <row r="1253" spans="2:15" ht="25.5" customHeight="1" x14ac:dyDescent="0.2">
      <c r="B1253" s="271" t="s">
        <v>172</v>
      </c>
      <c r="C1253" s="271"/>
      <c r="D1253" s="271"/>
      <c r="E1253" s="271"/>
      <c r="F1253" s="271"/>
      <c r="G1253" s="271"/>
      <c r="H1253" s="271"/>
      <c r="I1253" s="271"/>
      <c r="J1253" s="271"/>
      <c r="K1253" s="271"/>
      <c r="L1253" s="271"/>
      <c r="M1253" s="271"/>
    </row>
    <row r="1254" spans="2:15" ht="24.95" customHeight="1" x14ac:dyDescent="0.2">
      <c r="B1254" s="57"/>
      <c r="C1254" s="57"/>
      <c r="D1254" s="57"/>
      <c r="E1254" s="57"/>
      <c r="F1254" s="57"/>
      <c r="G1254" s="57"/>
    </row>
    <row r="1255" spans="2:15" ht="24.95" customHeight="1" x14ac:dyDescent="0.2">
      <c r="B1255" s="261" t="s">
        <v>13</v>
      </c>
      <c r="C1255" s="261"/>
      <c r="D1255" s="261"/>
      <c r="E1255" s="261"/>
      <c r="F1255" s="261"/>
      <c r="G1255" s="261"/>
      <c r="H1255" s="261"/>
      <c r="I1255" s="39"/>
      <c r="J1255" s="39"/>
      <c r="K1255" s="39"/>
      <c r="L1255" s="39"/>
      <c r="M1255" s="13"/>
      <c r="N1255" s="13"/>
      <c r="O1255" s="13"/>
    </row>
    <row r="1256" spans="2:15" ht="24.95" customHeight="1" x14ac:dyDescent="0.2">
      <c r="B1256" s="132" t="s">
        <v>35</v>
      </c>
      <c r="C1256" s="262" t="s">
        <v>62</v>
      </c>
      <c r="D1256" s="262"/>
      <c r="E1256" s="262" t="s">
        <v>63</v>
      </c>
      <c r="F1256" s="262"/>
      <c r="G1256" s="262" t="s">
        <v>0</v>
      </c>
      <c r="H1256" s="262"/>
      <c r="I1256" s="39"/>
      <c r="J1256" s="39"/>
      <c r="K1256" s="39"/>
      <c r="L1256" s="39"/>
      <c r="M1256" s="13"/>
      <c r="N1256" s="13"/>
      <c r="O1256" s="13"/>
    </row>
    <row r="1257" spans="2:15" ht="24.95" customHeight="1" x14ac:dyDescent="0.2">
      <c r="B1257" s="225" t="s">
        <v>177</v>
      </c>
      <c r="C1257" s="274">
        <v>33779</v>
      </c>
      <c r="D1257" s="274"/>
      <c r="E1257" s="274">
        <v>2880</v>
      </c>
      <c r="F1257" s="274"/>
      <c r="G1257" s="259">
        <v>36659</v>
      </c>
      <c r="H1257" s="260"/>
      <c r="I1257" s="39"/>
      <c r="J1257" s="39"/>
      <c r="K1257" s="39"/>
      <c r="L1257" s="39"/>
      <c r="M1257" s="13"/>
      <c r="N1257" s="13"/>
      <c r="O1257" s="13"/>
    </row>
    <row r="1258" spans="2:15" ht="24.95" customHeight="1" x14ac:dyDescent="0.2">
      <c r="B1258" s="225" t="s">
        <v>156</v>
      </c>
      <c r="C1258" s="267">
        <v>2381</v>
      </c>
      <c r="D1258" s="267"/>
      <c r="E1258" s="267">
        <v>382</v>
      </c>
      <c r="F1258" s="267"/>
      <c r="G1258" s="259">
        <v>2763</v>
      </c>
      <c r="H1258" s="260"/>
      <c r="I1258" s="39"/>
      <c r="J1258" s="39"/>
      <c r="K1258" s="39"/>
      <c r="L1258" s="39"/>
      <c r="M1258" s="13"/>
      <c r="N1258" s="13"/>
      <c r="O1258" s="13"/>
    </row>
    <row r="1259" spans="2:15" ht="24.95" customHeight="1" x14ac:dyDescent="0.2">
      <c r="B1259" s="113" t="s">
        <v>43</v>
      </c>
      <c r="C1259" s="268">
        <f>(C1258-C1257)/C1257</f>
        <v>-0.92951241895852454</v>
      </c>
      <c r="D1259" s="268"/>
      <c r="E1259" s="268">
        <f>(E1258-E1257)/E1257</f>
        <v>-0.86736111111111114</v>
      </c>
      <c r="F1259" s="268"/>
      <c r="G1259" s="268">
        <f>(G1258-G1257)/G1257</f>
        <v>-0.92462969529992634</v>
      </c>
      <c r="H1259" s="268"/>
      <c r="I1259" s="39"/>
      <c r="J1259" s="39"/>
      <c r="K1259" s="39"/>
      <c r="L1259" s="39"/>
      <c r="M1259" s="13"/>
      <c r="N1259" s="13"/>
      <c r="O1259" s="13"/>
    </row>
    <row r="1260" spans="2:15" ht="24.95" customHeight="1" x14ac:dyDescent="0.2"/>
    <row r="1261" spans="2:15" ht="24.95" customHeight="1" x14ac:dyDescent="0.2"/>
    <row r="1262" spans="2:15" ht="24.95" customHeight="1" x14ac:dyDescent="0.2"/>
    <row r="1263" spans="2:15" ht="24.95" customHeight="1" x14ac:dyDescent="0.2"/>
    <row r="1264" spans="2:15" ht="24.95" customHeight="1" x14ac:dyDescent="0.2"/>
    <row r="1265" spans="2:12" ht="24.95" customHeight="1" x14ac:dyDescent="0.2"/>
    <row r="1266" spans="2:12" ht="24.95" customHeight="1" x14ac:dyDescent="0.2"/>
    <row r="1267" spans="2:12" ht="24.95" customHeight="1" x14ac:dyDescent="0.2"/>
    <row r="1268" spans="2:12" ht="24.95" customHeight="1" x14ac:dyDescent="0.2"/>
    <row r="1269" spans="2:12" ht="24.95" customHeight="1" x14ac:dyDescent="0.2"/>
    <row r="1270" spans="2:12" ht="24.95" customHeight="1" x14ac:dyDescent="0.2"/>
    <row r="1271" spans="2:12" ht="24.95" customHeight="1" x14ac:dyDescent="0.2"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43"/>
    </row>
    <row r="1272" spans="2:12" ht="24.95" customHeight="1" x14ac:dyDescent="0.2">
      <c r="B1272" s="269" t="s">
        <v>15</v>
      </c>
      <c r="C1272" s="269"/>
      <c r="D1272" s="269"/>
      <c r="E1272" s="269"/>
      <c r="F1272" s="269"/>
      <c r="G1272" s="269"/>
      <c r="H1272" s="269"/>
      <c r="I1272" s="269"/>
      <c r="J1272" s="269"/>
    </row>
    <row r="1273" spans="2:12" ht="24.95" customHeight="1" x14ac:dyDescent="0.2">
      <c r="B1273" s="141" t="s">
        <v>35</v>
      </c>
      <c r="C1273" s="270" t="s">
        <v>64</v>
      </c>
      <c r="D1273" s="270"/>
      <c r="E1273" s="270" t="s">
        <v>65</v>
      </c>
      <c r="F1273" s="270"/>
      <c r="G1273" s="270" t="s">
        <v>1</v>
      </c>
      <c r="H1273" s="270"/>
      <c r="I1273" s="270" t="s">
        <v>18</v>
      </c>
      <c r="J1273" s="270"/>
      <c r="L1273" s="40"/>
    </row>
    <row r="1274" spans="2:12" ht="24.95" customHeight="1" x14ac:dyDescent="0.2">
      <c r="B1274" s="225" t="s">
        <v>177</v>
      </c>
      <c r="C1274" s="258">
        <v>63165</v>
      </c>
      <c r="D1274" s="258"/>
      <c r="E1274" s="258">
        <v>10231</v>
      </c>
      <c r="F1274" s="258"/>
      <c r="G1274" s="259">
        <v>73396</v>
      </c>
      <c r="H1274" s="259"/>
      <c r="I1274" s="265">
        <v>0.1770412717</v>
      </c>
      <c r="J1274" s="260"/>
    </row>
    <row r="1275" spans="2:12" ht="24.95" customHeight="1" x14ac:dyDescent="0.2">
      <c r="B1275" s="225" t="s">
        <v>156</v>
      </c>
      <c r="C1275" s="258">
        <v>6592</v>
      </c>
      <c r="D1275" s="258"/>
      <c r="E1275" s="258">
        <v>947</v>
      </c>
      <c r="F1275" s="258"/>
      <c r="G1275" s="259">
        <v>7539</v>
      </c>
      <c r="H1275" s="259"/>
      <c r="I1275" s="265">
        <v>3.3892189400000002E-2</v>
      </c>
      <c r="J1275" s="260"/>
    </row>
    <row r="1276" spans="2:12" ht="24.95" customHeight="1" x14ac:dyDescent="0.2">
      <c r="B1276" s="105" t="s">
        <v>43</v>
      </c>
      <c r="C1276" s="264">
        <f>(C1275-C1274)/C1274</f>
        <v>-0.89563840734584022</v>
      </c>
      <c r="D1276" s="264"/>
      <c r="E1276" s="264">
        <f>(E1275-E1274)/E1274</f>
        <v>-0.90743817808620864</v>
      </c>
      <c r="F1276" s="264"/>
      <c r="G1276" s="264">
        <f>(G1275-G1274)/G1274</f>
        <v>-0.89728323069377081</v>
      </c>
      <c r="H1276" s="264"/>
      <c r="I1276" s="264">
        <f>(I1275-I1274)/I1274</f>
        <v>-0.80856334190012491</v>
      </c>
      <c r="J1276" s="264"/>
    </row>
    <row r="1277" spans="2:12" ht="24.95" customHeight="1" x14ac:dyDescent="0.2"/>
    <row r="1278" spans="2:12" ht="24.95" customHeight="1" x14ac:dyDescent="0.2"/>
    <row r="1279" spans="2:12" ht="24.95" customHeight="1" x14ac:dyDescent="0.2"/>
    <row r="1280" spans="2:12" ht="24.95" customHeight="1" x14ac:dyDescent="0.2"/>
    <row r="1281" spans="2:15" ht="24.95" customHeight="1" x14ac:dyDescent="0.2"/>
    <row r="1282" spans="2:15" ht="24.95" customHeight="1" x14ac:dyDescent="0.2"/>
    <row r="1283" spans="2:15" ht="24.95" customHeight="1" x14ac:dyDescent="0.2"/>
    <row r="1284" spans="2:15" ht="24.95" customHeight="1" x14ac:dyDescent="0.2"/>
    <row r="1285" spans="2:15" ht="24.95" customHeight="1" x14ac:dyDescent="0.2"/>
    <row r="1286" spans="2:15" ht="24.95" customHeight="1" x14ac:dyDescent="0.2"/>
    <row r="1287" spans="2:15" ht="24.95" customHeight="1" x14ac:dyDescent="0.2"/>
    <row r="1288" spans="2:15" ht="24.95" customHeight="1" x14ac:dyDescent="0.2">
      <c r="M1288" s="22">
        <v>16</v>
      </c>
    </row>
    <row r="1289" spans="2:15" s="125" customFormat="1" ht="25.5" customHeight="1" x14ac:dyDescent="0.2">
      <c r="B1289" s="279" t="s">
        <v>173</v>
      </c>
      <c r="C1289" s="279"/>
      <c r="D1289" s="279"/>
      <c r="E1289" s="279"/>
      <c r="F1289" s="279"/>
      <c r="G1289" s="279"/>
      <c r="H1289" s="279"/>
      <c r="I1289" s="279"/>
      <c r="J1289" s="279"/>
      <c r="K1289" s="279"/>
      <c r="L1289" s="279"/>
      <c r="M1289" s="279"/>
    </row>
    <row r="1290" spans="2:15" ht="15" customHeight="1" x14ac:dyDescent="0.2">
      <c r="B1290" s="28"/>
      <c r="C1290" s="33"/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</row>
    <row r="1291" spans="2:15" ht="24.95" customHeight="1" x14ac:dyDescent="0.2">
      <c r="B1291" s="278" t="s">
        <v>13</v>
      </c>
      <c r="C1291" s="278"/>
      <c r="D1291" s="278"/>
      <c r="E1291" s="278"/>
      <c r="F1291" s="278"/>
      <c r="G1291" s="278"/>
      <c r="H1291" s="278"/>
      <c r="I1291" s="117"/>
      <c r="J1291" s="117"/>
      <c r="K1291" s="117"/>
      <c r="L1291" s="117"/>
      <c r="M1291" s="117"/>
      <c r="N1291" s="117"/>
    </row>
    <row r="1292" spans="2:15" ht="24.95" customHeight="1" x14ac:dyDescent="0.2">
      <c r="B1292" s="92" t="s">
        <v>35</v>
      </c>
      <c r="C1292" s="276" t="s">
        <v>51</v>
      </c>
      <c r="D1292" s="276"/>
      <c r="E1292" s="276" t="s">
        <v>50</v>
      </c>
      <c r="F1292" s="276"/>
      <c r="G1292" s="276" t="s">
        <v>0</v>
      </c>
      <c r="H1292" s="276"/>
    </row>
    <row r="1293" spans="2:15" ht="24.95" customHeight="1" x14ac:dyDescent="0.2">
      <c r="B1293" s="225" t="s">
        <v>159</v>
      </c>
      <c r="C1293" s="258">
        <v>310581</v>
      </c>
      <c r="D1293" s="258"/>
      <c r="E1293" s="258">
        <v>65560</v>
      </c>
      <c r="F1293" s="258"/>
      <c r="G1293" s="259">
        <v>376141</v>
      </c>
      <c r="H1293" s="260"/>
    </row>
    <row r="1294" spans="2:15" ht="24.95" customHeight="1" x14ac:dyDescent="0.2">
      <c r="B1294" s="225" t="s">
        <v>160</v>
      </c>
      <c r="C1294" s="267">
        <v>122961</v>
      </c>
      <c r="D1294" s="267"/>
      <c r="E1294" s="267">
        <v>16002</v>
      </c>
      <c r="F1294" s="267"/>
      <c r="G1294" s="259">
        <v>138963</v>
      </c>
      <c r="H1294" s="260"/>
    </row>
    <row r="1295" spans="2:15" ht="24.95" customHeight="1" x14ac:dyDescent="0.2">
      <c r="B1295" s="113" t="s">
        <v>43</v>
      </c>
      <c r="C1295" s="268">
        <f>(C1294-C1293)/C1293</f>
        <v>-0.60409361808996687</v>
      </c>
      <c r="D1295" s="268"/>
      <c r="E1295" s="268">
        <f>(E1294-E1293)/E1293</f>
        <v>-0.75591824283099451</v>
      </c>
      <c r="F1295" s="268"/>
      <c r="G1295" s="268">
        <f>(G1294-G1293)/G1293</f>
        <v>-0.63055609465599338</v>
      </c>
      <c r="H1295" s="268"/>
    </row>
    <row r="1296" spans="2:15" ht="24.95" customHeight="1" x14ac:dyDescent="0.2">
      <c r="B1296" s="34"/>
      <c r="C1296" s="35"/>
      <c r="D1296" s="35"/>
      <c r="E1296" s="35"/>
      <c r="F1296" s="35"/>
      <c r="G1296" s="35"/>
      <c r="H1296" s="35"/>
      <c r="I1296" s="13"/>
      <c r="J1296" s="13"/>
      <c r="K1296" s="13"/>
      <c r="L1296" s="13"/>
      <c r="M1296" s="13"/>
      <c r="N1296" s="13"/>
      <c r="O1296" s="13"/>
    </row>
    <row r="1297" spans="2:15" ht="24.95" customHeight="1" x14ac:dyDescent="0.2">
      <c r="B1297" s="34"/>
      <c r="C1297" s="35"/>
      <c r="D1297" s="35"/>
      <c r="E1297" s="35"/>
      <c r="F1297" s="35"/>
      <c r="G1297" s="35"/>
      <c r="H1297" s="35"/>
      <c r="I1297" s="13"/>
      <c r="J1297" s="13"/>
      <c r="K1297" s="13"/>
      <c r="L1297" s="13"/>
      <c r="M1297" s="13"/>
      <c r="N1297" s="13"/>
      <c r="O1297" s="13"/>
    </row>
    <row r="1298" spans="2:15" ht="24.95" customHeight="1" x14ac:dyDescent="0.2">
      <c r="B1298" s="34"/>
      <c r="C1298" s="35"/>
      <c r="D1298" s="35"/>
      <c r="E1298" s="35"/>
      <c r="F1298" s="35"/>
      <c r="G1298" s="35"/>
      <c r="H1298" s="35"/>
      <c r="I1298" s="13"/>
      <c r="J1298" s="13"/>
      <c r="K1298" s="13"/>
      <c r="L1298" s="13"/>
      <c r="M1298" s="13"/>
      <c r="N1298" s="13"/>
      <c r="O1298" s="13"/>
    </row>
    <row r="1299" spans="2:15" ht="24.95" customHeight="1" x14ac:dyDescent="0.2">
      <c r="B1299" s="34"/>
      <c r="C1299" s="35"/>
      <c r="D1299" s="35"/>
      <c r="E1299" s="35"/>
      <c r="F1299" s="35"/>
      <c r="G1299" s="35"/>
      <c r="H1299" s="35"/>
      <c r="I1299" s="13"/>
      <c r="J1299" s="13"/>
      <c r="K1299" s="13"/>
      <c r="L1299" s="13"/>
      <c r="M1299" s="13"/>
      <c r="N1299" s="13"/>
      <c r="O1299" s="13"/>
    </row>
    <row r="1300" spans="2:15" ht="24.95" customHeight="1" x14ac:dyDescent="0.2">
      <c r="B1300" s="34"/>
      <c r="C1300" s="35"/>
      <c r="D1300" s="35"/>
      <c r="E1300" s="35"/>
      <c r="F1300" s="35"/>
      <c r="G1300" s="35"/>
      <c r="H1300" s="35"/>
      <c r="I1300" s="13"/>
      <c r="J1300" s="13"/>
      <c r="K1300" s="13"/>
      <c r="L1300" s="13"/>
      <c r="M1300" s="13"/>
      <c r="N1300" s="13"/>
      <c r="O1300" s="13"/>
    </row>
    <row r="1301" spans="2:15" ht="24.95" customHeight="1" x14ac:dyDescent="0.2">
      <c r="B1301" s="34"/>
      <c r="C1301" s="35"/>
      <c r="D1301" s="35"/>
      <c r="E1301" s="35"/>
      <c r="F1301" s="35"/>
      <c r="G1301" s="35"/>
      <c r="H1301" s="35"/>
      <c r="I1301" s="13"/>
      <c r="J1301" s="13"/>
      <c r="K1301" s="13"/>
      <c r="L1301" s="13"/>
      <c r="M1301" s="13"/>
      <c r="N1301" s="13"/>
      <c r="O1301" s="13"/>
    </row>
    <row r="1302" spans="2:15" ht="24.95" customHeight="1" x14ac:dyDescent="0.2">
      <c r="B1302" s="34"/>
      <c r="C1302" s="35"/>
      <c r="D1302" s="35"/>
      <c r="E1302" s="35"/>
      <c r="F1302" s="35"/>
      <c r="G1302" s="35"/>
      <c r="H1302" s="35"/>
      <c r="I1302" s="13"/>
      <c r="J1302" s="13"/>
      <c r="K1302" s="13"/>
      <c r="L1302" s="13"/>
      <c r="M1302" s="13"/>
      <c r="N1302" s="13"/>
      <c r="O1302" s="13"/>
    </row>
    <row r="1303" spans="2:15" ht="24.95" customHeight="1" x14ac:dyDescent="0.2">
      <c r="B1303" s="34"/>
      <c r="C1303" s="35"/>
      <c r="D1303" s="35"/>
      <c r="E1303" s="35"/>
      <c r="F1303" s="35"/>
      <c r="G1303" s="35"/>
      <c r="H1303" s="35"/>
      <c r="I1303" s="13"/>
      <c r="J1303" s="13"/>
      <c r="K1303" s="13"/>
      <c r="L1303" s="13"/>
      <c r="M1303" s="13"/>
      <c r="N1303" s="13"/>
      <c r="O1303" s="13"/>
    </row>
    <row r="1304" spans="2:15" ht="24.95" customHeight="1" x14ac:dyDescent="0.2">
      <c r="B1304" s="34"/>
      <c r="C1304" s="35"/>
      <c r="D1304" s="35"/>
      <c r="E1304" s="35"/>
      <c r="F1304" s="35"/>
      <c r="G1304" s="35"/>
      <c r="H1304" s="35"/>
      <c r="I1304" s="13"/>
      <c r="J1304" s="13"/>
      <c r="K1304" s="13"/>
      <c r="L1304" s="13"/>
      <c r="M1304" s="13"/>
      <c r="N1304" s="13"/>
      <c r="O1304" s="13"/>
    </row>
    <row r="1305" spans="2:15" ht="24.95" customHeight="1" x14ac:dyDescent="0.2"/>
    <row r="1306" spans="2:15" ht="24.95" customHeight="1" x14ac:dyDescent="0.2"/>
    <row r="1307" spans="2:15" ht="24.95" customHeight="1" x14ac:dyDescent="0.2"/>
    <row r="1308" spans="2:15" ht="24.95" customHeight="1" x14ac:dyDescent="0.2"/>
    <row r="1309" spans="2:15" ht="24.95" customHeight="1" x14ac:dyDescent="0.2"/>
    <row r="1310" spans="2:15" ht="24.95" customHeight="1" x14ac:dyDescent="0.2"/>
    <row r="1311" spans="2:15" ht="24.95" customHeight="1" x14ac:dyDescent="0.2"/>
    <row r="1312" spans="2:15" ht="24.95" customHeight="1" x14ac:dyDescent="0.2"/>
    <row r="1313" spans="2:12" ht="24.95" customHeight="1" x14ac:dyDescent="0.2"/>
    <row r="1314" spans="2:12" ht="24.95" customHeight="1" x14ac:dyDescent="0.2"/>
    <row r="1315" spans="2:12" ht="24.95" customHeight="1" x14ac:dyDescent="0.2"/>
    <row r="1316" spans="2:12" ht="24.95" customHeight="1" x14ac:dyDescent="0.2"/>
    <row r="1317" spans="2:12" ht="24.95" customHeight="1" x14ac:dyDescent="0.2">
      <c r="B1317" s="269" t="s">
        <v>15</v>
      </c>
      <c r="C1317" s="269"/>
      <c r="D1317" s="269"/>
      <c r="E1317" s="269"/>
      <c r="F1317" s="269"/>
      <c r="G1317" s="269"/>
      <c r="H1317" s="269"/>
      <c r="I1317" s="269"/>
      <c r="J1317" s="269"/>
      <c r="K1317" s="117"/>
    </row>
    <row r="1318" spans="2:12" ht="24.95" customHeight="1" x14ac:dyDescent="0.2">
      <c r="B1318" s="141" t="s">
        <v>35</v>
      </c>
      <c r="C1318" s="270" t="s">
        <v>40</v>
      </c>
      <c r="D1318" s="270"/>
      <c r="E1318" s="270" t="s">
        <v>41</v>
      </c>
      <c r="F1318" s="270"/>
      <c r="G1318" s="270" t="s">
        <v>42</v>
      </c>
      <c r="H1318" s="270"/>
      <c r="I1318" s="270" t="s">
        <v>89</v>
      </c>
      <c r="J1318" s="270"/>
      <c r="L1318" s="40"/>
    </row>
    <row r="1319" spans="2:12" ht="24.95" customHeight="1" x14ac:dyDescent="0.2">
      <c r="B1319" s="225" t="s">
        <v>159</v>
      </c>
      <c r="C1319" s="258">
        <v>604082</v>
      </c>
      <c r="D1319" s="258"/>
      <c r="E1319" s="258">
        <v>167199</v>
      </c>
      <c r="F1319" s="258"/>
      <c r="G1319" s="259">
        <v>771281</v>
      </c>
      <c r="H1319" s="259"/>
      <c r="I1319" s="265">
        <v>0.19382625672899001</v>
      </c>
      <c r="J1319" s="260"/>
    </row>
    <row r="1320" spans="2:12" ht="24.95" customHeight="1" x14ac:dyDescent="0.2">
      <c r="B1320" s="225" t="s">
        <v>160</v>
      </c>
      <c r="C1320" s="267">
        <v>285687</v>
      </c>
      <c r="D1320" s="267"/>
      <c r="E1320" s="267">
        <v>32530</v>
      </c>
      <c r="F1320" s="267"/>
      <c r="G1320" s="259">
        <v>318217</v>
      </c>
      <c r="H1320" s="259"/>
      <c r="I1320" s="263">
        <v>0.10990965792949001</v>
      </c>
      <c r="J1320" s="263"/>
    </row>
    <row r="1321" spans="2:12" ht="24.95" customHeight="1" x14ac:dyDescent="0.2">
      <c r="B1321" s="105" t="s">
        <v>43</v>
      </c>
      <c r="C1321" s="264">
        <f>(C1320-C1319)/C1319</f>
        <v>-0.5270724835370032</v>
      </c>
      <c r="D1321" s="264"/>
      <c r="E1321" s="264">
        <f>(E1320-E1319)/E1319</f>
        <v>-0.80544142010418718</v>
      </c>
      <c r="F1321" s="264"/>
      <c r="G1321" s="264">
        <f>(G1320-G1319)/G1319</f>
        <v>-0.58741755598802514</v>
      </c>
      <c r="H1321" s="264"/>
      <c r="I1321" s="264">
        <f>(I1320-I1319)/I1319</f>
        <v>-0.43294752844983797</v>
      </c>
      <c r="J1321" s="264"/>
    </row>
    <row r="1322" spans="2:12" ht="24.95" customHeight="1" x14ac:dyDescent="0.2">
      <c r="B1322" s="38"/>
      <c r="C1322" s="39"/>
      <c r="D1322" s="39"/>
      <c r="E1322" s="39"/>
      <c r="F1322" s="39"/>
      <c r="G1322" s="41"/>
      <c r="H1322" s="41"/>
      <c r="I1322" s="41"/>
      <c r="J1322" s="41"/>
      <c r="K1322" s="13"/>
    </row>
    <row r="1323" spans="2:12" ht="24.95" customHeight="1" x14ac:dyDescent="0.2"/>
    <row r="1324" spans="2:12" ht="24.95" customHeight="1" x14ac:dyDescent="0.2"/>
    <row r="1325" spans="2:12" ht="24.95" customHeight="1" x14ac:dyDescent="0.2"/>
    <row r="1326" spans="2:12" ht="24.95" customHeight="1" x14ac:dyDescent="0.2">
      <c r="L1326" s="42"/>
    </row>
    <row r="1327" spans="2:12" ht="24.95" customHeight="1" x14ac:dyDescent="0.2"/>
    <row r="1328" spans="2:12" ht="24.95" customHeight="1" x14ac:dyDescent="0.2"/>
    <row r="1329" spans="2:15" ht="24.95" customHeight="1" x14ac:dyDescent="0.2">
      <c r="L1329" s="27"/>
    </row>
    <row r="1330" spans="2:15" ht="24.95" customHeight="1" x14ac:dyDescent="0.2"/>
    <row r="1331" spans="2:15" ht="24.95" customHeight="1" x14ac:dyDescent="0.2"/>
    <row r="1332" spans="2:15" ht="24.95" customHeight="1" x14ac:dyDescent="0.2"/>
    <row r="1333" spans="2:15" ht="24.95" customHeight="1" x14ac:dyDescent="0.2"/>
    <row r="1334" spans="2:15" ht="24.95" customHeight="1" x14ac:dyDescent="0.2"/>
    <row r="1335" spans="2:15" ht="24.95" customHeight="1" x14ac:dyDescent="0.2"/>
    <row r="1336" spans="2:15" ht="24.95" customHeight="1" x14ac:dyDescent="0.2"/>
    <row r="1337" spans="2:15" ht="24.95" customHeight="1" x14ac:dyDescent="0.2"/>
    <row r="1338" spans="2:15" ht="24.95" customHeight="1" x14ac:dyDescent="0.2"/>
    <row r="1339" spans="2:15" ht="24.95" customHeight="1" x14ac:dyDescent="0.2">
      <c r="O1339" s="32"/>
    </row>
    <row r="1340" spans="2:15" ht="24.95" customHeight="1" x14ac:dyDescent="0.2">
      <c r="O1340" s="32"/>
    </row>
    <row r="1341" spans="2:15" ht="24.95" customHeight="1" x14ac:dyDescent="0.2">
      <c r="O1341" s="32"/>
    </row>
    <row r="1342" spans="2:15" ht="24.95" customHeight="1" x14ac:dyDescent="0.2">
      <c r="B1342" s="59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</row>
    <row r="1343" spans="2:15" ht="24.95" customHeight="1" x14ac:dyDescent="0.2">
      <c r="B1343" s="59"/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</row>
    <row r="1344" spans="2:15" ht="24.95" customHeight="1" x14ac:dyDescent="0.2">
      <c r="B1344" s="59"/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</row>
    <row r="1345" spans="2:15" ht="24.95" customHeight="1" x14ac:dyDescent="0.2">
      <c r="B1345" s="59"/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</row>
    <row r="1346" spans="2:15" ht="24.95" customHeight="1" x14ac:dyDescent="0.2">
      <c r="B1346" s="59"/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</row>
    <row r="1347" spans="2:15" ht="24.95" customHeight="1" x14ac:dyDescent="0.2">
      <c r="B1347" s="59"/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</row>
    <row r="1348" spans="2:15" ht="24.95" customHeight="1" x14ac:dyDescent="0.2">
      <c r="B1348" s="59"/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</row>
    <row r="1349" spans="2:15" ht="24.95" customHeight="1" x14ac:dyDescent="0.2">
      <c r="B1349" s="59"/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</row>
    <row r="1350" spans="2:15" ht="24.95" customHeight="1" x14ac:dyDescent="0.2">
      <c r="B1350" s="59"/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</row>
    <row r="1351" spans="2:15" ht="24.95" customHeight="1" x14ac:dyDescent="0.2">
      <c r="B1351" s="59"/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</row>
    <row r="1352" spans="2:15" ht="24.95" customHeight="1" x14ac:dyDescent="0.2">
      <c r="B1352" s="59"/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</row>
    <row r="1353" spans="2:15" ht="24.95" customHeight="1" x14ac:dyDescent="0.2">
      <c r="B1353" s="59"/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</row>
    <row r="1354" spans="2:15" ht="24.95" customHeight="1" x14ac:dyDescent="0.2">
      <c r="B1354" s="59"/>
      <c r="C1354" s="59"/>
      <c r="D1354" s="59"/>
      <c r="E1354" s="59"/>
      <c r="F1354" s="59"/>
      <c r="G1354" s="59"/>
      <c r="H1354" s="59"/>
      <c r="I1354" s="59"/>
      <c r="J1354" s="59"/>
      <c r="K1354" s="59"/>
      <c r="M1354" s="32">
        <v>17</v>
      </c>
      <c r="N1354" s="59"/>
    </row>
    <row r="1355" spans="2:15" ht="25.5" customHeight="1" x14ac:dyDescent="0.2">
      <c r="B1355" s="273" t="s">
        <v>124</v>
      </c>
      <c r="C1355" s="273"/>
      <c r="D1355" s="273"/>
      <c r="E1355" s="273"/>
      <c r="F1355" s="273"/>
      <c r="G1355" s="273"/>
      <c r="H1355" s="273"/>
      <c r="I1355" s="273"/>
      <c r="J1355" s="273"/>
      <c r="K1355" s="273"/>
      <c r="L1355" s="273"/>
      <c r="M1355" s="273"/>
    </row>
    <row r="1356" spans="2:15" ht="15" customHeight="1" x14ac:dyDescent="0.2">
      <c r="B1356" s="66"/>
      <c r="C1356" s="66"/>
      <c r="D1356" s="66"/>
      <c r="E1356" s="66"/>
      <c r="F1356" s="66"/>
      <c r="G1356" s="66"/>
      <c r="H1356" s="66"/>
      <c r="I1356" s="66"/>
      <c r="J1356" s="66"/>
      <c r="K1356" s="66"/>
      <c r="L1356" s="66"/>
    </row>
    <row r="1357" spans="2:15" ht="25.5" customHeight="1" x14ac:dyDescent="0.2">
      <c r="B1357" s="273" t="s">
        <v>125</v>
      </c>
      <c r="C1357" s="273"/>
      <c r="D1357" s="273"/>
      <c r="E1357" s="273"/>
      <c r="F1357" s="273"/>
      <c r="G1357" s="273"/>
      <c r="H1357" s="273"/>
      <c r="I1357" s="273"/>
      <c r="J1357" s="273"/>
      <c r="K1357" s="273"/>
      <c r="L1357" s="273"/>
      <c r="M1357" s="273"/>
    </row>
    <row r="1358" spans="2:15" ht="15" customHeight="1" x14ac:dyDescent="0.2">
      <c r="B1358" s="57"/>
      <c r="C1358" s="57"/>
      <c r="D1358" s="57"/>
      <c r="E1358" s="57"/>
      <c r="F1358" s="57"/>
      <c r="G1358" s="57"/>
    </row>
    <row r="1359" spans="2:15" ht="24.95" customHeight="1" x14ac:dyDescent="0.2">
      <c r="B1359" s="275" t="s">
        <v>97</v>
      </c>
      <c r="C1359" s="275"/>
      <c r="D1359" s="275"/>
      <c r="E1359" s="275"/>
      <c r="F1359" s="275"/>
      <c r="G1359" s="275"/>
      <c r="H1359" s="275"/>
      <c r="I1359" s="275"/>
      <c r="J1359" s="275"/>
    </row>
    <row r="1360" spans="2:15" ht="24.95" customHeight="1" x14ac:dyDescent="0.2">
      <c r="B1360" s="256" t="s">
        <v>36</v>
      </c>
      <c r="C1360" s="266" t="s">
        <v>47</v>
      </c>
      <c r="D1360" s="266"/>
      <c r="E1360" s="266"/>
      <c r="F1360" s="266" t="s">
        <v>48</v>
      </c>
      <c r="G1360" s="266"/>
      <c r="H1360" s="266"/>
      <c r="I1360" s="137" t="s">
        <v>52</v>
      </c>
      <c r="J1360" s="139" t="s">
        <v>53</v>
      </c>
      <c r="M1360" s="45"/>
    </row>
    <row r="1361" spans="2:14" ht="24.95" customHeight="1" x14ac:dyDescent="0.2">
      <c r="B1361" s="257"/>
      <c r="C1361" s="135" t="s">
        <v>66</v>
      </c>
      <c r="D1361" s="135" t="s">
        <v>67</v>
      </c>
      <c r="E1361" s="188" t="s">
        <v>68</v>
      </c>
      <c r="F1361" s="135" t="s">
        <v>69</v>
      </c>
      <c r="G1361" s="135" t="s">
        <v>70</v>
      </c>
      <c r="H1361" s="136" t="s">
        <v>71</v>
      </c>
      <c r="I1361" s="138" t="s">
        <v>85</v>
      </c>
      <c r="J1361" s="140" t="s">
        <v>86</v>
      </c>
      <c r="K1361" s="19"/>
      <c r="M1361" s="45"/>
    </row>
    <row r="1362" spans="2:14" ht="24.95" customHeight="1" x14ac:dyDescent="0.2">
      <c r="B1362" s="133" t="s">
        <v>114</v>
      </c>
      <c r="C1362" s="249">
        <v>264</v>
      </c>
      <c r="D1362" s="249">
        <v>6</v>
      </c>
      <c r="E1362" s="228">
        <v>270</v>
      </c>
      <c r="F1362" s="249">
        <v>523</v>
      </c>
      <c r="G1362" s="249">
        <v>11</v>
      </c>
      <c r="H1362" s="229">
        <v>534</v>
      </c>
      <c r="I1362" s="226">
        <v>3.1922325199999997E-2</v>
      </c>
      <c r="J1362" s="230">
        <v>1.9777777777778001</v>
      </c>
      <c r="K1362" s="47"/>
      <c r="M1362" s="45"/>
    </row>
    <row r="1363" spans="2:14" ht="24.95" customHeight="1" x14ac:dyDescent="0.2">
      <c r="B1363" s="133" t="s">
        <v>5</v>
      </c>
      <c r="C1363" s="249">
        <v>319</v>
      </c>
      <c r="D1363" s="249">
        <v>239</v>
      </c>
      <c r="E1363" s="228">
        <v>558</v>
      </c>
      <c r="F1363" s="249">
        <v>518</v>
      </c>
      <c r="G1363" s="249">
        <v>930</v>
      </c>
      <c r="H1363" s="229">
        <v>1448</v>
      </c>
      <c r="I1363" s="226">
        <v>7.1626995799999996E-2</v>
      </c>
      <c r="J1363" s="230">
        <v>2.594982078853</v>
      </c>
      <c r="K1363" s="47"/>
      <c r="M1363" s="45"/>
    </row>
    <row r="1364" spans="2:14" ht="24.95" customHeight="1" x14ac:dyDescent="0.2">
      <c r="B1364" s="133" t="s">
        <v>22</v>
      </c>
      <c r="C1364" s="249">
        <v>604</v>
      </c>
      <c r="D1364" s="249">
        <v>59</v>
      </c>
      <c r="E1364" s="228">
        <v>663</v>
      </c>
      <c r="F1364" s="249">
        <v>1503</v>
      </c>
      <c r="G1364" s="249">
        <v>264</v>
      </c>
      <c r="H1364" s="229">
        <v>1767</v>
      </c>
      <c r="I1364" s="226">
        <v>9.6294277900000003E-2</v>
      </c>
      <c r="J1364" s="230">
        <v>2.6651583710406999</v>
      </c>
      <c r="K1364" s="47"/>
      <c r="M1364" s="45"/>
    </row>
    <row r="1365" spans="2:14" ht="24.95" customHeight="1" x14ac:dyDescent="0.2">
      <c r="B1365" s="133" t="s">
        <v>7</v>
      </c>
      <c r="C1365" s="249">
        <v>75</v>
      </c>
      <c r="D1365" s="249">
        <v>47</v>
      </c>
      <c r="E1365" s="228">
        <v>122</v>
      </c>
      <c r="F1365" s="249">
        <v>252</v>
      </c>
      <c r="G1365" s="249">
        <v>175</v>
      </c>
      <c r="H1365" s="229">
        <v>427</v>
      </c>
      <c r="I1365" s="226">
        <v>0.12678685049999999</v>
      </c>
      <c r="J1365" s="230">
        <v>3.5</v>
      </c>
      <c r="K1365" s="47"/>
      <c r="M1365" s="45"/>
    </row>
    <row r="1366" spans="2:14" ht="24.95" customHeight="1" x14ac:dyDescent="0.2">
      <c r="B1366" s="133" t="s">
        <v>8</v>
      </c>
      <c r="C1366" s="249">
        <v>2407</v>
      </c>
      <c r="D1366" s="249">
        <v>213</v>
      </c>
      <c r="E1366" s="228">
        <v>2620</v>
      </c>
      <c r="F1366" s="249">
        <v>3794</v>
      </c>
      <c r="G1366" s="249">
        <v>1026</v>
      </c>
      <c r="H1366" s="229">
        <v>4820</v>
      </c>
      <c r="I1366" s="226">
        <v>0.12435500519999999</v>
      </c>
      <c r="J1366" s="230">
        <v>1.8396946564884999</v>
      </c>
      <c r="K1366" s="47"/>
      <c r="M1366" s="45"/>
    </row>
    <row r="1367" spans="2:14" ht="24.95" customHeight="1" x14ac:dyDescent="0.2">
      <c r="B1367" s="133" t="s">
        <v>9</v>
      </c>
      <c r="C1367" s="249">
        <v>83</v>
      </c>
      <c r="D1367" s="249">
        <v>0</v>
      </c>
      <c r="E1367" s="228">
        <v>83</v>
      </c>
      <c r="F1367" s="249">
        <v>421</v>
      </c>
      <c r="G1367" s="249">
        <v>0</v>
      </c>
      <c r="H1367" s="229">
        <v>421</v>
      </c>
      <c r="I1367" s="226">
        <v>2.0411556599999998E-2</v>
      </c>
      <c r="J1367" s="230">
        <v>5.0722891566264998</v>
      </c>
      <c r="K1367" s="47"/>
      <c r="M1367" s="45"/>
    </row>
    <row r="1368" spans="2:14" ht="24.95" customHeight="1" x14ac:dyDescent="0.2">
      <c r="B1368" s="133" t="s">
        <v>10</v>
      </c>
      <c r="C1368" s="249">
        <v>153</v>
      </c>
      <c r="D1368" s="249">
        <v>0</v>
      </c>
      <c r="E1368" s="228">
        <v>153</v>
      </c>
      <c r="F1368" s="249">
        <v>279</v>
      </c>
      <c r="G1368" s="249">
        <v>0</v>
      </c>
      <c r="H1368" s="229">
        <v>279</v>
      </c>
      <c r="I1368" s="226">
        <v>5.22456897E-2</v>
      </c>
      <c r="J1368" s="230">
        <v>1.8235294117647001</v>
      </c>
      <c r="K1368" s="47"/>
      <c r="M1368" s="45"/>
    </row>
    <row r="1369" spans="2:14" ht="24.95" customHeight="1" x14ac:dyDescent="0.2">
      <c r="B1369" s="133" t="s">
        <v>11</v>
      </c>
      <c r="C1369" s="249">
        <v>52</v>
      </c>
      <c r="D1369" s="249">
        <v>32</v>
      </c>
      <c r="E1369" s="228">
        <v>84</v>
      </c>
      <c r="F1369" s="249">
        <v>180</v>
      </c>
      <c r="G1369" s="249">
        <v>129</v>
      </c>
      <c r="H1369" s="229">
        <v>309</v>
      </c>
      <c r="I1369" s="226">
        <v>4.28291887E-2</v>
      </c>
      <c r="J1369" s="230">
        <v>3.6785714285714</v>
      </c>
      <c r="K1369" s="47"/>
      <c r="M1369" s="48"/>
    </row>
    <row r="1370" spans="2:14" ht="24.95" customHeight="1" x14ac:dyDescent="0.2">
      <c r="B1370" s="133" t="s">
        <v>12</v>
      </c>
      <c r="C1370" s="249">
        <v>81</v>
      </c>
      <c r="D1370" s="249">
        <v>0</v>
      </c>
      <c r="E1370" s="228">
        <v>81</v>
      </c>
      <c r="F1370" s="249">
        <v>183</v>
      </c>
      <c r="G1370" s="249">
        <v>0</v>
      </c>
      <c r="H1370" s="229">
        <v>183</v>
      </c>
      <c r="I1370" s="226">
        <v>3.2522401399999998E-2</v>
      </c>
      <c r="J1370" s="230">
        <v>2.2592592592592999</v>
      </c>
      <c r="K1370" s="47"/>
      <c r="M1370" s="48"/>
    </row>
    <row r="1371" spans="2:14" ht="24.95" customHeight="1" x14ac:dyDescent="0.2">
      <c r="B1371" s="134" t="s">
        <v>14</v>
      </c>
      <c r="C1371" s="231">
        <v>4038</v>
      </c>
      <c r="D1371" s="231">
        <v>596</v>
      </c>
      <c r="E1371" s="232">
        <v>4634</v>
      </c>
      <c r="F1371" s="231">
        <v>7653</v>
      </c>
      <c r="G1371" s="231">
        <v>2535</v>
      </c>
      <c r="H1371" s="233">
        <v>10188</v>
      </c>
      <c r="I1371" s="227">
        <v>7.4785770500000001E-2</v>
      </c>
      <c r="J1371" s="234">
        <v>2.1985325852395001</v>
      </c>
      <c r="M1371" s="48"/>
    </row>
    <row r="1372" spans="2:14" ht="24.95" customHeight="1" x14ac:dyDescent="0.2">
      <c r="B1372" s="218"/>
      <c r="C1372" s="54"/>
      <c r="D1372" s="54"/>
      <c r="E1372" s="55"/>
      <c r="F1372" s="54"/>
      <c r="G1372" s="54"/>
      <c r="H1372" s="55"/>
      <c r="I1372" s="63"/>
      <c r="J1372" s="64"/>
      <c r="K1372" s="68"/>
      <c r="L1372" s="68"/>
      <c r="M1372" s="67"/>
      <c r="N1372" s="19"/>
    </row>
    <row r="1373" spans="2:14" ht="24.95" customHeight="1" x14ac:dyDescent="0.2"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</row>
    <row r="1374" spans="2:14" ht="24.95" customHeight="1" x14ac:dyDescent="0.2">
      <c r="B1374" s="69"/>
      <c r="C1374" s="69"/>
      <c r="D1374" s="69"/>
      <c r="E1374" s="69"/>
      <c r="F1374" s="69"/>
      <c r="G1374" s="69"/>
      <c r="H1374" s="69"/>
      <c r="I1374" s="69"/>
      <c r="J1374" s="69"/>
      <c r="K1374" s="70"/>
      <c r="L1374" s="70"/>
      <c r="M1374" s="70"/>
      <c r="N1374" s="70"/>
    </row>
    <row r="1375" spans="2:14" ht="24.95" customHeight="1" x14ac:dyDescent="0.2">
      <c r="B1375" s="65"/>
      <c r="C1375" s="65"/>
      <c r="D1375" s="65"/>
      <c r="E1375" s="65"/>
      <c r="G1375" s="65"/>
      <c r="H1375" s="65"/>
      <c r="I1375" s="65"/>
      <c r="J1375" s="65"/>
    </row>
    <row r="1376" spans="2:14" ht="24.95" customHeight="1" x14ac:dyDescent="0.2">
      <c r="B1376" s="65"/>
      <c r="C1376" s="65"/>
      <c r="D1376" s="65"/>
      <c r="E1376" s="65"/>
      <c r="G1376" s="65"/>
      <c r="H1376" s="65"/>
      <c r="I1376" s="65"/>
      <c r="J1376" s="65"/>
    </row>
    <row r="1377" spans="2:15" ht="24.95" customHeight="1" x14ac:dyDescent="0.2">
      <c r="B1377" s="65"/>
      <c r="C1377" s="65"/>
      <c r="D1377" s="65"/>
      <c r="E1377" s="65"/>
      <c r="G1377" s="65"/>
      <c r="H1377" s="65"/>
      <c r="I1377" s="65"/>
      <c r="J1377" s="65"/>
    </row>
    <row r="1378" spans="2:15" ht="24.95" customHeight="1" x14ac:dyDescent="0.2">
      <c r="B1378" s="65"/>
      <c r="C1378" s="65"/>
      <c r="D1378" s="65"/>
      <c r="E1378" s="65"/>
      <c r="G1378" s="65"/>
      <c r="H1378" s="65"/>
      <c r="I1378" s="65"/>
      <c r="J1378" s="65"/>
    </row>
    <row r="1379" spans="2:15" ht="24.95" customHeight="1" x14ac:dyDescent="0.2">
      <c r="B1379" s="65"/>
      <c r="C1379" s="65"/>
      <c r="D1379" s="65"/>
      <c r="E1379" s="65"/>
      <c r="G1379" s="65"/>
      <c r="H1379" s="65"/>
      <c r="I1379" s="65"/>
      <c r="J1379" s="65"/>
    </row>
    <row r="1380" spans="2:15" ht="24.95" customHeight="1" x14ac:dyDescent="0.2">
      <c r="B1380" s="65"/>
      <c r="C1380" s="65"/>
      <c r="D1380" s="65"/>
      <c r="E1380" s="65"/>
      <c r="G1380" s="65"/>
      <c r="H1380" s="65"/>
      <c r="I1380" s="65"/>
      <c r="J1380" s="65"/>
    </row>
    <row r="1381" spans="2:15" ht="24.95" customHeight="1" x14ac:dyDescent="0.2">
      <c r="B1381" s="65"/>
      <c r="C1381" s="65"/>
      <c r="D1381" s="65"/>
      <c r="E1381" s="65"/>
      <c r="G1381" s="65"/>
      <c r="H1381" s="65"/>
      <c r="I1381" s="65"/>
      <c r="J1381" s="65"/>
    </row>
    <row r="1382" spans="2:15" ht="24.95" customHeight="1" x14ac:dyDescent="0.2">
      <c r="B1382" s="65"/>
      <c r="C1382" s="65"/>
      <c r="D1382" s="65"/>
      <c r="E1382" s="65"/>
      <c r="G1382" s="65"/>
      <c r="H1382" s="65"/>
      <c r="I1382" s="65"/>
      <c r="J1382" s="65"/>
    </row>
    <row r="1383" spans="2:15" ht="24.95" customHeight="1" x14ac:dyDescent="0.2">
      <c r="B1383" s="65"/>
      <c r="C1383" s="65"/>
      <c r="D1383" s="65"/>
      <c r="E1383" s="65"/>
      <c r="F1383" s="65"/>
      <c r="G1383" s="65"/>
      <c r="H1383" s="65"/>
      <c r="I1383" s="65"/>
      <c r="J1383" s="65"/>
      <c r="K1383" s="65"/>
    </row>
    <row r="1384" spans="2:15" ht="24.95" customHeight="1" x14ac:dyDescent="0.2"/>
    <row r="1385" spans="2:15" ht="25.5" customHeight="1" x14ac:dyDescent="0.2">
      <c r="B1385" s="271" t="s">
        <v>174</v>
      </c>
      <c r="C1385" s="271"/>
      <c r="D1385" s="271"/>
      <c r="E1385" s="271"/>
      <c r="F1385" s="271"/>
      <c r="G1385" s="271"/>
      <c r="H1385" s="271"/>
      <c r="I1385" s="271"/>
      <c r="J1385" s="271"/>
      <c r="K1385" s="271"/>
      <c r="L1385" s="271"/>
      <c r="M1385" s="271"/>
    </row>
    <row r="1386" spans="2:15" ht="24.95" customHeight="1" x14ac:dyDescent="0.2">
      <c r="B1386" s="57"/>
      <c r="C1386" s="57"/>
      <c r="D1386" s="57"/>
      <c r="E1386" s="57"/>
      <c r="F1386" s="57"/>
      <c r="G1386" s="57"/>
    </row>
    <row r="1387" spans="2:15" ht="24.95" customHeight="1" x14ac:dyDescent="0.2">
      <c r="B1387" s="261" t="s">
        <v>13</v>
      </c>
      <c r="C1387" s="261"/>
      <c r="D1387" s="261"/>
      <c r="E1387" s="261"/>
      <c r="F1387" s="261"/>
      <c r="G1387" s="261"/>
      <c r="H1387" s="261"/>
      <c r="I1387" s="39"/>
      <c r="J1387" s="39"/>
      <c r="K1387" s="39"/>
      <c r="L1387" s="39"/>
      <c r="M1387" s="13"/>
      <c r="N1387" s="13"/>
      <c r="O1387" s="13"/>
    </row>
    <row r="1388" spans="2:15" ht="24.95" customHeight="1" x14ac:dyDescent="0.2">
      <c r="B1388" s="132" t="s">
        <v>35</v>
      </c>
      <c r="C1388" s="262" t="s">
        <v>62</v>
      </c>
      <c r="D1388" s="262"/>
      <c r="E1388" s="262" t="s">
        <v>63</v>
      </c>
      <c r="F1388" s="262"/>
      <c r="G1388" s="262" t="s">
        <v>0</v>
      </c>
      <c r="H1388" s="262"/>
      <c r="I1388" s="39"/>
      <c r="J1388" s="39"/>
      <c r="K1388" s="39"/>
      <c r="L1388" s="39"/>
      <c r="M1388" s="13"/>
      <c r="N1388" s="13"/>
      <c r="O1388" s="13"/>
    </row>
    <row r="1389" spans="2:15" ht="24.95" customHeight="1" x14ac:dyDescent="0.2">
      <c r="B1389" s="225" t="s">
        <v>177</v>
      </c>
      <c r="C1389" s="258">
        <v>15820</v>
      </c>
      <c r="D1389" s="258"/>
      <c r="E1389" s="258">
        <v>919</v>
      </c>
      <c r="F1389" s="258"/>
      <c r="G1389" s="259">
        <v>16739</v>
      </c>
      <c r="H1389" s="260"/>
      <c r="I1389" s="39"/>
      <c r="J1389" s="39"/>
      <c r="K1389" s="39"/>
      <c r="L1389" s="39"/>
      <c r="M1389" s="13"/>
      <c r="N1389" s="13"/>
      <c r="O1389" s="13"/>
    </row>
    <row r="1390" spans="2:15" ht="24.95" customHeight="1" x14ac:dyDescent="0.2">
      <c r="B1390" s="225" t="s">
        <v>156</v>
      </c>
      <c r="C1390" s="258">
        <v>4038</v>
      </c>
      <c r="D1390" s="258"/>
      <c r="E1390" s="258">
        <v>596</v>
      </c>
      <c r="F1390" s="258"/>
      <c r="G1390" s="259">
        <v>4634</v>
      </c>
      <c r="H1390" s="260"/>
      <c r="I1390" s="39"/>
      <c r="J1390" s="39"/>
      <c r="K1390" s="39"/>
      <c r="L1390" s="39"/>
      <c r="M1390" s="13"/>
      <c r="N1390" s="13"/>
      <c r="O1390" s="13"/>
    </row>
    <row r="1391" spans="2:15" ht="24.95" customHeight="1" x14ac:dyDescent="0.2">
      <c r="B1391" s="113" t="s">
        <v>43</v>
      </c>
      <c r="C1391" s="268">
        <f>(C1390-C1389)/C1389</f>
        <v>-0.74475347661188374</v>
      </c>
      <c r="D1391" s="268"/>
      <c r="E1391" s="268">
        <f>(E1390-E1389)/E1389</f>
        <v>-0.35146898803046789</v>
      </c>
      <c r="F1391" s="268"/>
      <c r="G1391" s="268">
        <f>(G1390-G1389)/G1389</f>
        <v>-0.72316147918035723</v>
      </c>
      <c r="H1391" s="268"/>
      <c r="I1391" s="39"/>
      <c r="J1391" s="39"/>
      <c r="K1391" s="39"/>
      <c r="L1391" s="39"/>
      <c r="M1391" s="13"/>
      <c r="N1391" s="13"/>
      <c r="O1391" s="13"/>
    </row>
    <row r="1392" spans="2:15" ht="24.95" customHeight="1" x14ac:dyDescent="0.2"/>
    <row r="1393" spans="2:12" ht="24.95" customHeight="1" x14ac:dyDescent="0.2"/>
    <row r="1394" spans="2:12" ht="24.95" customHeight="1" x14ac:dyDescent="0.2"/>
    <row r="1395" spans="2:12" ht="24.95" customHeight="1" x14ac:dyDescent="0.2"/>
    <row r="1396" spans="2:12" ht="24.95" customHeight="1" x14ac:dyDescent="0.2"/>
    <row r="1397" spans="2:12" ht="24.95" customHeight="1" x14ac:dyDescent="0.2"/>
    <row r="1398" spans="2:12" ht="24.95" customHeight="1" x14ac:dyDescent="0.2"/>
    <row r="1399" spans="2:12" ht="24.95" customHeight="1" x14ac:dyDescent="0.2"/>
    <row r="1400" spans="2:12" ht="24.95" customHeight="1" x14ac:dyDescent="0.2"/>
    <row r="1401" spans="2:12" ht="24.95" customHeight="1" x14ac:dyDescent="0.2"/>
    <row r="1402" spans="2:12" ht="24.95" customHeight="1" x14ac:dyDescent="0.2"/>
    <row r="1403" spans="2:12" ht="24.95" customHeight="1" x14ac:dyDescent="0.2"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43"/>
    </row>
    <row r="1404" spans="2:12" ht="24.95" customHeight="1" x14ac:dyDescent="0.2">
      <c r="B1404" s="269" t="s">
        <v>15</v>
      </c>
      <c r="C1404" s="269"/>
      <c r="D1404" s="269"/>
      <c r="E1404" s="269"/>
      <c r="F1404" s="269"/>
      <c r="G1404" s="269"/>
      <c r="H1404" s="269"/>
      <c r="I1404" s="269"/>
      <c r="J1404" s="269"/>
    </row>
    <row r="1405" spans="2:12" ht="24.95" customHeight="1" x14ac:dyDescent="0.2">
      <c r="B1405" s="141" t="s">
        <v>35</v>
      </c>
      <c r="C1405" s="270" t="s">
        <v>64</v>
      </c>
      <c r="D1405" s="270"/>
      <c r="E1405" s="270" t="s">
        <v>65</v>
      </c>
      <c r="F1405" s="270"/>
      <c r="G1405" s="270" t="s">
        <v>1</v>
      </c>
      <c r="H1405" s="270"/>
      <c r="I1405" s="270" t="s">
        <v>18</v>
      </c>
      <c r="J1405" s="270"/>
      <c r="L1405" s="40"/>
    </row>
    <row r="1406" spans="2:12" ht="24.95" customHeight="1" x14ac:dyDescent="0.2">
      <c r="B1406" s="225" t="s">
        <v>177</v>
      </c>
      <c r="C1406" s="258">
        <v>34417</v>
      </c>
      <c r="D1406" s="258"/>
      <c r="E1406" s="258">
        <v>4277</v>
      </c>
      <c r="F1406" s="258"/>
      <c r="G1406" s="259">
        <v>38694</v>
      </c>
      <c r="H1406" s="259"/>
      <c r="I1406" s="265">
        <v>0.19147862230000001</v>
      </c>
      <c r="J1406" s="260"/>
    </row>
    <row r="1407" spans="2:12" ht="24.95" customHeight="1" x14ac:dyDescent="0.2">
      <c r="B1407" s="225" t="s">
        <v>156</v>
      </c>
      <c r="C1407" s="258">
        <v>7653</v>
      </c>
      <c r="D1407" s="258"/>
      <c r="E1407" s="258">
        <v>2535</v>
      </c>
      <c r="F1407" s="258"/>
      <c r="G1407" s="259">
        <v>10188</v>
      </c>
      <c r="H1407" s="259"/>
      <c r="I1407" s="265">
        <v>7.4785770500000001E-2</v>
      </c>
      <c r="J1407" s="260"/>
    </row>
    <row r="1408" spans="2:12" ht="24.95" customHeight="1" x14ac:dyDescent="0.2">
      <c r="B1408" s="105" t="s">
        <v>43</v>
      </c>
      <c r="C1408" s="264">
        <f>(C1407-C1406)/C1406</f>
        <v>-0.77763895749193712</v>
      </c>
      <c r="D1408" s="264"/>
      <c r="E1408" s="264">
        <f>(E1407-E1406)/E1406</f>
        <v>-0.40729483282674772</v>
      </c>
      <c r="F1408" s="264"/>
      <c r="G1408" s="264">
        <f>(G1407-G1406)/G1406</f>
        <v>-0.73670336486276944</v>
      </c>
      <c r="H1408" s="264"/>
      <c r="I1408" s="264">
        <f>(I1407-I1406)/I1406</f>
        <v>-0.60943018284919004</v>
      </c>
      <c r="J1408" s="264"/>
    </row>
    <row r="1409" spans="2:14" ht="24.95" customHeight="1" x14ac:dyDescent="0.2"/>
    <row r="1410" spans="2:14" ht="24.95" customHeight="1" x14ac:dyDescent="0.2"/>
    <row r="1411" spans="2:14" ht="24.95" customHeight="1" x14ac:dyDescent="0.2"/>
    <row r="1412" spans="2:14" ht="24.95" customHeight="1" x14ac:dyDescent="0.2"/>
    <row r="1413" spans="2:14" ht="24.95" customHeight="1" x14ac:dyDescent="0.2"/>
    <row r="1414" spans="2:14" ht="24.95" customHeight="1" x14ac:dyDescent="0.2"/>
    <row r="1415" spans="2:14" ht="24.95" customHeight="1" x14ac:dyDescent="0.2"/>
    <row r="1416" spans="2:14" ht="24.95" customHeight="1" x14ac:dyDescent="0.2"/>
    <row r="1417" spans="2:14" ht="24.95" customHeight="1" x14ac:dyDescent="0.2"/>
    <row r="1418" spans="2:14" ht="24.95" customHeight="1" x14ac:dyDescent="0.2"/>
    <row r="1419" spans="2:14" ht="24.95" customHeight="1" x14ac:dyDescent="0.2"/>
    <row r="1420" spans="2:14" ht="24.95" customHeight="1" x14ac:dyDescent="0.2">
      <c r="M1420" s="22">
        <v>18</v>
      </c>
    </row>
    <row r="1421" spans="2:14" s="125" customFormat="1" ht="25.5" customHeight="1" x14ac:dyDescent="0.2">
      <c r="B1421" s="283" t="s">
        <v>175</v>
      </c>
      <c r="C1421" s="283"/>
      <c r="D1421" s="283"/>
      <c r="E1421" s="283"/>
      <c r="F1421" s="283"/>
      <c r="G1421" s="283"/>
      <c r="H1421" s="283"/>
      <c r="I1421" s="283"/>
      <c r="J1421" s="283"/>
      <c r="K1421" s="283"/>
      <c r="L1421" s="283"/>
      <c r="M1421" s="283"/>
    </row>
    <row r="1422" spans="2:14" ht="15" customHeight="1" x14ac:dyDescent="0.2">
      <c r="B1422" s="28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</row>
    <row r="1423" spans="2:14" ht="24.95" customHeight="1" x14ac:dyDescent="0.2">
      <c r="B1423" s="278" t="s">
        <v>13</v>
      </c>
      <c r="C1423" s="278"/>
      <c r="D1423" s="278"/>
      <c r="E1423" s="278"/>
      <c r="F1423" s="278"/>
      <c r="G1423" s="278"/>
      <c r="H1423" s="278"/>
      <c r="I1423" s="117"/>
      <c r="J1423" s="117"/>
      <c r="K1423" s="117"/>
      <c r="L1423" s="117"/>
      <c r="M1423" s="117"/>
      <c r="N1423" s="117"/>
    </row>
    <row r="1424" spans="2:14" ht="24.95" customHeight="1" x14ac:dyDescent="0.2">
      <c r="B1424" s="92" t="s">
        <v>35</v>
      </c>
      <c r="C1424" s="276" t="s">
        <v>51</v>
      </c>
      <c r="D1424" s="276"/>
      <c r="E1424" s="276" t="s">
        <v>50</v>
      </c>
      <c r="F1424" s="276"/>
      <c r="G1424" s="276" t="s">
        <v>0</v>
      </c>
      <c r="H1424" s="276"/>
    </row>
    <row r="1425" spans="2:15" ht="24.95" customHeight="1" x14ac:dyDescent="0.2">
      <c r="B1425" s="225" t="s">
        <v>159</v>
      </c>
      <c r="C1425" s="258">
        <v>188816</v>
      </c>
      <c r="D1425" s="258"/>
      <c r="E1425" s="258">
        <v>26865</v>
      </c>
      <c r="F1425" s="258"/>
      <c r="G1425" s="259">
        <v>215681</v>
      </c>
      <c r="H1425" s="259"/>
    </row>
    <row r="1426" spans="2:15" ht="24.95" customHeight="1" x14ac:dyDescent="0.2">
      <c r="B1426" s="225" t="s">
        <v>160</v>
      </c>
      <c r="C1426" s="267">
        <v>83172</v>
      </c>
      <c r="D1426" s="267"/>
      <c r="E1426" s="267">
        <v>8512</v>
      </c>
      <c r="F1426" s="267"/>
      <c r="G1426" s="259">
        <v>91684</v>
      </c>
      <c r="H1426" s="259"/>
    </row>
    <row r="1427" spans="2:15" ht="24.95" customHeight="1" x14ac:dyDescent="0.2">
      <c r="B1427" s="113" t="s">
        <v>43</v>
      </c>
      <c r="C1427" s="268">
        <f>(C1426-C1425)/C1425</f>
        <v>-0.55950766884162362</v>
      </c>
      <c r="D1427" s="268"/>
      <c r="E1427" s="268">
        <f>(E1426-E1425)/E1425</f>
        <v>-0.68315652335752841</v>
      </c>
      <c r="F1427" s="268"/>
      <c r="G1427" s="268">
        <f>(G1426-G1425)/G1425</f>
        <v>-0.57490924096234719</v>
      </c>
      <c r="H1427" s="268"/>
    </row>
    <row r="1428" spans="2:15" ht="24.95" customHeight="1" x14ac:dyDescent="0.2">
      <c r="B1428" s="34"/>
      <c r="C1428" s="35"/>
      <c r="D1428" s="35"/>
      <c r="E1428" s="35"/>
      <c r="F1428" s="35"/>
      <c r="G1428" s="35"/>
      <c r="H1428" s="35"/>
      <c r="I1428" s="13"/>
      <c r="J1428" s="13"/>
      <c r="K1428" s="13"/>
      <c r="L1428" s="13"/>
      <c r="M1428" s="13"/>
      <c r="N1428" s="13"/>
      <c r="O1428" s="13"/>
    </row>
    <row r="1429" spans="2:15" ht="24.95" customHeight="1" x14ac:dyDescent="0.2">
      <c r="B1429" s="34"/>
      <c r="C1429" s="35"/>
      <c r="D1429" s="35"/>
      <c r="E1429" s="35"/>
      <c r="F1429" s="35"/>
      <c r="G1429" s="35"/>
      <c r="H1429" s="35"/>
      <c r="I1429" s="13"/>
      <c r="J1429" s="13"/>
      <c r="K1429" s="13"/>
      <c r="L1429" s="13"/>
      <c r="M1429" s="13"/>
      <c r="N1429" s="13"/>
      <c r="O1429" s="13"/>
    </row>
    <row r="1430" spans="2:15" ht="24.95" customHeight="1" x14ac:dyDescent="0.2">
      <c r="B1430" s="34"/>
      <c r="C1430" s="35"/>
      <c r="D1430" s="35"/>
      <c r="E1430" s="35"/>
      <c r="F1430" s="35"/>
      <c r="G1430" s="35"/>
      <c r="H1430" s="35"/>
      <c r="I1430" s="13"/>
      <c r="J1430" s="13"/>
      <c r="K1430" s="13"/>
      <c r="L1430" s="13"/>
      <c r="M1430" s="13"/>
      <c r="N1430" s="13"/>
      <c r="O1430" s="13"/>
    </row>
    <row r="1431" spans="2:15" ht="24.95" customHeight="1" x14ac:dyDescent="0.2">
      <c r="B1431" s="34"/>
      <c r="C1431" s="35"/>
      <c r="D1431" s="35"/>
      <c r="E1431" s="35"/>
      <c r="F1431" s="35"/>
      <c r="G1431" s="35"/>
      <c r="H1431" s="35"/>
      <c r="I1431" s="13"/>
      <c r="J1431" s="13"/>
      <c r="K1431" s="13"/>
      <c r="L1431" s="13"/>
      <c r="M1431" s="13"/>
      <c r="N1431" s="13"/>
      <c r="O1431" s="13"/>
    </row>
    <row r="1432" spans="2:15" ht="24.95" customHeight="1" x14ac:dyDescent="0.2">
      <c r="B1432" s="34"/>
      <c r="C1432" s="35"/>
      <c r="D1432" s="35"/>
      <c r="E1432" s="35"/>
      <c r="F1432" s="35"/>
      <c r="G1432" s="35"/>
      <c r="H1432" s="35"/>
      <c r="I1432" s="13"/>
      <c r="J1432" s="13"/>
      <c r="K1432" s="13"/>
      <c r="L1432" s="13"/>
      <c r="M1432" s="13"/>
      <c r="N1432" s="13"/>
      <c r="O1432" s="13"/>
    </row>
    <row r="1433" spans="2:15" ht="24.95" customHeight="1" x14ac:dyDescent="0.2">
      <c r="B1433" s="34"/>
      <c r="C1433" s="35"/>
      <c r="D1433" s="35"/>
      <c r="E1433" s="35"/>
      <c r="F1433" s="35"/>
      <c r="G1433" s="35"/>
      <c r="H1433" s="35"/>
      <c r="I1433" s="13"/>
      <c r="J1433" s="13"/>
      <c r="K1433" s="13"/>
      <c r="L1433" s="13"/>
      <c r="M1433" s="13"/>
      <c r="N1433" s="13"/>
      <c r="O1433" s="13"/>
    </row>
    <row r="1434" spans="2:15" ht="24.95" customHeight="1" x14ac:dyDescent="0.2">
      <c r="B1434" s="34"/>
      <c r="C1434" s="35"/>
      <c r="D1434" s="35"/>
      <c r="E1434" s="35"/>
      <c r="F1434" s="35"/>
      <c r="G1434" s="35"/>
      <c r="H1434" s="35"/>
      <c r="I1434" s="13"/>
      <c r="J1434" s="13"/>
      <c r="K1434" s="13"/>
      <c r="L1434" s="13"/>
      <c r="M1434" s="13"/>
      <c r="N1434" s="13"/>
      <c r="O1434" s="13"/>
    </row>
    <row r="1435" spans="2:15" ht="24.95" customHeight="1" x14ac:dyDescent="0.2">
      <c r="B1435" s="34"/>
      <c r="C1435" s="35"/>
      <c r="D1435" s="35"/>
      <c r="E1435" s="35"/>
      <c r="F1435" s="35"/>
      <c r="G1435" s="35"/>
      <c r="H1435" s="35"/>
      <c r="I1435" s="13"/>
      <c r="J1435" s="13"/>
      <c r="K1435" s="13"/>
      <c r="L1435" s="13"/>
      <c r="M1435" s="13"/>
      <c r="N1435" s="13"/>
      <c r="O1435" s="13"/>
    </row>
    <row r="1436" spans="2:15" ht="24.95" customHeight="1" x14ac:dyDescent="0.2">
      <c r="B1436" s="34"/>
      <c r="C1436" s="35"/>
      <c r="D1436" s="35"/>
      <c r="E1436" s="35"/>
      <c r="F1436" s="35"/>
      <c r="G1436" s="35"/>
      <c r="H1436" s="35"/>
      <c r="I1436" s="13"/>
      <c r="J1436" s="13"/>
      <c r="K1436" s="13"/>
      <c r="L1436" s="13"/>
      <c r="M1436" s="13"/>
      <c r="N1436" s="13"/>
      <c r="O1436" s="13"/>
    </row>
    <row r="1437" spans="2:15" ht="24.95" customHeight="1" x14ac:dyDescent="0.2"/>
    <row r="1438" spans="2:15" ht="24.95" customHeight="1" x14ac:dyDescent="0.2"/>
    <row r="1439" spans="2:15" ht="24.95" customHeight="1" x14ac:dyDescent="0.2"/>
    <row r="1440" spans="2:15" ht="24.95" customHeight="1" x14ac:dyDescent="0.2"/>
    <row r="1441" spans="2:12" ht="24.95" customHeight="1" x14ac:dyDescent="0.2"/>
    <row r="1442" spans="2:12" ht="24.95" customHeight="1" x14ac:dyDescent="0.2"/>
    <row r="1443" spans="2:12" ht="24.95" customHeight="1" x14ac:dyDescent="0.2"/>
    <row r="1444" spans="2:12" ht="24.95" customHeight="1" x14ac:dyDescent="0.2"/>
    <row r="1445" spans="2:12" ht="24.95" customHeight="1" x14ac:dyDescent="0.2"/>
    <row r="1446" spans="2:12" ht="24.95" customHeight="1" x14ac:dyDescent="0.2"/>
    <row r="1447" spans="2:12" ht="24.95" customHeight="1" x14ac:dyDescent="0.2"/>
    <row r="1448" spans="2:12" ht="24.95" customHeight="1" x14ac:dyDescent="0.2"/>
    <row r="1449" spans="2:12" ht="24.95" customHeight="1" x14ac:dyDescent="0.2">
      <c r="B1449" s="269" t="s">
        <v>15</v>
      </c>
      <c r="C1449" s="269"/>
      <c r="D1449" s="269"/>
      <c r="E1449" s="269"/>
      <c r="F1449" s="269"/>
      <c r="G1449" s="269"/>
      <c r="H1449" s="269"/>
      <c r="I1449" s="269"/>
      <c r="J1449" s="269"/>
      <c r="K1449" s="13"/>
    </row>
    <row r="1450" spans="2:12" ht="24.95" customHeight="1" x14ac:dyDescent="0.2">
      <c r="B1450" s="141" t="s">
        <v>35</v>
      </c>
      <c r="C1450" s="270" t="s">
        <v>40</v>
      </c>
      <c r="D1450" s="270"/>
      <c r="E1450" s="270" t="s">
        <v>41</v>
      </c>
      <c r="F1450" s="270"/>
      <c r="G1450" s="270" t="s">
        <v>42</v>
      </c>
      <c r="H1450" s="270"/>
      <c r="I1450" s="270" t="s">
        <v>89</v>
      </c>
      <c r="J1450" s="270"/>
      <c r="L1450" s="40"/>
    </row>
    <row r="1451" spans="2:12" ht="24.95" customHeight="1" x14ac:dyDescent="0.2">
      <c r="B1451" s="225" t="s">
        <v>159</v>
      </c>
      <c r="C1451" s="258">
        <v>446069</v>
      </c>
      <c r="D1451" s="258"/>
      <c r="E1451" s="258">
        <v>66397</v>
      </c>
      <c r="F1451" s="258"/>
      <c r="G1451" s="259">
        <v>512466</v>
      </c>
      <c r="H1451" s="259"/>
      <c r="I1451" s="265">
        <v>0.23798225950936</v>
      </c>
      <c r="J1451" s="260"/>
    </row>
    <row r="1452" spans="2:12" ht="24.95" customHeight="1" x14ac:dyDescent="0.2">
      <c r="B1452" s="225" t="s">
        <v>160</v>
      </c>
      <c r="C1452" s="267">
        <v>203810</v>
      </c>
      <c r="D1452" s="267"/>
      <c r="E1452" s="267">
        <v>20627</v>
      </c>
      <c r="F1452" s="267"/>
      <c r="G1452" s="259">
        <v>224437</v>
      </c>
      <c r="H1452" s="259"/>
      <c r="I1452" s="263">
        <v>0.15366462579567</v>
      </c>
      <c r="J1452" s="263"/>
    </row>
    <row r="1453" spans="2:12" ht="24.95" customHeight="1" x14ac:dyDescent="0.2">
      <c r="B1453" s="105" t="s">
        <v>43</v>
      </c>
      <c r="C1453" s="264">
        <f>(C1452-C1451)/C1451</f>
        <v>-0.54309759252492329</v>
      </c>
      <c r="D1453" s="264"/>
      <c r="E1453" s="264">
        <f>(E1452-E1451)/E1451</f>
        <v>-0.68933837372170426</v>
      </c>
      <c r="F1453" s="264"/>
      <c r="G1453" s="264">
        <f>(G1452-G1451)/G1451</f>
        <v>-0.56204509177194195</v>
      </c>
      <c r="H1453" s="264"/>
      <c r="I1453" s="264">
        <f>(I1452-I1451)/I1451</f>
        <v>-0.35430218154716581</v>
      </c>
      <c r="J1453" s="264"/>
    </row>
    <row r="1454" spans="2:12" ht="24.95" customHeight="1" x14ac:dyDescent="0.2">
      <c r="B1454" s="38"/>
      <c r="C1454" s="39"/>
      <c r="D1454" s="39"/>
      <c r="E1454" s="39"/>
      <c r="F1454" s="39"/>
      <c r="G1454" s="41"/>
      <c r="H1454" s="41"/>
      <c r="I1454" s="41"/>
      <c r="J1454" s="41"/>
      <c r="K1454" s="13"/>
    </row>
    <row r="1455" spans="2:12" ht="24.95" customHeight="1" x14ac:dyDescent="0.2"/>
    <row r="1456" spans="2:12" ht="24.95" customHeight="1" x14ac:dyDescent="0.2"/>
    <row r="1457" spans="12:15" ht="24.95" customHeight="1" x14ac:dyDescent="0.2"/>
    <row r="1458" spans="12:15" ht="24.95" customHeight="1" x14ac:dyDescent="0.2">
      <c r="L1458" s="42"/>
    </row>
    <row r="1459" spans="12:15" ht="24.95" customHeight="1" x14ac:dyDescent="0.2"/>
    <row r="1460" spans="12:15" ht="24.95" customHeight="1" x14ac:dyDescent="0.2"/>
    <row r="1461" spans="12:15" ht="24.95" customHeight="1" x14ac:dyDescent="0.2">
      <c r="L1461" s="27"/>
    </row>
    <row r="1462" spans="12:15" ht="24.95" customHeight="1" x14ac:dyDescent="0.2"/>
    <row r="1463" spans="12:15" ht="24.95" customHeight="1" x14ac:dyDescent="0.2"/>
    <row r="1464" spans="12:15" ht="24.95" customHeight="1" x14ac:dyDescent="0.2"/>
    <row r="1465" spans="12:15" ht="24.95" customHeight="1" x14ac:dyDescent="0.2"/>
    <row r="1466" spans="12:15" ht="24.95" customHeight="1" x14ac:dyDescent="0.2"/>
    <row r="1467" spans="12:15" ht="24.95" customHeight="1" x14ac:dyDescent="0.2"/>
    <row r="1468" spans="12:15" ht="24.95" customHeight="1" x14ac:dyDescent="0.2"/>
    <row r="1469" spans="12:15" ht="24.95" customHeight="1" x14ac:dyDescent="0.2"/>
    <row r="1470" spans="12:15" ht="24.95" customHeight="1" x14ac:dyDescent="0.2"/>
    <row r="1471" spans="12:15" ht="24.95" customHeight="1" x14ac:dyDescent="0.2">
      <c r="O1471" s="32"/>
    </row>
    <row r="1472" spans="12:15" ht="24.95" customHeight="1" x14ac:dyDescent="0.2">
      <c r="O1472" s="32"/>
    </row>
    <row r="1473" spans="2:15" ht="24.95" customHeight="1" x14ac:dyDescent="0.2">
      <c r="O1473" s="32"/>
    </row>
    <row r="1474" spans="2:15" ht="24.95" customHeight="1" x14ac:dyDescent="0.2">
      <c r="B1474" s="59"/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</row>
    <row r="1475" spans="2:15" ht="24.95" customHeight="1" x14ac:dyDescent="0.2">
      <c r="B1475" s="59"/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</row>
    <row r="1476" spans="2:15" ht="24.95" customHeight="1" x14ac:dyDescent="0.2">
      <c r="B1476" s="59"/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</row>
    <row r="1477" spans="2:15" ht="24.95" customHeight="1" x14ac:dyDescent="0.2">
      <c r="B1477" s="59"/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</row>
    <row r="1478" spans="2:15" ht="24.95" customHeight="1" x14ac:dyDescent="0.2">
      <c r="B1478" s="59"/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</row>
    <row r="1479" spans="2:15" ht="24.95" customHeight="1" x14ac:dyDescent="0.2">
      <c r="B1479" s="59"/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</row>
    <row r="1480" spans="2:15" ht="24.95" customHeight="1" x14ac:dyDescent="0.2">
      <c r="B1480" s="59"/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</row>
    <row r="1481" spans="2:15" ht="24.95" customHeight="1" x14ac:dyDescent="0.2">
      <c r="B1481" s="59"/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</row>
    <row r="1482" spans="2:15" ht="24.95" customHeight="1" x14ac:dyDescent="0.2">
      <c r="B1482" s="59"/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</row>
    <row r="1483" spans="2:15" ht="24.95" customHeight="1" x14ac:dyDescent="0.2">
      <c r="B1483" s="59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</row>
    <row r="1484" spans="2:15" ht="24.95" customHeight="1" x14ac:dyDescent="0.2">
      <c r="B1484" s="59"/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</row>
    <row r="1485" spans="2:15" ht="24.95" customHeight="1" x14ac:dyDescent="0.2">
      <c r="B1485" s="59"/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</row>
    <row r="1486" spans="2:15" ht="24.95" customHeight="1" x14ac:dyDescent="0.2">
      <c r="B1486" s="59"/>
      <c r="C1486" s="59"/>
      <c r="D1486" s="59"/>
      <c r="E1486" s="59"/>
      <c r="F1486" s="59"/>
      <c r="G1486" s="59"/>
      <c r="H1486" s="59"/>
      <c r="I1486" s="59"/>
      <c r="J1486" s="59"/>
      <c r="K1486" s="59"/>
      <c r="M1486" s="32">
        <v>19</v>
      </c>
      <c r="N1486" s="59"/>
    </row>
    <row r="1487" spans="2:15" ht="50.1" customHeight="1" x14ac:dyDescent="0.2">
      <c r="B1487" s="320" t="s">
        <v>39</v>
      </c>
      <c r="C1487" s="320"/>
      <c r="D1487" s="320"/>
      <c r="E1487" s="320"/>
      <c r="F1487" s="320"/>
      <c r="G1487" s="320"/>
      <c r="H1487" s="320"/>
      <c r="I1487" s="320"/>
      <c r="J1487" s="320"/>
      <c r="K1487" s="320"/>
      <c r="L1487" s="320"/>
      <c r="M1487" s="320"/>
    </row>
    <row r="1488" spans="2:15" ht="15" customHeight="1" x14ac:dyDescent="0.2"/>
    <row r="1489" spans="2:14" ht="25.5" customHeight="1" x14ac:dyDescent="0.2">
      <c r="B1489" s="300" t="s">
        <v>84</v>
      </c>
      <c r="C1489" s="300"/>
      <c r="D1489" s="300"/>
      <c r="E1489" s="300"/>
      <c r="F1489" s="300"/>
      <c r="G1489" s="300"/>
      <c r="H1489" s="300"/>
      <c r="I1489" s="300"/>
      <c r="J1489" s="300"/>
      <c r="K1489" s="300"/>
      <c r="L1489" s="300"/>
      <c r="M1489" s="300"/>
    </row>
    <row r="1490" spans="2:14" ht="15" customHeight="1" x14ac:dyDescent="0.2">
      <c r="B1490" s="195"/>
      <c r="C1490" s="195"/>
      <c r="D1490" s="195"/>
      <c r="E1490" s="72"/>
      <c r="F1490" s="72"/>
      <c r="G1490" s="72"/>
    </row>
    <row r="1491" spans="2:14" ht="24.95" customHeight="1" x14ac:dyDescent="0.25">
      <c r="B1491" s="196"/>
      <c r="C1491" s="196"/>
      <c r="D1491" s="196"/>
      <c r="E1491" s="200"/>
      <c r="F1491" s="200"/>
      <c r="G1491" s="200"/>
      <c r="M1491" s="169"/>
      <c r="N1491" s="169"/>
    </row>
    <row r="1492" spans="2:14" ht="24.95" customHeight="1" x14ac:dyDescent="0.2">
      <c r="B1492" s="282" t="s">
        <v>176</v>
      </c>
      <c r="C1492" s="282"/>
      <c r="D1492" s="282"/>
      <c r="E1492" s="201" t="s">
        <v>129</v>
      </c>
      <c r="F1492" s="201" t="s">
        <v>154</v>
      </c>
      <c r="G1492" s="202" t="s">
        <v>43</v>
      </c>
      <c r="M1492" s="170"/>
      <c r="N1492" s="171"/>
    </row>
    <row r="1493" spans="2:14" ht="24.95" customHeight="1" x14ac:dyDescent="0.2">
      <c r="B1493" s="325" t="s">
        <v>59</v>
      </c>
      <c r="C1493" s="299" t="s">
        <v>23</v>
      </c>
      <c r="D1493" s="299"/>
      <c r="E1493" s="104">
        <v>1902</v>
      </c>
      <c r="F1493" s="251">
        <f>I1565</f>
        <v>1887</v>
      </c>
      <c r="G1493" s="199">
        <f>(F1493-E1493)/E1493</f>
        <v>-7.8864353312302835E-3</v>
      </c>
      <c r="M1493" s="172"/>
      <c r="N1493" s="173"/>
    </row>
    <row r="1494" spans="2:14" ht="24.95" customHeight="1" x14ac:dyDescent="0.2">
      <c r="B1494" s="280"/>
      <c r="C1494" s="281" t="s">
        <v>29</v>
      </c>
      <c r="D1494" s="281"/>
      <c r="E1494" s="184">
        <v>71679</v>
      </c>
      <c r="F1494" s="252">
        <f>J1565</f>
        <v>71497</v>
      </c>
      <c r="G1494" s="182">
        <f t="shared" ref="G1494:G1506" si="4">(F1494-E1494)/E1494</f>
        <v>-2.5390979226830733E-3</v>
      </c>
      <c r="M1494" s="172"/>
      <c r="N1494" s="173"/>
    </row>
    <row r="1495" spans="2:14" ht="24.95" customHeight="1" x14ac:dyDescent="0.2">
      <c r="B1495" s="280" t="s">
        <v>116</v>
      </c>
      <c r="C1495" s="281" t="s">
        <v>23</v>
      </c>
      <c r="D1495" s="281"/>
      <c r="E1495" s="184">
        <v>118</v>
      </c>
      <c r="F1495" s="252">
        <f>I1593</f>
        <v>120</v>
      </c>
      <c r="G1495" s="182">
        <f t="shared" si="4"/>
        <v>1.6949152542372881E-2</v>
      </c>
      <c r="M1495" s="174"/>
      <c r="N1495" s="175"/>
    </row>
    <row r="1496" spans="2:14" ht="24.95" customHeight="1" x14ac:dyDescent="0.2">
      <c r="B1496" s="280"/>
      <c r="C1496" s="281" t="s">
        <v>29</v>
      </c>
      <c r="D1496" s="281"/>
      <c r="E1496" s="184">
        <v>42258</v>
      </c>
      <c r="F1496" s="252">
        <f>J1593</f>
        <v>42627</v>
      </c>
      <c r="G1496" s="182">
        <f t="shared" si="4"/>
        <v>8.7320744001135875E-3</v>
      </c>
      <c r="K1496" s="176"/>
      <c r="L1496" s="176"/>
      <c r="M1496" s="174"/>
      <c r="N1496" s="175"/>
    </row>
    <row r="1497" spans="2:14" ht="24.95" customHeight="1" x14ac:dyDescent="0.2">
      <c r="B1497" s="280" t="s">
        <v>20</v>
      </c>
      <c r="C1497" s="281" t="s">
        <v>23</v>
      </c>
      <c r="D1497" s="281"/>
      <c r="E1497" s="184">
        <v>4129</v>
      </c>
      <c r="F1497" s="252">
        <f>K1630</f>
        <v>4144</v>
      </c>
      <c r="G1497" s="182">
        <f t="shared" si="4"/>
        <v>3.6328408815693874E-3</v>
      </c>
    </row>
    <row r="1498" spans="2:14" ht="24.95" customHeight="1" x14ac:dyDescent="0.2">
      <c r="B1498" s="280"/>
      <c r="C1498" s="281" t="s">
        <v>29</v>
      </c>
      <c r="D1498" s="281"/>
      <c r="E1498" s="184">
        <v>36694</v>
      </c>
      <c r="F1498" s="252">
        <f>L1630</f>
        <v>36978</v>
      </c>
      <c r="G1498" s="182">
        <f t="shared" si="4"/>
        <v>7.7396849621191475E-3</v>
      </c>
      <c r="L1498" s="73"/>
    </row>
    <row r="1499" spans="2:14" ht="24.95" customHeight="1" x14ac:dyDescent="0.2">
      <c r="B1499" s="280" t="s">
        <v>58</v>
      </c>
      <c r="C1499" s="281" t="s">
        <v>23</v>
      </c>
      <c r="D1499" s="281"/>
      <c r="E1499" s="184">
        <v>317</v>
      </c>
      <c r="F1499" s="252">
        <f>K1695</f>
        <v>323</v>
      </c>
      <c r="G1499" s="182">
        <f t="shared" si="4"/>
        <v>1.8927444794952682E-2</v>
      </c>
      <c r="L1499" s="73"/>
      <c r="M1499" s="73"/>
    </row>
    <row r="1500" spans="2:14" ht="24.95" customHeight="1" x14ac:dyDescent="0.2">
      <c r="B1500" s="280"/>
      <c r="C1500" s="281" t="s">
        <v>29</v>
      </c>
      <c r="D1500" s="281"/>
      <c r="E1500" s="184">
        <v>13203</v>
      </c>
      <c r="F1500" s="252">
        <f>L1695</f>
        <v>13187</v>
      </c>
      <c r="G1500" s="182">
        <f t="shared" si="4"/>
        <v>-1.2118457926228888E-3</v>
      </c>
    </row>
    <row r="1501" spans="2:14" ht="24.95" customHeight="1" x14ac:dyDescent="0.2">
      <c r="B1501" s="280" t="s">
        <v>108</v>
      </c>
      <c r="C1501" s="281" t="s">
        <v>23</v>
      </c>
      <c r="D1501" s="281"/>
      <c r="E1501" s="184">
        <v>2087</v>
      </c>
      <c r="F1501" s="252">
        <f>M1723</f>
        <v>2428</v>
      </c>
      <c r="G1501" s="182">
        <f t="shared" si="4"/>
        <v>0.16339242932438908</v>
      </c>
    </row>
    <row r="1502" spans="2:14" ht="24.95" customHeight="1" x14ac:dyDescent="0.2">
      <c r="B1502" s="280"/>
      <c r="C1502" s="281" t="s">
        <v>29</v>
      </c>
      <c r="D1502" s="281"/>
      <c r="E1502" s="184">
        <v>13819</v>
      </c>
      <c r="F1502" s="252">
        <f>M1724</f>
        <v>16112</v>
      </c>
      <c r="G1502" s="182">
        <f t="shared" si="4"/>
        <v>0.16593096461393733</v>
      </c>
    </row>
    <row r="1503" spans="2:14" ht="24.95" customHeight="1" x14ac:dyDescent="0.2">
      <c r="B1503" s="280" t="s">
        <v>109</v>
      </c>
      <c r="C1503" s="281" t="s">
        <v>23</v>
      </c>
      <c r="D1503" s="281"/>
      <c r="E1503" s="184">
        <v>372</v>
      </c>
      <c r="F1503" s="252">
        <f t="shared" ref="F1503:F1504" si="5">M1761</f>
        <v>397</v>
      </c>
      <c r="G1503" s="182">
        <f t="shared" si="4"/>
        <v>6.7204301075268813E-2</v>
      </c>
    </row>
    <row r="1504" spans="2:14" ht="24.95" customHeight="1" x14ac:dyDescent="0.2">
      <c r="B1504" s="280"/>
      <c r="C1504" s="281" t="s">
        <v>29</v>
      </c>
      <c r="D1504" s="281"/>
      <c r="E1504" s="184">
        <v>6736</v>
      </c>
      <c r="F1504" s="252">
        <f t="shared" si="5"/>
        <v>7233</v>
      </c>
      <c r="G1504" s="182">
        <f t="shared" si="4"/>
        <v>7.3782660332541564E-2</v>
      </c>
    </row>
    <row r="1505" spans="2:7" ht="24.95" customHeight="1" x14ac:dyDescent="0.2">
      <c r="B1505" s="323" t="s">
        <v>14</v>
      </c>
      <c r="C1505" s="321" t="s">
        <v>23</v>
      </c>
      <c r="D1505" s="321"/>
      <c r="E1505" s="191">
        <f>SUM(E1493,E1495,E1497,E1499,E1501,E1503)</f>
        <v>8925</v>
      </c>
      <c r="F1505" s="191">
        <f>SUM(F1493,F1495,F1497,F1499,F1501,F1503)</f>
        <v>9299</v>
      </c>
      <c r="G1505" s="198">
        <f t="shared" si="4"/>
        <v>4.1904761904761903E-2</v>
      </c>
    </row>
    <row r="1506" spans="2:7" ht="24.95" customHeight="1" x14ac:dyDescent="0.2">
      <c r="B1506" s="324"/>
      <c r="C1506" s="322" t="s">
        <v>29</v>
      </c>
      <c r="D1506" s="322"/>
      <c r="E1506" s="96">
        <f>SUM(E1494,E1496,E1498,E1500,E1502,E1504)</f>
        <v>184389</v>
      </c>
      <c r="F1506" s="96">
        <f>SUM(F1494,F1496,F1498,F1500,F1502,F1504)</f>
        <v>187634</v>
      </c>
      <c r="G1506" s="197">
        <f t="shared" si="4"/>
        <v>1.7598663694688946E-2</v>
      </c>
    </row>
    <row r="1507" spans="2:7" ht="24.95" customHeight="1" x14ac:dyDescent="0.2"/>
    <row r="1508" spans="2:7" ht="24.95" customHeight="1" x14ac:dyDescent="0.2"/>
    <row r="1509" spans="2:7" ht="24.95" customHeight="1" x14ac:dyDescent="0.2"/>
    <row r="1510" spans="2:7" ht="24.95" customHeight="1" x14ac:dyDescent="0.2"/>
    <row r="1511" spans="2:7" ht="24.95" customHeight="1" x14ac:dyDescent="0.2"/>
    <row r="1512" spans="2:7" ht="24.95" customHeight="1" x14ac:dyDescent="0.2"/>
    <row r="1513" spans="2:7" ht="24.95" customHeight="1" x14ac:dyDescent="0.2"/>
    <row r="1514" spans="2:7" ht="24.95" customHeight="1" x14ac:dyDescent="0.2"/>
    <row r="1515" spans="2:7" ht="24.95" customHeight="1" x14ac:dyDescent="0.2"/>
    <row r="1516" spans="2:7" ht="24.95" customHeight="1" x14ac:dyDescent="0.2"/>
    <row r="1517" spans="2:7" ht="24.95" customHeight="1" x14ac:dyDescent="0.2"/>
    <row r="1518" spans="2:7" ht="24.95" customHeight="1" x14ac:dyDescent="0.2"/>
    <row r="1519" spans="2:7" ht="24.95" customHeight="1" x14ac:dyDescent="0.2"/>
    <row r="1520" spans="2:7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7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spans="2:13" ht="24.95" customHeight="1" x14ac:dyDescent="0.2"/>
    <row r="1538" spans="2:13" ht="24.95" customHeight="1" x14ac:dyDescent="0.2"/>
    <row r="1539" spans="2:13" ht="24.95" customHeight="1" x14ac:dyDescent="0.2"/>
    <row r="1540" spans="2:13" ht="24.95" customHeight="1" x14ac:dyDescent="0.2"/>
    <row r="1541" spans="2:13" ht="24.95" customHeight="1" x14ac:dyDescent="0.2"/>
    <row r="1542" spans="2:13" ht="24.95" customHeight="1" x14ac:dyDescent="0.2"/>
    <row r="1543" spans="2:13" ht="24.95" customHeight="1" x14ac:dyDescent="0.2"/>
    <row r="1544" spans="2:13" ht="24.95" customHeight="1" x14ac:dyDescent="0.2"/>
    <row r="1545" spans="2:13" ht="24.95" customHeight="1" x14ac:dyDescent="0.2"/>
    <row r="1546" spans="2:13" ht="24.95" customHeight="1" x14ac:dyDescent="0.2"/>
    <row r="1547" spans="2:13" ht="24.95" customHeight="1" x14ac:dyDescent="0.2"/>
    <row r="1548" spans="2:13" ht="24.95" customHeight="1" x14ac:dyDescent="0.2"/>
    <row r="1549" spans="2:13" ht="24.95" customHeight="1" x14ac:dyDescent="0.2"/>
    <row r="1550" spans="2:13" ht="24.95" customHeight="1" x14ac:dyDescent="0.2"/>
    <row r="1551" spans="2:13" ht="24.95" customHeight="1" x14ac:dyDescent="0.2">
      <c r="M1551" s="22">
        <v>20</v>
      </c>
    </row>
    <row r="1552" spans="2:13" ht="25.5" customHeight="1" x14ac:dyDescent="0.2">
      <c r="B1552" s="300" t="s">
        <v>80</v>
      </c>
      <c r="C1552" s="300"/>
      <c r="D1552" s="300"/>
      <c r="E1552" s="300"/>
      <c r="F1552" s="300"/>
      <c r="G1552" s="300"/>
      <c r="H1552" s="300"/>
      <c r="I1552" s="300"/>
      <c r="J1552" s="300"/>
      <c r="K1552" s="300"/>
      <c r="L1552" s="300"/>
      <c r="M1552" s="300"/>
    </row>
    <row r="1553" spans="2:10" ht="15" customHeight="1" x14ac:dyDescent="0.2">
      <c r="C1553" s="13"/>
      <c r="D1553" s="13"/>
      <c r="E1553" s="13"/>
    </row>
    <row r="1554" spans="2:10" ht="24.95" customHeight="1" x14ac:dyDescent="0.2">
      <c r="B1554" s="256" t="s">
        <v>36</v>
      </c>
      <c r="C1554" s="294" t="s">
        <v>19</v>
      </c>
      <c r="D1554" s="294"/>
      <c r="E1554" s="294" t="s">
        <v>153</v>
      </c>
      <c r="F1554" s="294"/>
      <c r="G1554" s="294" t="s">
        <v>17</v>
      </c>
      <c r="H1554" s="294"/>
      <c r="I1554" s="294" t="s">
        <v>14</v>
      </c>
      <c r="J1554" s="294"/>
    </row>
    <row r="1555" spans="2:10" ht="24.95" customHeight="1" x14ac:dyDescent="0.2">
      <c r="B1555" s="257"/>
      <c r="C1555" s="154" t="s">
        <v>23</v>
      </c>
      <c r="D1555" s="155" t="s">
        <v>29</v>
      </c>
      <c r="E1555" s="154" t="s">
        <v>23</v>
      </c>
      <c r="F1555" s="155" t="s">
        <v>29</v>
      </c>
      <c r="G1555" s="154" t="s">
        <v>23</v>
      </c>
      <c r="H1555" s="155" t="s">
        <v>29</v>
      </c>
      <c r="I1555" s="154" t="s">
        <v>23</v>
      </c>
      <c r="J1555" s="155" t="s">
        <v>29</v>
      </c>
    </row>
    <row r="1556" spans="2:10" ht="24.95" customHeight="1" x14ac:dyDescent="0.2">
      <c r="B1556" s="89" t="s">
        <v>114</v>
      </c>
      <c r="C1556" s="131">
        <v>55</v>
      </c>
      <c r="D1556" s="131">
        <v>3906</v>
      </c>
      <c r="E1556" s="131">
        <v>79</v>
      </c>
      <c r="F1556" s="131">
        <v>1790</v>
      </c>
      <c r="G1556" s="131">
        <v>14</v>
      </c>
      <c r="H1556" s="131">
        <v>207</v>
      </c>
      <c r="I1556" s="126">
        <f>C1556+E1556+G1556</f>
        <v>148</v>
      </c>
      <c r="J1556" s="186">
        <f>D1556+F1556+H1556</f>
        <v>5903</v>
      </c>
    </row>
    <row r="1557" spans="2:10" ht="24.95" customHeight="1" x14ac:dyDescent="0.2">
      <c r="B1557" s="89" t="s">
        <v>5</v>
      </c>
      <c r="C1557" s="131">
        <v>133</v>
      </c>
      <c r="D1557" s="131">
        <v>7927</v>
      </c>
      <c r="E1557" s="131">
        <v>116</v>
      </c>
      <c r="F1557" s="131">
        <v>2648</v>
      </c>
      <c r="G1557" s="131">
        <v>76</v>
      </c>
      <c r="H1557" s="131">
        <v>1101</v>
      </c>
      <c r="I1557" s="126">
        <f t="shared" ref="I1557:J1565" si="6">C1557+E1557+G1557</f>
        <v>325</v>
      </c>
      <c r="J1557" s="186">
        <f>D1557+F1557+H1557</f>
        <v>11676</v>
      </c>
    </row>
    <row r="1558" spans="2:10" ht="24.95" customHeight="1" x14ac:dyDescent="0.2">
      <c r="B1558" s="89" t="s">
        <v>22</v>
      </c>
      <c r="C1558" s="131">
        <v>94</v>
      </c>
      <c r="D1558" s="131">
        <v>7358</v>
      </c>
      <c r="E1558" s="131">
        <v>205</v>
      </c>
      <c r="F1558" s="131">
        <v>4885</v>
      </c>
      <c r="G1558" s="131">
        <v>130</v>
      </c>
      <c r="H1558" s="131">
        <v>1462</v>
      </c>
      <c r="I1558" s="126">
        <f t="shared" si="6"/>
        <v>429</v>
      </c>
      <c r="J1558" s="186">
        <f t="shared" ref="J1558:J1564" si="7">D1558+F1558+H1558</f>
        <v>13705</v>
      </c>
    </row>
    <row r="1559" spans="2:10" ht="24.95" customHeight="1" x14ac:dyDescent="0.2">
      <c r="B1559" s="89" t="s">
        <v>7</v>
      </c>
      <c r="C1559" s="131">
        <v>34</v>
      </c>
      <c r="D1559" s="131">
        <v>2179</v>
      </c>
      <c r="E1559" s="131">
        <v>60</v>
      </c>
      <c r="F1559" s="131">
        <v>1310</v>
      </c>
      <c r="G1559" s="131">
        <v>23</v>
      </c>
      <c r="H1559" s="131">
        <v>264</v>
      </c>
      <c r="I1559" s="126">
        <f t="shared" si="6"/>
        <v>117</v>
      </c>
      <c r="J1559" s="186">
        <f t="shared" si="7"/>
        <v>3753</v>
      </c>
    </row>
    <row r="1560" spans="2:10" ht="24.95" customHeight="1" x14ac:dyDescent="0.2">
      <c r="B1560" s="89" t="s">
        <v>8</v>
      </c>
      <c r="C1560" s="131">
        <v>108</v>
      </c>
      <c r="D1560" s="131">
        <v>8813</v>
      </c>
      <c r="E1560" s="131">
        <v>110</v>
      </c>
      <c r="F1560" s="131">
        <v>2672</v>
      </c>
      <c r="G1560" s="131">
        <v>49</v>
      </c>
      <c r="H1560" s="131">
        <v>614</v>
      </c>
      <c r="I1560" s="126">
        <f t="shared" si="6"/>
        <v>267</v>
      </c>
      <c r="J1560" s="186">
        <f t="shared" si="7"/>
        <v>12099</v>
      </c>
    </row>
    <row r="1561" spans="2:10" ht="24.95" customHeight="1" x14ac:dyDescent="0.2">
      <c r="B1561" s="89" t="s">
        <v>9</v>
      </c>
      <c r="C1561" s="131">
        <v>63</v>
      </c>
      <c r="D1561" s="131">
        <v>4436</v>
      </c>
      <c r="E1561" s="131">
        <v>75</v>
      </c>
      <c r="F1561" s="131">
        <v>1949</v>
      </c>
      <c r="G1561" s="131">
        <v>28</v>
      </c>
      <c r="H1561" s="131">
        <v>339</v>
      </c>
      <c r="I1561" s="126">
        <f t="shared" si="6"/>
        <v>166</v>
      </c>
      <c r="J1561" s="186">
        <f t="shared" si="7"/>
        <v>6724</v>
      </c>
    </row>
    <row r="1562" spans="2:10" ht="24.95" customHeight="1" x14ac:dyDescent="0.2">
      <c r="B1562" s="89" t="s">
        <v>10</v>
      </c>
      <c r="C1562" s="131">
        <v>38</v>
      </c>
      <c r="D1562" s="131">
        <v>2036</v>
      </c>
      <c r="E1562" s="131">
        <v>83</v>
      </c>
      <c r="F1562" s="131">
        <v>1960</v>
      </c>
      <c r="G1562" s="131">
        <v>18</v>
      </c>
      <c r="H1562" s="131">
        <v>207</v>
      </c>
      <c r="I1562" s="126">
        <f t="shared" si="6"/>
        <v>139</v>
      </c>
      <c r="J1562" s="186">
        <f t="shared" si="7"/>
        <v>4203</v>
      </c>
    </row>
    <row r="1563" spans="2:10" ht="24.95" customHeight="1" x14ac:dyDescent="0.2">
      <c r="B1563" s="89" t="s">
        <v>11</v>
      </c>
      <c r="C1563" s="131">
        <v>79</v>
      </c>
      <c r="D1563" s="131">
        <v>7389</v>
      </c>
      <c r="E1563" s="131">
        <v>61</v>
      </c>
      <c r="F1563" s="131">
        <v>1541</v>
      </c>
      <c r="G1563" s="131">
        <v>38</v>
      </c>
      <c r="H1563" s="131">
        <v>549</v>
      </c>
      <c r="I1563" s="126">
        <f t="shared" si="6"/>
        <v>178</v>
      </c>
      <c r="J1563" s="186">
        <f t="shared" si="7"/>
        <v>9479</v>
      </c>
    </row>
    <row r="1564" spans="2:10" ht="24.95" customHeight="1" x14ac:dyDescent="0.2">
      <c r="B1564" s="90" t="s">
        <v>12</v>
      </c>
      <c r="C1564" s="131">
        <v>47</v>
      </c>
      <c r="D1564" s="131">
        <v>2561</v>
      </c>
      <c r="E1564" s="131">
        <v>55</v>
      </c>
      <c r="F1564" s="131">
        <v>1238</v>
      </c>
      <c r="G1564" s="131">
        <v>16</v>
      </c>
      <c r="H1564" s="131">
        <v>156</v>
      </c>
      <c r="I1564" s="126">
        <f t="shared" si="6"/>
        <v>118</v>
      </c>
      <c r="J1564" s="186">
        <f t="shared" si="7"/>
        <v>3955</v>
      </c>
    </row>
    <row r="1565" spans="2:10" ht="24.95" customHeight="1" x14ac:dyDescent="0.2">
      <c r="B1565" s="95" t="s">
        <v>14</v>
      </c>
      <c r="C1565" s="97">
        <f t="shared" ref="C1565:H1565" si="8">SUM(C1556:C1564)</f>
        <v>651</v>
      </c>
      <c r="D1565" s="97">
        <f t="shared" si="8"/>
        <v>46605</v>
      </c>
      <c r="E1565" s="97">
        <f t="shared" si="8"/>
        <v>844</v>
      </c>
      <c r="F1565" s="97">
        <f t="shared" si="8"/>
        <v>19993</v>
      </c>
      <c r="G1565" s="97">
        <f t="shared" si="8"/>
        <v>392</v>
      </c>
      <c r="H1565" s="97">
        <f t="shared" si="8"/>
        <v>4899</v>
      </c>
      <c r="I1565" s="97">
        <f t="shared" si="6"/>
        <v>1887</v>
      </c>
      <c r="J1565" s="97">
        <f t="shared" si="6"/>
        <v>71497</v>
      </c>
    </row>
    <row r="1566" spans="2:10" ht="24.95" customHeight="1" x14ac:dyDescent="0.2"/>
    <row r="1567" spans="2:10" ht="24.95" customHeight="1" x14ac:dyDescent="0.2"/>
    <row r="1568" spans="2:10" ht="24.95" customHeight="1" x14ac:dyDescent="0.2"/>
    <row r="1569" spans="2:15" ht="24.95" customHeight="1" x14ac:dyDescent="0.2"/>
    <row r="1570" spans="2:15" ht="24.95" customHeight="1" x14ac:dyDescent="0.2"/>
    <row r="1571" spans="2:15" ht="24.95" customHeight="1" x14ac:dyDescent="0.2"/>
    <row r="1572" spans="2:15" ht="24.95" customHeight="1" x14ac:dyDescent="0.2"/>
    <row r="1573" spans="2:15" ht="24.95" customHeight="1" x14ac:dyDescent="0.2"/>
    <row r="1574" spans="2:15" ht="24.95" customHeight="1" x14ac:dyDescent="0.2"/>
    <row r="1575" spans="2:15" ht="24.95" customHeight="1" x14ac:dyDescent="0.2"/>
    <row r="1576" spans="2:15" ht="24.95" customHeight="1" x14ac:dyDescent="0.2"/>
    <row r="1577" spans="2:15" ht="24.95" customHeight="1" x14ac:dyDescent="0.2"/>
    <row r="1578" spans="2:15" ht="24.95" customHeight="1" x14ac:dyDescent="0.2"/>
    <row r="1579" spans="2:15" ht="24.95" customHeight="1" x14ac:dyDescent="0.2">
      <c r="O1579" s="22"/>
    </row>
    <row r="1580" spans="2:15" ht="25.5" customHeight="1" x14ac:dyDescent="0.2">
      <c r="B1580" s="300" t="s">
        <v>117</v>
      </c>
      <c r="C1580" s="300"/>
      <c r="D1580" s="300"/>
      <c r="E1580" s="300"/>
      <c r="F1580" s="300"/>
      <c r="G1580" s="300"/>
      <c r="H1580" s="300"/>
      <c r="I1580" s="300"/>
      <c r="J1580" s="300"/>
      <c r="K1580" s="300"/>
      <c r="L1580" s="300"/>
      <c r="M1580" s="300"/>
    </row>
    <row r="1581" spans="2:15" ht="15" customHeight="1" x14ac:dyDescent="0.2"/>
    <row r="1582" spans="2:15" ht="24.95" customHeight="1" x14ac:dyDescent="0.2">
      <c r="B1582" s="256" t="s">
        <v>36</v>
      </c>
      <c r="C1582" s="294" t="s">
        <v>24</v>
      </c>
      <c r="D1582" s="294"/>
      <c r="E1582" s="294" t="s">
        <v>25</v>
      </c>
      <c r="F1582" s="294"/>
      <c r="G1582" s="294" t="s">
        <v>26</v>
      </c>
      <c r="H1582" s="294"/>
      <c r="I1582" s="294" t="s">
        <v>14</v>
      </c>
      <c r="J1582" s="294"/>
    </row>
    <row r="1583" spans="2:15" ht="24.95" customHeight="1" x14ac:dyDescent="0.2">
      <c r="B1583" s="257"/>
      <c r="C1583" s="154" t="s">
        <v>23</v>
      </c>
      <c r="D1583" s="155" t="s">
        <v>29</v>
      </c>
      <c r="E1583" s="154" t="s">
        <v>23</v>
      </c>
      <c r="F1583" s="155" t="s">
        <v>29</v>
      </c>
      <c r="G1583" s="154" t="s">
        <v>23</v>
      </c>
      <c r="H1583" s="155" t="s">
        <v>29</v>
      </c>
      <c r="I1583" s="154" t="s">
        <v>23</v>
      </c>
      <c r="J1583" s="155" t="s">
        <v>29</v>
      </c>
    </row>
    <row r="1584" spans="2:15" ht="24.95" customHeight="1" x14ac:dyDescent="0.2">
      <c r="B1584" s="89" t="s">
        <v>114</v>
      </c>
      <c r="C1584" s="131">
        <v>1</v>
      </c>
      <c r="D1584" s="131">
        <v>528</v>
      </c>
      <c r="E1584" s="131">
        <v>15</v>
      </c>
      <c r="F1584" s="131">
        <v>6690</v>
      </c>
      <c r="G1584" s="131">
        <v>0</v>
      </c>
      <c r="H1584" s="131">
        <v>0</v>
      </c>
      <c r="I1584" s="126">
        <f t="shared" ref="I1584:J1593" si="9">C1584+E1584+G1584</f>
        <v>16</v>
      </c>
      <c r="J1584" s="186">
        <f t="shared" si="9"/>
        <v>7218</v>
      </c>
    </row>
    <row r="1585" spans="2:10" ht="24.95" customHeight="1" x14ac:dyDescent="0.2">
      <c r="B1585" s="89" t="s">
        <v>5</v>
      </c>
      <c r="C1585" s="131">
        <v>5</v>
      </c>
      <c r="D1585" s="131">
        <v>2769</v>
      </c>
      <c r="E1585" s="131">
        <v>13</v>
      </c>
      <c r="F1585" s="131">
        <v>4610</v>
      </c>
      <c r="G1585" s="131">
        <v>0</v>
      </c>
      <c r="H1585" s="131">
        <v>0</v>
      </c>
      <c r="I1585" s="126">
        <f t="shared" si="9"/>
        <v>18</v>
      </c>
      <c r="J1585" s="186">
        <f t="shared" si="9"/>
        <v>7379</v>
      </c>
    </row>
    <row r="1586" spans="2:10" ht="24.95" customHeight="1" x14ac:dyDescent="0.2">
      <c r="B1586" s="89" t="s">
        <v>22</v>
      </c>
      <c r="C1586" s="131">
        <v>3</v>
      </c>
      <c r="D1586" s="131">
        <v>1135</v>
      </c>
      <c r="E1586" s="131">
        <v>34</v>
      </c>
      <c r="F1586" s="131">
        <v>7925</v>
      </c>
      <c r="G1586" s="131">
        <v>0</v>
      </c>
      <c r="H1586" s="131">
        <v>0</v>
      </c>
      <c r="I1586" s="126">
        <f t="shared" si="9"/>
        <v>37</v>
      </c>
      <c r="J1586" s="186">
        <f t="shared" si="9"/>
        <v>9060</v>
      </c>
    </row>
    <row r="1587" spans="2:10" ht="24.95" customHeight="1" x14ac:dyDescent="0.2">
      <c r="B1587" s="89" t="s">
        <v>7</v>
      </c>
      <c r="C1587" s="131">
        <v>0</v>
      </c>
      <c r="D1587" s="131">
        <v>0</v>
      </c>
      <c r="E1587" s="131">
        <v>4</v>
      </c>
      <c r="F1587" s="131">
        <v>1283</v>
      </c>
      <c r="G1587" s="131">
        <v>0</v>
      </c>
      <c r="H1587" s="131">
        <v>0</v>
      </c>
      <c r="I1587" s="126">
        <f t="shared" si="9"/>
        <v>4</v>
      </c>
      <c r="J1587" s="186">
        <f t="shared" si="9"/>
        <v>1283</v>
      </c>
    </row>
    <row r="1588" spans="2:10" ht="24.95" customHeight="1" x14ac:dyDescent="0.2">
      <c r="B1588" s="89" t="s">
        <v>8</v>
      </c>
      <c r="C1588" s="131">
        <v>2</v>
      </c>
      <c r="D1588" s="131">
        <v>1062</v>
      </c>
      <c r="E1588" s="131">
        <v>18</v>
      </c>
      <c r="F1588" s="131">
        <v>4555</v>
      </c>
      <c r="G1588" s="131">
        <v>0</v>
      </c>
      <c r="H1588" s="131">
        <v>0</v>
      </c>
      <c r="I1588" s="126">
        <f t="shared" si="9"/>
        <v>20</v>
      </c>
      <c r="J1588" s="186">
        <f t="shared" si="9"/>
        <v>5617</v>
      </c>
    </row>
    <row r="1589" spans="2:10" ht="24.95" customHeight="1" x14ac:dyDescent="0.2">
      <c r="B1589" s="89" t="s">
        <v>9</v>
      </c>
      <c r="C1589" s="131">
        <v>3</v>
      </c>
      <c r="D1589" s="131">
        <v>1687</v>
      </c>
      <c r="E1589" s="131">
        <v>3</v>
      </c>
      <c r="F1589" s="131">
        <v>649</v>
      </c>
      <c r="G1589" s="131">
        <v>0</v>
      </c>
      <c r="H1589" s="131">
        <v>0</v>
      </c>
      <c r="I1589" s="126">
        <f t="shared" si="9"/>
        <v>6</v>
      </c>
      <c r="J1589" s="186">
        <f t="shared" si="9"/>
        <v>2336</v>
      </c>
    </row>
    <row r="1590" spans="2:10" ht="24.95" customHeight="1" x14ac:dyDescent="0.2">
      <c r="B1590" s="89" t="s">
        <v>10</v>
      </c>
      <c r="C1590" s="131">
        <v>6</v>
      </c>
      <c r="D1590" s="131">
        <v>3800</v>
      </c>
      <c r="E1590" s="131">
        <v>2</v>
      </c>
      <c r="F1590" s="131">
        <v>840</v>
      </c>
      <c r="G1590" s="131">
        <v>0</v>
      </c>
      <c r="H1590" s="131">
        <v>0</v>
      </c>
      <c r="I1590" s="126">
        <f t="shared" si="9"/>
        <v>8</v>
      </c>
      <c r="J1590" s="186">
        <f t="shared" si="9"/>
        <v>4640</v>
      </c>
    </row>
    <row r="1591" spans="2:10" ht="24.95" customHeight="1" x14ac:dyDescent="0.2">
      <c r="B1591" s="89" t="s">
        <v>11</v>
      </c>
      <c r="C1591" s="131">
        <v>3</v>
      </c>
      <c r="D1591" s="131">
        <v>1248</v>
      </c>
      <c r="E1591" s="131">
        <v>1</v>
      </c>
      <c r="F1591" s="131">
        <v>38</v>
      </c>
      <c r="G1591" s="131">
        <v>0</v>
      </c>
      <c r="H1591" s="131">
        <v>0</v>
      </c>
      <c r="I1591" s="126">
        <f t="shared" si="9"/>
        <v>4</v>
      </c>
      <c r="J1591" s="186">
        <f t="shared" si="9"/>
        <v>1286</v>
      </c>
    </row>
    <row r="1592" spans="2:10" ht="24.95" customHeight="1" x14ac:dyDescent="0.2">
      <c r="B1592" s="90" t="s">
        <v>12</v>
      </c>
      <c r="C1592" s="131">
        <v>1</v>
      </c>
      <c r="D1592" s="131">
        <v>248</v>
      </c>
      <c r="E1592" s="131">
        <v>6</v>
      </c>
      <c r="F1592" s="131">
        <v>3560</v>
      </c>
      <c r="G1592" s="131">
        <v>0</v>
      </c>
      <c r="H1592" s="131">
        <v>0</v>
      </c>
      <c r="I1592" s="126">
        <f t="shared" si="9"/>
        <v>7</v>
      </c>
      <c r="J1592" s="186">
        <f t="shared" si="9"/>
        <v>3808</v>
      </c>
    </row>
    <row r="1593" spans="2:10" ht="24.95" customHeight="1" x14ac:dyDescent="0.2">
      <c r="B1593" s="95" t="s">
        <v>14</v>
      </c>
      <c r="C1593" s="97">
        <f t="shared" ref="C1593:H1593" si="10">SUM(C1584:C1592)</f>
        <v>24</v>
      </c>
      <c r="D1593" s="97">
        <f t="shared" si="10"/>
        <v>12477</v>
      </c>
      <c r="E1593" s="97">
        <f t="shared" si="10"/>
        <v>96</v>
      </c>
      <c r="F1593" s="97">
        <f t="shared" si="10"/>
        <v>30150</v>
      </c>
      <c r="G1593" s="97">
        <f t="shared" si="10"/>
        <v>0</v>
      </c>
      <c r="H1593" s="97">
        <f t="shared" si="10"/>
        <v>0</v>
      </c>
      <c r="I1593" s="97">
        <f t="shared" si="9"/>
        <v>120</v>
      </c>
      <c r="J1593" s="97">
        <f t="shared" si="9"/>
        <v>42627</v>
      </c>
    </row>
    <row r="1594" spans="2:10" ht="24.95" customHeight="1" x14ac:dyDescent="0.2"/>
    <row r="1595" spans="2:10" ht="24.95" customHeight="1" x14ac:dyDescent="0.2"/>
    <row r="1596" spans="2:10" ht="24.95" customHeight="1" x14ac:dyDescent="0.2"/>
    <row r="1597" spans="2:10" ht="24.95" customHeight="1" x14ac:dyDescent="0.2"/>
    <row r="1598" spans="2:10" ht="24.95" customHeight="1" x14ac:dyDescent="0.2"/>
    <row r="1599" spans="2:10" ht="24.95" customHeight="1" x14ac:dyDescent="0.2"/>
    <row r="1600" spans="2:10" ht="24.95" customHeight="1" x14ac:dyDescent="0.2"/>
    <row r="1601" spans="13:13" ht="24.95" customHeight="1" x14ac:dyDescent="0.2"/>
    <row r="1602" spans="13:13" ht="24.95" customHeight="1" x14ac:dyDescent="0.2"/>
    <row r="1603" spans="13:13" ht="24.95" customHeight="1" x14ac:dyDescent="0.2"/>
    <row r="1604" spans="13:13" ht="24.95" customHeight="1" x14ac:dyDescent="0.2"/>
    <row r="1605" spans="13:13" ht="24.95" customHeight="1" x14ac:dyDescent="0.2"/>
    <row r="1606" spans="13:13" ht="24.95" customHeight="1" x14ac:dyDescent="0.2"/>
    <row r="1607" spans="13:13" ht="24.95" customHeight="1" x14ac:dyDescent="0.2"/>
    <row r="1608" spans="13:13" ht="24.95" customHeight="1" x14ac:dyDescent="0.2"/>
    <row r="1609" spans="13:13" ht="24.75" customHeight="1" x14ac:dyDescent="0.2"/>
    <row r="1610" spans="13:13" ht="24.95" customHeight="1" x14ac:dyDescent="0.2"/>
    <row r="1611" spans="13:13" ht="24.95" customHeight="1" x14ac:dyDescent="0.2"/>
    <row r="1612" spans="13:13" ht="24.95" customHeight="1" x14ac:dyDescent="0.2"/>
    <row r="1613" spans="13:13" ht="24.95" customHeight="1" x14ac:dyDescent="0.2"/>
    <row r="1614" spans="13:13" ht="24.95" customHeight="1" x14ac:dyDescent="0.2"/>
    <row r="1615" spans="13:13" ht="24.95" customHeight="1" x14ac:dyDescent="0.2"/>
    <row r="1616" spans="13:13" ht="24.95" customHeight="1" x14ac:dyDescent="0.2">
      <c r="M1616" s="22">
        <v>21</v>
      </c>
    </row>
    <row r="1617" spans="2:15" ht="25.5" customHeight="1" x14ac:dyDescent="0.2">
      <c r="B1617" s="300" t="s">
        <v>81</v>
      </c>
      <c r="C1617" s="300"/>
      <c r="D1617" s="300"/>
      <c r="E1617" s="300"/>
      <c r="F1617" s="300"/>
      <c r="G1617" s="300"/>
      <c r="H1617" s="300"/>
      <c r="I1617" s="300"/>
      <c r="J1617" s="300"/>
      <c r="K1617" s="300"/>
      <c r="L1617" s="300"/>
      <c r="M1617" s="300"/>
    </row>
    <row r="1618" spans="2:15" ht="15" customHeight="1" x14ac:dyDescent="0.2"/>
    <row r="1619" spans="2:15" ht="24.95" customHeight="1" x14ac:dyDescent="0.2">
      <c r="B1619" s="256" t="s">
        <v>36</v>
      </c>
      <c r="C1619" s="294" t="s">
        <v>27</v>
      </c>
      <c r="D1619" s="294"/>
      <c r="E1619" s="294" t="s">
        <v>28</v>
      </c>
      <c r="F1619" s="294"/>
      <c r="G1619" s="294" t="s">
        <v>54</v>
      </c>
      <c r="H1619" s="294"/>
      <c r="I1619" s="294" t="s">
        <v>44</v>
      </c>
      <c r="J1619" s="294"/>
      <c r="K1619" s="294" t="s">
        <v>14</v>
      </c>
      <c r="L1619" s="294"/>
    </row>
    <row r="1620" spans="2:15" ht="24.95" customHeight="1" x14ac:dyDescent="0.2">
      <c r="B1620" s="257"/>
      <c r="C1620" s="154" t="s">
        <v>60</v>
      </c>
      <c r="D1620" s="155" t="s">
        <v>29</v>
      </c>
      <c r="E1620" s="154" t="s">
        <v>60</v>
      </c>
      <c r="F1620" s="155" t="s">
        <v>29</v>
      </c>
      <c r="G1620" s="154" t="s">
        <v>60</v>
      </c>
      <c r="H1620" s="155" t="s">
        <v>29</v>
      </c>
      <c r="I1620" s="154" t="s">
        <v>60</v>
      </c>
      <c r="J1620" s="155" t="s">
        <v>29</v>
      </c>
      <c r="K1620" s="154" t="s">
        <v>60</v>
      </c>
      <c r="L1620" s="155" t="s">
        <v>29</v>
      </c>
    </row>
    <row r="1621" spans="2:15" ht="24.95" customHeight="1" x14ac:dyDescent="0.2">
      <c r="B1621" s="89" t="s">
        <v>114</v>
      </c>
      <c r="C1621" s="131">
        <v>9</v>
      </c>
      <c r="D1621" s="131">
        <v>75</v>
      </c>
      <c r="E1621" s="131">
        <v>893</v>
      </c>
      <c r="F1621" s="131">
        <v>5582</v>
      </c>
      <c r="G1621" s="131">
        <v>55</v>
      </c>
      <c r="H1621" s="131">
        <v>1188</v>
      </c>
      <c r="I1621" s="131">
        <v>23</v>
      </c>
      <c r="J1621" s="131">
        <v>729</v>
      </c>
      <c r="K1621" s="126">
        <f>C1621+E1621+G1621+I1621</f>
        <v>980</v>
      </c>
      <c r="L1621" s="126">
        <f>D1621+F1621+H1621+J1621</f>
        <v>7574</v>
      </c>
    </row>
    <row r="1622" spans="2:15" ht="24.95" customHeight="1" x14ac:dyDescent="0.2">
      <c r="B1622" s="89" t="s">
        <v>5</v>
      </c>
      <c r="C1622" s="131">
        <v>29</v>
      </c>
      <c r="D1622" s="131">
        <v>243</v>
      </c>
      <c r="E1622" s="131">
        <v>341</v>
      </c>
      <c r="F1622" s="131">
        <v>3082</v>
      </c>
      <c r="G1622" s="131">
        <v>73</v>
      </c>
      <c r="H1622" s="131">
        <v>1177</v>
      </c>
      <c r="I1622" s="131">
        <v>19</v>
      </c>
      <c r="J1622" s="131">
        <v>393</v>
      </c>
      <c r="K1622" s="126">
        <f t="shared" ref="K1622:K1629" si="11">C1622+E1622+G1622+I1622</f>
        <v>462</v>
      </c>
      <c r="L1622" s="126">
        <f t="shared" ref="L1622:L1629" si="12">D1622+F1622+H1622+J1622</f>
        <v>4895</v>
      </c>
    </row>
    <row r="1623" spans="2:15" ht="24.95" customHeight="1" x14ac:dyDescent="0.2">
      <c r="B1623" s="89" t="s">
        <v>22</v>
      </c>
      <c r="C1623" s="131">
        <v>35</v>
      </c>
      <c r="D1623" s="131">
        <v>276</v>
      </c>
      <c r="E1623" s="131">
        <v>407</v>
      </c>
      <c r="F1623" s="131">
        <v>2252</v>
      </c>
      <c r="G1623" s="131">
        <v>108</v>
      </c>
      <c r="H1623" s="131">
        <v>2016</v>
      </c>
      <c r="I1623" s="131">
        <v>9</v>
      </c>
      <c r="J1623" s="131">
        <v>182</v>
      </c>
      <c r="K1623" s="126">
        <f t="shared" si="11"/>
        <v>559</v>
      </c>
      <c r="L1623" s="126">
        <f t="shared" si="12"/>
        <v>4726</v>
      </c>
    </row>
    <row r="1624" spans="2:15" ht="24.95" customHeight="1" x14ac:dyDescent="0.2">
      <c r="B1624" s="89" t="s">
        <v>7</v>
      </c>
      <c r="C1624" s="131">
        <v>4</v>
      </c>
      <c r="D1624" s="131">
        <v>38</v>
      </c>
      <c r="E1624" s="131">
        <v>204</v>
      </c>
      <c r="F1624" s="131">
        <v>1460</v>
      </c>
      <c r="G1624" s="131">
        <v>39</v>
      </c>
      <c r="H1624" s="131">
        <v>718</v>
      </c>
      <c r="I1624" s="131">
        <v>9</v>
      </c>
      <c r="J1624" s="131">
        <v>214</v>
      </c>
      <c r="K1624" s="126">
        <f t="shared" si="11"/>
        <v>256</v>
      </c>
      <c r="L1624" s="126">
        <f t="shared" si="12"/>
        <v>2430</v>
      </c>
    </row>
    <row r="1625" spans="2:15" ht="24.95" customHeight="1" x14ac:dyDescent="0.2">
      <c r="B1625" s="89" t="s">
        <v>8</v>
      </c>
      <c r="C1625" s="131">
        <v>15</v>
      </c>
      <c r="D1625" s="131">
        <v>93</v>
      </c>
      <c r="E1625" s="131">
        <v>488</v>
      </c>
      <c r="F1625" s="131">
        <v>3182</v>
      </c>
      <c r="G1625" s="131">
        <v>51</v>
      </c>
      <c r="H1625" s="131">
        <v>989</v>
      </c>
      <c r="I1625" s="131">
        <v>12</v>
      </c>
      <c r="J1625" s="131">
        <v>331</v>
      </c>
      <c r="K1625" s="126">
        <f t="shared" si="11"/>
        <v>566</v>
      </c>
      <c r="L1625" s="126">
        <f t="shared" si="12"/>
        <v>4595</v>
      </c>
    </row>
    <row r="1626" spans="2:15" ht="24.95" customHeight="1" x14ac:dyDescent="0.2">
      <c r="B1626" s="89" t="s">
        <v>9</v>
      </c>
      <c r="C1626" s="131">
        <v>12</v>
      </c>
      <c r="D1626" s="131">
        <v>90</v>
      </c>
      <c r="E1626" s="131">
        <v>396</v>
      </c>
      <c r="F1626" s="131">
        <v>2943</v>
      </c>
      <c r="G1626" s="131">
        <v>47</v>
      </c>
      <c r="H1626" s="131">
        <v>929</v>
      </c>
      <c r="I1626" s="131">
        <v>17</v>
      </c>
      <c r="J1626" s="131">
        <v>326</v>
      </c>
      <c r="K1626" s="126">
        <f t="shared" si="11"/>
        <v>472</v>
      </c>
      <c r="L1626" s="126">
        <f t="shared" si="12"/>
        <v>4288</v>
      </c>
    </row>
    <row r="1627" spans="2:15" ht="24.95" customHeight="1" x14ac:dyDescent="0.2">
      <c r="B1627" s="89" t="s">
        <v>10</v>
      </c>
      <c r="C1627" s="131">
        <v>16</v>
      </c>
      <c r="D1627" s="131">
        <v>143</v>
      </c>
      <c r="E1627" s="131">
        <v>298</v>
      </c>
      <c r="F1627" s="131">
        <v>2329</v>
      </c>
      <c r="G1627" s="131">
        <v>52</v>
      </c>
      <c r="H1627" s="131">
        <v>928</v>
      </c>
      <c r="I1627" s="131">
        <v>17</v>
      </c>
      <c r="J1627" s="131">
        <v>368</v>
      </c>
      <c r="K1627" s="126">
        <f t="shared" si="11"/>
        <v>383</v>
      </c>
      <c r="L1627" s="126">
        <f t="shared" si="12"/>
        <v>3768</v>
      </c>
    </row>
    <row r="1628" spans="2:15" ht="24.95" customHeight="1" x14ac:dyDescent="0.2">
      <c r="B1628" s="89" t="s">
        <v>11</v>
      </c>
      <c r="C1628" s="131">
        <v>2</v>
      </c>
      <c r="D1628" s="131">
        <v>17</v>
      </c>
      <c r="E1628" s="131">
        <v>162</v>
      </c>
      <c r="F1628" s="131">
        <v>1200</v>
      </c>
      <c r="G1628" s="131">
        <v>31</v>
      </c>
      <c r="H1628" s="131">
        <v>667</v>
      </c>
      <c r="I1628" s="131">
        <v>12</v>
      </c>
      <c r="J1628" s="131">
        <v>253</v>
      </c>
      <c r="K1628" s="126">
        <f t="shared" si="11"/>
        <v>207</v>
      </c>
      <c r="L1628" s="126">
        <f t="shared" si="12"/>
        <v>2137</v>
      </c>
    </row>
    <row r="1629" spans="2:15" ht="24.95" customHeight="1" x14ac:dyDescent="0.2">
      <c r="B1629" s="90" t="s">
        <v>12</v>
      </c>
      <c r="C1629" s="131">
        <v>4</v>
      </c>
      <c r="D1629" s="131">
        <v>32</v>
      </c>
      <c r="E1629" s="131">
        <v>185</v>
      </c>
      <c r="F1629" s="131">
        <v>1241</v>
      </c>
      <c r="G1629" s="131">
        <v>52</v>
      </c>
      <c r="H1629" s="131">
        <v>915</v>
      </c>
      <c r="I1629" s="131">
        <v>18</v>
      </c>
      <c r="J1629" s="131">
        <v>377</v>
      </c>
      <c r="K1629" s="126">
        <f t="shared" si="11"/>
        <v>259</v>
      </c>
      <c r="L1629" s="126">
        <f t="shared" si="12"/>
        <v>2565</v>
      </c>
    </row>
    <row r="1630" spans="2:15" ht="24.95" customHeight="1" x14ac:dyDescent="0.2">
      <c r="B1630" s="95" t="s">
        <v>14</v>
      </c>
      <c r="C1630" s="97">
        <f t="shared" ref="C1630:L1630" si="13">SUM(C1621:C1629)</f>
        <v>126</v>
      </c>
      <c r="D1630" s="97">
        <f t="shared" si="13"/>
        <v>1007</v>
      </c>
      <c r="E1630" s="97">
        <f t="shared" si="13"/>
        <v>3374</v>
      </c>
      <c r="F1630" s="97">
        <f t="shared" si="13"/>
        <v>23271</v>
      </c>
      <c r="G1630" s="97">
        <f t="shared" si="13"/>
        <v>508</v>
      </c>
      <c r="H1630" s="97">
        <f t="shared" si="13"/>
        <v>9527</v>
      </c>
      <c r="I1630" s="97">
        <f t="shared" si="13"/>
        <v>136</v>
      </c>
      <c r="J1630" s="97">
        <f t="shared" si="13"/>
        <v>3173</v>
      </c>
      <c r="K1630" s="97">
        <f t="shared" si="13"/>
        <v>4144</v>
      </c>
      <c r="L1630" s="97">
        <f t="shared" si="13"/>
        <v>36978</v>
      </c>
    </row>
    <row r="1631" spans="2:15" ht="24.95" customHeight="1" x14ac:dyDescent="0.2">
      <c r="B1631" s="316" t="s">
        <v>155</v>
      </c>
      <c r="C1631" s="316"/>
      <c r="D1631" s="316"/>
      <c r="E1631" s="316"/>
      <c r="F1631" s="316"/>
      <c r="G1631" s="316"/>
      <c r="H1631" s="316"/>
      <c r="I1631" s="316"/>
      <c r="J1631" s="316"/>
      <c r="K1631" s="316"/>
      <c r="L1631" s="316"/>
      <c r="M1631" s="76"/>
      <c r="N1631" s="76"/>
      <c r="O1631" s="76"/>
    </row>
    <row r="1632" spans="2:15" ht="24.95" customHeight="1" x14ac:dyDescent="0.2">
      <c r="B1632" s="77"/>
      <c r="C1632" s="45"/>
      <c r="D1632" s="45"/>
      <c r="E1632" s="45"/>
      <c r="F1632" s="45"/>
      <c r="G1632" s="45"/>
      <c r="H1632" s="45"/>
      <c r="I1632" s="78"/>
      <c r="J1632" s="78"/>
      <c r="K1632" s="78"/>
    </row>
    <row r="1633" spans="2:11" ht="24.95" customHeight="1" x14ac:dyDescent="0.2">
      <c r="B1633" s="79"/>
      <c r="C1633" s="78"/>
      <c r="D1633" s="78"/>
      <c r="E1633" s="78"/>
      <c r="F1633" s="78"/>
      <c r="G1633" s="78"/>
      <c r="H1633" s="78"/>
      <c r="I1633" s="78"/>
      <c r="J1633" s="78"/>
      <c r="K1633" s="78"/>
    </row>
    <row r="1634" spans="2:11" ht="24.95" customHeight="1" x14ac:dyDescent="0.2"/>
    <row r="1635" spans="2:11" ht="24.95" customHeight="1" x14ac:dyDescent="0.2"/>
    <row r="1636" spans="2:11" ht="24.95" customHeight="1" x14ac:dyDescent="0.2"/>
    <row r="1637" spans="2:11" ht="24.95" customHeight="1" x14ac:dyDescent="0.2"/>
    <row r="1638" spans="2:11" ht="24.95" customHeight="1" x14ac:dyDescent="0.2"/>
    <row r="1639" spans="2:11" ht="24.95" customHeight="1" x14ac:dyDescent="0.2"/>
    <row r="1640" spans="2:11" ht="24.95" customHeight="1" x14ac:dyDescent="0.2"/>
    <row r="1641" spans="2:11" ht="24.95" customHeight="1" x14ac:dyDescent="0.2"/>
    <row r="1642" spans="2:11" ht="24.95" customHeight="1" x14ac:dyDescent="0.2"/>
    <row r="1643" spans="2:11" ht="24.95" customHeight="1" x14ac:dyDescent="0.2"/>
    <row r="1644" spans="2:11" ht="24.95" customHeight="1" x14ac:dyDescent="0.2"/>
    <row r="1645" spans="2:11" ht="24.95" customHeight="1" x14ac:dyDescent="0.2"/>
    <row r="1646" spans="2:11" ht="24.95" customHeight="1" x14ac:dyDescent="0.2"/>
    <row r="1647" spans="2:11" ht="24.95" customHeight="1" x14ac:dyDescent="0.2"/>
    <row r="1648" spans="2:11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spans="2:15" ht="24.95" customHeight="1" x14ac:dyDescent="0.2">
      <c r="M1681" s="22">
        <v>22</v>
      </c>
    </row>
    <row r="1682" spans="2:15" ht="25.5" customHeight="1" x14ac:dyDescent="0.2">
      <c r="B1682" s="300" t="s">
        <v>78</v>
      </c>
      <c r="C1682" s="300"/>
      <c r="D1682" s="300"/>
      <c r="E1682" s="300"/>
      <c r="F1682" s="300"/>
      <c r="G1682" s="300"/>
      <c r="H1682" s="300"/>
      <c r="I1682" s="300"/>
      <c r="J1682" s="300"/>
      <c r="K1682" s="300"/>
      <c r="L1682" s="300"/>
      <c r="M1682" s="300"/>
    </row>
    <row r="1683" spans="2:15" ht="15" customHeight="1" x14ac:dyDescent="0.2">
      <c r="B1683" s="80"/>
      <c r="C1683" s="81"/>
      <c r="D1683" s="81"/>
      <c r="E1683" s="81"/>
      <c r="F1683" s="81"/>
      <c r="G1683" s="81"/>
      <c r="H1683" s="81"/>
      <c r="I1683" s="81"/>
      <c r="J1683" s="81"/>
      <c r="K1683" s="81"/>
      <c r="L1683" s="81"/>
      <c r="M1683" s="81"/>
      <c r="N1683" s="81"/>
      <c r="O1683" s="13"/>
    </row>
    <row r="1684" spans="2:15" ht="24.95" customHeight="1" x14ac:dyDescent="0.2">
      <c r="B1684" s="256" t="s">
        <v>36</v>
      </c>
      <c r="C1684" s="294" t="s">
        <v>74</v>
      </c>
      <c r="D1684" s="294"/>
      <c r="E1684" s="294" t="s">
        <v>61</v>
      </c>
      <c r="F1684" s="294"/>
      <c r="G1684" s="294" t="s">
        <v>76</v>
      </c>
      <c r="H1684" s="294"/>
      <c r="I1684" s="294" t="s">
        <v>75</v>
      </c>
      <c r="J1684" s="294"/>
      <c r="K1684" s="294" t="s">
        <v>14</v>
      </c>
      <c r="L1684" s="294"/>
    </row>
    <row r="1685" spans="2:15" ht="24.95" customHeight="1" x14ac:dyDescent="0.2">
      <c r="B1685" s="257"/>
      <c r="C1685" s="154" t="s">
        <v>60</v>
      </c>
      <c r="D1685" s="155" t="s">
        <v>29</v>
      </c>
      <c r="E1685" s="154" t="s">
        <v>60</v>
      </c>
      <c r="F1685" s="155" t="s">
        <v>29</v>
      </c>
      <c r="G1685" s="154" t="s">
        <v>60</v>
      </c>
      <c r="H1685" s="155" t="s">
        <v>29</v>
      </c>
      <c r="I1685" s="154" t="s">
        <v>60</v>
      </c>
      <c r="J1685" s="155" t="s">
        <v>29</v>
      </c>
      <c r="K1685" s="154" t="s">
        <v>60</v>
      </c>
      <c r="L1685" s="155" t="s">
        <v>29</v>
      </c>
    </row>
    <row r="1686" spans="2:15" ht="24.95" customHeight="1" x14ac:dyDescent="0.2">
      <c r="B1686" s="89" t="s">
        <v>114</v>
      </c>
      <c r="C1686" s="131">
        <v>5</v>
      </c>
      <c r="D1686" s="131">
        <v>454</v>
      </c>
      <c r="E1686" s="131">
        <v>11</v>
      </c>
      <c r="F1686" s="131">
        <v>387</v>
      </c>
      <c r="G1686" s="131">
        <v>0</v>
      </c>
      <c r="H1686" s="131">
        <v>0</v>
      </c>
      <c r="I1686" s="131">
        <v>0</v>
      </c>
      <c r="J1686" s="131">
        <v>0</v>
      </c>
      <c r="K1686" s="126">
        <f>C1686+E1686+G1686+I1686</f>
        <v>16</v>
      </c>
      <c r="L1686" s="126">
        <f>D1686+F1686+H1686+J1686</f>
        <v>841</v>
      </c>
    </row>
    <row r="1687" spans="2:15" ht="24.95" customHeight="1" x14ac:dyDescent="0.2">
      <c r="B1687" s="89" t="s">
        <v>5</v>
      </c>
      <c r="C1687" s="131">
        <v>12</v>
      </c>
      <c r="D1687" s="131">
        <v>627</v>
      </c>
      <c r="E1687" s="131">
        <v>35</v>
      </c>
      <c r="F1687" s="131">
        <v>1506</v>
      </c>
      <c r="G1687" s="131">
        <v>8</v>
      </c>
      <c r="H1687" s="131">
        <v>251</v>
      </c>
      <c r="I1687" s="131">
        <v>18</v>
      </c>
      <c r="J1687" s="131">
        <v>519</v>
      </c>
      <c r="K1687" s="126">
        <f t="shared" ref="K1687:K1694" si="14">C1687+E1687+G1687+I1687</f>
        <v>73</v>
      </c>
      <c r="L1687" s="126">
        <f t="shared" ref="L1687:L1694" si="15">D1687+F1687+H1687+J1687</f>
        <v>2903</v>
      </c>
    </row>
    <row r="1688" spans="2:15" ht="24.95" customHeight="1" x14ac:dyDescent="0.2">
      <c r="B1688" s="89" t="s">
        <v>22</v>
      </c>
      <c r="C1688" s="131">
        <v>17</v>
      </c>
      <c r="D1688" s="131">
        <v>870</v>
      </c>
      <c r="E1688" s="131">
        <v>53</v>
      </c>
      <c r="F1688" s="131">
        <v>1904</v>
      </c>
      <c r="G1688" s="131">
        <v>13</v>
      </c>
      <c r="H1688" s="131">
        <v>441</v>
      </c>
      <c r="I1688" s="131">
        <v>36</v>
      </c>
      <c r="J1688" s="131">
        <v>1229</v>
      </c>
      <c r="K1688" s="126">
        <f t="shared" si="14"/>
        <v>119</v>
      </c>
      <c r="L1688" s="126">
        <f t="shared" si="15"/>
        <v>4444</v>
      </c>
    </row>
    <row r="1689" spans="2:15" ht="24.95" customHeight="1" x14ac:dyDescent="0.2">
      <c r="B1689" s="89" t="s">
        <v>7</v>
      </c>
      <c r="C1689" s="131">
        <v>6</v>
      </c>
      <c r="D1689" s="131">
        <v>454</v>
      </c>
      <c r="E1689" s="131">
        <v>10</v>
      </c>
      <c r="F1689" s="131">
        <v>223</v>
      </c>
      <c r="G1689" s="131">
        <v>11</v>
      </c>
      <c r="H1689" s="131">
        <v>349</v>
      </c>
      <c r="I1689" s="131">
        <v>7</v>
      </c>
      <c r="J1689" s="131">
        <v>243</v>
      </c>
      <c r="K1689" s="126">
        <f t="shared" si="14"/>
        <v>34</v>
      </c>
      <c r="L1689" s="126">
        <f t="shared" si="15"/>
        <v>1269</v>
      </c>
    </row>
    <row r="1690" spans="2:15" ht="24.95" customHeight="1" x14ac:dyDescent="0.2">
      <c r="B1690" s="89" t="s">
        <v>8</v>
      </c>
      <c r="C1690" s="131">
        <v>3</v>
      </c>
      <c r="D1690" s="131">
        <v>131</v>
      </c>
      <c r="E1690" s="131">
        <v>12</v>
      </c>
      <c r="F1690" s="131">
        <v>385</v>
      </c>
      <c r="G1690" s="131">
        <v>0</v>
      </c>
      <c r="H1690" s="131">
        <v>0</v>
      </c>
      <c r="I1690" s="131">
        <v>3</v>
      </c>
      <c r="J1690" s="131">
        <v>44</v>
      </c>
      <c r="K1690" s="126">
        <f t="shared" si="14"/>
        <v>18</v>
      </c>
      <c r="L1690" s="126">
        <f t="shared" si="15"/>
        <v>560</v>
      </c>
    </row>
    <row r="1691" spans="2:15" ht="24.95" customHeight="1" x14ac:dyDescent="0.2">
      <c r="B1691" s="89" t="s">
        <v>9</v>
      </c>
      <c r="C1691" s="131">
        <v>4</v>
      </c>
      <c r="D1691" s="131">
        <v>354</v>
      </c>
      <c r="E1691" s="131">
        <v>16</v>
      </c>
      <c r="F1691" s="131">
        <v>1212</v>
      </c>
      <c r="G1691" s="131">
        <v>0</v>
      </c>
      <c r="H1691" s="131">
        <v>0</v>
      </c>
      <c r="I1691" s="131">
        <v>0</v>
      </c>
      <c r="J1691" s="131">
        <v>0</v>
      </c>
      <c r="K1691" s="126">
        <f t="shared" si="14"/>
        <v>20</v>
      </c>
      <c r="L1691" s="126">
        <f t="shared" si="15"/>
        <v>1566</v>
      </c>
    </row>
    <row r="1692" spans="2:15" ht="24.95" customHeight="1" x14ac:dyDescent="0.2">
      <c r="B1692" s="89" t="s">
        <v>10</v>
      </c>
      <c r="C1692" s="131">
        <v>1</v>
      </c>
      <c r="D1692" s="131">
        <v>60</v>
      </c>
      <c r="E1692" s="131">
        <v>12</v>
      </c>
      <c r="F1692" s="131">
        <v>387</v>
      </c>
      <c r="G1692" s="131">
        <v>0</v>
      </c>
      <c r="H1692" s="131">
        <v>0</v>
      </c>
      <c r="I1692" s="131">
        <v>1</v>
      </c>
      <c r="J1692" s="131">
        <v>8</v>
      </c>
      <c r="K1692" s="126">
        <f t="shared" si="14"/>
        <v>14</v>
      </c>
      <c r="L1692" s="126">
        <f t="shared" si="15"/>
        <v>455</v>
      </c>
    </row>
    <row r="1693" spans="2:15" ht="24.95" customHeight="1" x14ac:dyDescent="0.2">
      <c r="B1693" s="89" t="s">
        <v>11</v>
      </c>
      <c r="C1693" s="131">
        <v>2</v>
      </c>
      <c r="D1693" s="131">
        <v>147</v>
      </c>
      <c r="E1693" s="131">
        <v>13</v>
      </c>
      <c r="F1693" s="131">
        <v>727</v>
      </c>
      <c r="G1693" s="131">
        <v>0</v>
      </c>
      <c r="H1693" s="131">
        <v>0</v>
      </c>
      <c r="I1693" s="131">
        <v>3</v>
      </c>
      <c r="J1693" s="131">
        <v>93</v>
      </c>
      <c r="K1693" s="126">
        <f t="shared" si="14"/>
        <v>18</v>
      </c>
      <c r="L1693" s="126">
        <f t="shared" si="15"/>
        <v>967</v>
      </c>
    </row>
    <row r="1694" spans="2:15" ht="24.95" customHeight="1" x14ac:dyDescent="0.2">
      <c r="B1694" s="90" t="s">
        <v>12</v>
      </c>
      <c r="C1694" s="131">
        <v>0</v>
      </c>
      <c r="D1694" s="131">
        <v>0</v>
      </c>
      <c r="E1694" s="131">
        <v>2</v>
      </c>
      <c r="F1694" s="131">
        <v>27</v>
      </c>
      <c r="G1694" s="131">
        <v>0</v>
      </c>
      <c r="H1694" s="131">
        <v>0</v>
      </c>
      <c r="I1694" s="131">
        <v>9</v>
      </c>
      <c r="J1694" s="131">
        <v>155</v>
      </c>
      <c r="K1694" s="126">
        <f t="shared" si="14"/>
        <v>11</v>
      </c>
      <c r="L1694" s="126">
        <f t="shared" si="15"/>
        <v>182</v>
      </c>
    </row>
    <row r="1695" spans="2:15" ht="24.95" customHeight="1" x14ac:dyDescent="0.2">
      <c r="B1695" s="95" t="s">
        <v>14</v>
      </c>
      <c r="C1695" s="97">
        <f t="shared" ref="C1695:L1695" si="16">SUM(C1686:C1694)</f>
        <v>50</v>
      </c>
      <c r="D1695" s="97">
        <f t="shared" si="16"/>
        <v>3097</v>
      </c>
      <c r="E1695" s="97">
        <f t="shared" si="16"/>
        <v>164</v>
      </c>
      <c r="F1695" s="97">
        <f t="shared" si="16"/>
        <v>6758</v>
      </c>
      <c r="G1695" s="97">
        <f t="shared" si="16"/>
        <v>32</v>
      </c>
      <c r="H1695" s="97">
        <f t="shared" si="16"/>
        <v>1041</v>
      </c>
      <c r="I1695" s="97">
        <f t="shared" si="16"/>
        <v>77</v>
      </c>
      <c r="J1695" s="97">
        <f t="shared" si="16"/>
        <v>2291</v>
      </c>
      <c r="K1695" s="97">
        <f t="shared" si="16"/>
        <v>323</v>
      </c>
      <c r="L1695" s="97">
        <f t="shared" si="16"/>
        <v>13187</v>
      </c>
    </row>
    <row r="1696" spans="2:15" ht="24.95" customHeight="1" x14ac:dyDescent="0.2"/>
    <row r="1697" spans="2:13" ht="24.95" customHeight="1" x14ac:dyDescent="0.2"/>
    <row r="1698" spans="2:13" ht="24.95" customHeight="1" x14ac:dyDescent="0.2"/>
    <row r="1699" spans="2:13" ht="24.95" customHeight="1" x14ac:dyDescent="0.2"/>
    <row r="1700" spans="2:13" ht="24.95" customHeight="1" x14ac:dyDescent="0.2"/>
    <row r="1701" spans="2:13" ht="24.95" customHeight="1" x14ac:dyDescent="0.2"/>
    <row r="1702" spans="2:13" ht="24.95" customHeight="1" x14ac:dyDescent="0.2"/>
    <row r="1703" spans="2:13" ht="24.95" customHeight="1" x14ac:dyDescent="0.2"/>
    <row r="1704" spans="2:13" ht="24.95" customHeight="1" x14ac:dyDescent="0.2"/>
    <row r="1705" spans="2:13" ht="24.95" customHeight="1" x14ac:dyDescent="0.2"/>
    <row r="1706" spans="2:13" ht="24.95" customHeight="1" x14ac:dyDescent="0.2"/>
    <row r="1707" spans="2:13" ht="24.95" customHeight="1" x14ac:dyDescent="0.2"/>
    <row r="1708" spans="2:13" ht="24.95" customHeight="1" x14ac:dyDescent="0.2"/>
    <row r="1709" spans="2:13" ht="24.95" customHeight="1" x14ac:dyDescent="0.2">
      <c r="L1709" s="22"/>
    </row>
    <row r="1710" spans="2:13" ht="25.5" customHeight="1" x14ac:dyDescent="0.2">
      <c r="B1710" s="300" t="s">
        <v>93</v>
      </c>
      <c r="C1710" s="300"/>
      <c r="D1710" s="300"/>
      <c r="E1710" s="300"/>
      <c r="F1710" s="300"/>
      <c r="G1710" s="300"/>
      <c r="H1710" s="300"/>
      <c r="I1710" s="300"/>
      <c r="J1710" s="300"/>
      <c r="K1710" s="300"/>
      <c r="L1710" s="300"/>
      <c r="M1710" s="300"/>
    </row>
    <row r="1711" spans="2:13" ht="24.95" customHeight="1" x14ac:dyDescent="0.2"/>
    <row r="1712" spans="2:13" ht="24.95" customHeight="1" x14ac:dyDescent="0.2">
      <c r="B1712" s="180" t="s">
        <v>36</v>
      </c>
      <c r="C1712" s="180"/>
      <c r="D1712" s="180" t="s">
        <v>114</v>
      </c>
      <c r="E1712" s="180" t="s">
        <v>5</v>
      </c>
      <c r="F1712" s="180" t="s">
        <v>22</v>
      </c>
      <c r="G1712" s="180" t="s">
        <v>7</v>
      </c>
      <c r="H1712" s="180" t="s">
        <v>8</v>
      </c>
      <c r="I1712" s="180" t="s">
        <v>9</v>
      </c>
      <c r="J1712" s="180" t="s">
        <v>10</v>
      </c>
      <c r="K1712" s="180" t="s">
        <v>11</v>
      </c>
      <c r="L1712" s="180" t="s">
        <v>12</v>
      </c>
      <c r="M1712" s="180" t="s">
        <v>14</v>
      </c>
    </row>
    <row r="1713" spans="2:14" ht="24.95" customHeight="1" x14ac:dyDescent="0.2">
      <c r="B1713" s="313" t="s">
        <v>98</v>
      </c>
      <c r="C1713" s="193" t="s">
        <v>60</v>
      </c>
      <c r="D1713" s="184">
        <v>163</v>
      </c>
      <c r="E1713" s="184">
        <v>42</v>
      </c>
      <c r="F1713" s="184">
        <v>95</v>
      </c>
      <c r="G1713" s="184">
        <v>20</v>
      </c>
      <c r="H1713" s="184">
        <v>21</v>
      </c>
      <c r="I1713" s="184">
        <v>168</v>
      </c>
      <c r="J1713" s="184">
        <v>31</v>
      </c>
      <c r="K1713" s="184">
        <v>48</v>
      </c>
      <c r="L1713" s="184">
        <v>72</v>
      </c>
      <c r="M1713" s="115">
        <f t="shared" ref="M1713:M1722" si="17">SUM(D1713:L1713)</f>
        <v>660</v>
      </c>
      <c r="N1713" s="74"/>
    </row>
    <row r="1714" spans="2:14" ht="24.95" customHeight="1" x14ac:dyDescent="0.2">
      <c r="B1714" s="301"/>
      <c r="C1714" s="194" t="s">
        <v>29</v>
      </c>
      <c r="D1714" s="184">
        <v>1565</v>
      </c>
      <c r="E1714" s="184">
        <v>376</v>
      </c>
      <c r="F1714" s="184">
        <v>665</v>
      </c>
      <c r="G1714" s="184">
        <v>210</v>
      </c>
      <c r="H1714" s="184">
        <v>157</v>
      </c>
      <c r="I1714" s="184">
        <v>1949</v>
      </c>
      <c r="J1714" s="184">
        <v>232</v>
      </c>
      <c r="K1714" s="184">
        <v>420</v>
      </c>
      <c r="L1714" s="184">
        <v>475</v>
      </c>
      <c r="M1714" s="181">
        <f t="shared" si="17"/>
        <v>6049</v>
      </c>
      <c r="N1714" s="75"/>
    </row>
    <row r="1715" spans="2:14" ht="24.95" customHeight="1" x14ac:dyDescent="0.2">
      <c r="B1715" s="301" t="s">
        <v>99</v>
      </c>
      <c r="C1715" s="194" t="s">
        <v>60</v>
      </c>
      <c r="D1715" s="184">
        <v>2</v>
      </c>
      <c r="E1715" s="184">
        <v>1</v>
      </c>
      <c r="F1715" s="184">
        <v>0</v>
      </c>
      <c r="G1715" s="184">
        <v>0</v>
      </c>
      <c r="H1715" s="184">
        <v>0</v>
      </c>
      <c r="I1715" s="184">
        <v>0</v>
      </c>
      <c r="J1715" s="184">
        <v>1</v>
      </c>
      <c r="K1715" s="184">
        <v>0</v>
      </c>
      <c r="L1715" s="184">
        <v>40</v>
      </c>
      <c r="M1715" s="181">
        <f t="shared" si="17"/>
        <v>44</v>
      </c>
      <c r="N1715" s="9"/>
    </row>
    <row r="1716" spans="2:14" ht="24.95" customHeight="1" x14ac:dyDescent="0.2">
      <c r="B1716" s="301"/>
      <c r="C1716" s="194" t="s">
        <v>29</v>
      </c>
      <c r="D1716" s="184">
        <v>9</v>
      </c>
      <c r="E1716" s="184">
        <v>4</v>
      </c>
      <c r="F1716" s="184">
        <v>0</v>
      </c>
      <c r="G1716" s="184">
        <v>0</v>
      </c>
      <c r="H1716" s="184">
        <v>0</v>
      </c>
      <c r="I1716" s="184">
        <v>0</v>
      </c>
      <c r="J1716" s="184">
        <v>16</v>
      </c>
      <c r="K1716" s="184">
        <v>0</v>
      </c>
      <c r="L1716" s="184">
        <v>148</v>
      </c>
      <c r="M1716" s="181">
        <f t="shared" si="17"/>
        <v>177</v>
      </c>
      <c r="N1716" s="9"/>
    </row>
    <row r="1717" spans="2:14" ht="24.95" customHeight="1" x14ac:dyDescent="0.2">
      <c r="B1717" s="301" t="s">
        <v>100</v>
      </c>
      <c r="C1717" s="194" t="s">
        <v>60</v>
      </c>
      <c r="D1717" s="184">
        <v>97</v>
      </c>
      <c r="E1717" s="184">
        <v>15</v>
      </c>
      <c r="F1717" s="184">
        <v>9</v>
      </c>
      <c r="G1717" s="184">
        <v>5</v>
      </c>
      <c r="H1717" s="184">
        <v>20</v>
      </c>
      <c r="I1717" s="184">
        <v>78</v>
      </c>
      <c r="J1717" s="184">
        <v>8</v>
      </c>
      <c r="K1717" s="184">
        <v>17</v>
      </c>
      <c r="L1717" s="184">
        <v>8</v>
      </c>
      <c r="M1717" s="181">
        <f t="shared" si="17"/>
        <v>257</v>
      </c>
    </row>
    <row r="1718" spans="2:14" ht="24.95" customHeight="1" x14ac:dyDescent="0.2">
      <c r="B1718" s="301"/>
      <c r="C1718" s="194" t="s">
        <v>29</v>
      </c>
      <c r="D1718" s="184">
        <v>980</v>
      </c>
      <c r="E1718" s="184">
        <v>136</v>
      </c>
      <c r="F1718" s="184">
        <v>64</v>
      </c>
      <c r="G1718" s="184">
        <v>40</v>
      </c>
      <c r="H1718" s="184">
        <v>172</v>
      </c>
      <c r="I1718" s="184">
        <v>836</v>
      </c>
      <c r="J1718" s="184">
        <v>61</v>
      </c>
      <c r="K1718" s="184">
        <v>139</v>
      </c>
      <c r="L1718" s="184">
        <v>55</v>
      </c>
      <c r="M1718" s="181">
        <f t="shared" si="17"/>
        <v>2483</v>
      </c>
    </row>
    <row r="1719" spans="2:14" ht="24.95" customHeight="1" x14ac:dyDescent="0.2">
      <c r="B1719" s="301" t="s">
        <v>101</v>
      </c>
      <c r="C1719" s="194" t="s">
        <v>60</v>
      </c>
      <c r="D1719" s="184">
        <v>207</v>
      </c>
      <c r="E1719" s="184">
        <v>129</v>
      </c>
      <c r="F1719" s="184">
        <v>291</v>
      </c>
      <c r="G1719" s="184">
        <v>13</v>
      </c>
      <c r="H1719" s="184">
        <v>348</v>
      </c>
      <c r="I1719" s="184">
        <v>50</v>
      </c>
      <c r="J1719" s="184">
        <v>72</v>
      </c>
      <c r="K1719" s="184">
        <v>162</v>
      </c>
      <c r="L1719" s="184">
        <v>172</v>
      </c>
      <c r="M1719" s="181">
        <f t="shared" si="17"/>
        <v>1444</v>
      </c>
    </row>
    <row r="1720" spans="2:14" ht="24.95" customHeight="1" x14ac:dyDescent="0.2">
      <c r="B1720" s="301"/>
      <c r="C1720" s="194" t="s">
        <v>29</v>
      </c>
      <c r="D1720" s="184">
        <v>1021</v>
      </c>
      <c r="E1720" s="184">
        <v>670</v>
      </c>
      <c r="F1720" s="184">
        <v>1485</v>
      </c>
      <c r="G1720" s="184">
        <v>63</v>
      </c>
      <c r="H1720" s="184">
        <v>1684</v>
      </c>
      <c r="I1720" s="184">
        <v>239</v>
      </c>
      <c r="J1720" s="184">
        <v>385</v>
      </c>
      <c r="K1720" s="184">
        <v>797</v>
      </c>
      <c r="L1720" s="184">
        <v>886</v>
      </c>
      <c r="M1720" s="181">
        <f t="shared" si="17"/>
        <v>7230</v>
      </c>
    </row>
    <row r="1721" spans="2:14" ht="24.95" customHeight="1" x14ac:dyDescent="0.2">
      <c r="B1721" s="301" t="s">
        <v>102</v>
      </c>
      <c r="C1721" s="194" t="s">
        <v>60</v>
      </c>
      <c r="D1721" s="184">
        <v>4</v>
      </c>
      <c r="E1721" s="184">
        <v>7</v>
      </c>
      <c r="F1721" s="184">
        <v>0</v>
      </c>
      <c r="G1721" s="184">
        <v>0</v>
      </c>
      <c r="H1721" s="184">
        <v>2</v>
      </c>
      <c r="I1721" s="184">
        <v>6</v>
      </c>
      <c r="J1721" s="184">
        <v>0</v>
      </c>
      <c r="K1721" s="184">
        <v>1</v>
      </c>
      <c r="L1721" s="184">
        <v>3</v>
      </c>
      <c r="M1721" s="181">
        <f t="shared" si="17"/>
        <v>23</v>
      </c>
    </row>
    <row r="1722" spans="2:14" ht="24.95" customHeight="1" x14ac:dyDescent="0.2">
      <c r="B1722" s="306"/>
      <c r="C1722" s="192" t="s">
        <v>29</v>
      </c>
      <c r="D1722" s="184">
        <v>85</v>
      </c>
      <c r="E1722" s="184">
        <v>29</v>
      </c>
      <c r="F1722" s="184">
        <v>0</v>
      </c>
      <c r="G1722" s="184">
        <v>0</v>
      </c>
      <c r="H1722" s="184">
        <v>6</v>
      </c>
      <c r="I1722" s="184">
        <v>35</v>
      </c>
      <c r="J1722" s="184">
        <v>0</v>
      </c>
      <c r="K1722" s="184">
        <v>9</v>
      </c>
      <c r="L1722" s="184">
        <v>9</v>
      </c>
      <c r="M1722" s="185">
        <f t="shared" si="17"/>
        <v>173</v>
      </c>
    </row>
    <row r="1723" spans="2:14" ht="24.95" customHeight="1" x14ac:dyDescent="0.2">
      <c r="B1723" s="298" t="s">
        <v>14</v>
      </c>
      <c r="C1723" s="190" t="s">
        <v>60</v>
      </c>
      <c r="D1723" s="191">
        <f>D1713+D1715+D1717+D1721+D1719</f>
        <v>473</v>
      </c>
      <c r="E1723" s="191">
        <f t="shared" ref="E1723:L1723" si="18">E1713+E1715+E1717+E1721+E1719</f>
        <v>194</v>
      </c>
      <c r="F1723" s="191">
        <f t="shared" si="18"/>
        <v>395</v>
      </c>
      <c r="G1723" s="191">
        <f t="shared" si="18"/>
        <v>38</v>
      </c>
      <c r="H1723" s="191">
        <f t="shared" si="18"/>
        <v>391</v>
      </c>
      <c r="I1723" s="191">
        <f t="shared" si="18"/>
        <v>302</v>
      </c>
      <c r="J1723" s="191">
        <f t="shared" si="18"/>
        <v>112</v>
      </c>
      <c r="K1723" s="191">
        <f t="shared" si="18"/>
        <v>228</v>
      </c>
      <c r="L1723" s="191">
        <f t="shared" si="18"/>
        <v>295</v>
      </c>
      <c r="M1723" s="191">
        <f>M1713+M1715+M1717+M1721+M1719</f>
        <v>2428</v>
      </c>
    </row>
    <row r="1724" spans="2:14" ht="24.95" customHeight="1" x14ac:dyDescent="0.2">
      <c r="B1724" s="298"/>
      <c r="C1724" s="189" t="s">
        <v>29</v>
      </c>
      <c r="D1724" s="96">
        <f>D1714+D1716+D1718+D1722+D1720</f>
        <v>3660</v>
      </c>
      <c r="E1724" s="96">
        <f t="shared" ref="E1724:L1724" si="19">E1714+E1716+E1718+E1722+E1720</f>
        <v>1215</v>
      </c>
      <c r="F1724" s="96">
        <f t="shared" si="19"/>
        <v>2214</v>
      </c>
      <c r="G1724" s="96">
        <f t="shared" si="19"/>
        <v>313</v>
      </c>
      <c r="H1724" s="96">
        <f t="shared" si="19"/>
        <v>2019</v>
      </c>
      <c r="I1724" s="96">
        <f t="shared" si="19"/>
        <v>3059</v>
      </c>
      <c r="J1724" s="96">
        <f t="shared" si="19"/>
        <v>694</v>
      </c>
      <c r="K1724" s="96">
        <f t="shared" si="19"/>
        <v>1365</v>
      </c>
      <c r="L1724" s="96">
        <f t="shared" si="19"/>
        <v>1573</v>
      </c>
      <c r="M1724" s="96">
        <f>M1714+M1716+M1718+M1722+M1720</f>
        <v>16112</v>
      </c>
    </row>
    <row r="1725" spans="2:14" ht="24.95" customHeight="1" x14ac:dyDescent="0.2"/>
    <row r="1726" spans="2:14" ht="24.95" customHeight="1" x14ac:dyDescent="0.2"/>
    <row r="1727" spans="2:14" ht="24.95" customHeight="1" x14ac:dyDescent="0.2">
      <c r="B1727" s="89"/>
    </row>
    <row r="1728" spans="2:14" ht="24.95" customHeight="1" x14ac:dyDescent="0.2">
      <c r="B1728" s="89"/>
    </row>
    <row r="1729" spans="2:14" ht="24.95" customHeight="1" x14ac:dyDescent="0.2">
      <c r="B1729" s="89"/>
    </row>
    <row r="1730" spans="2:14" ht="24.95" customHeight="1" x14ac:dyDescent="0.2">
      <c r="B1730" s="91"/>
    </row>
    <row r="1731" spans="2:14" ht="24.95" customHeight="1" x14ac:dyDescent="0.2">
      <c r="B1731" s="91"/>
    </row>
    <row r="1732" spans="2:14" ht="24.95" customHeight="1" x14ac:dyDescent="0.2"/>
    <row r="1733" spans="2:14" ht="24.95" customHeight="1" x14ac:dyDescent="0.2"/>
    <row r="1734" spans="2:14" ht="24.95" customHeight="1" x14ac:dyDescent="0.2">
      <c r="M1734" s="74"/>
      <c r="N1734" s="74"/>
    </row>
    <row r="1735" spans="2:14" ht="24.95" customHeight="1" x14ac:dyDescent="0.2">
      <c r="M1735" s="75"/>
      <c r="N1735" s="75"/>
    </row>
    <row r="1736" spans="2:14" ht="24.95" customHeight="1" x14ac:dyDescent="0.2">
      <c r="B1736" s="90"/>
      <c r="C1736" s="156"/>
      <c r="D1736" s="156"/>
      <c r="E1736" s="156"/>
      <c r="F1736" s="156"/>
      <c r="G1736" s="156"/>
      <c r="H1736" s="156"/>
      <c r="I1736" s="156"/>
      <c r="J1736" s="156"/>
      <c r="K1736" s="156"/>
      <c r="L1736" s="183"/>
      <c r="N1736" s="9"/>
    </row>
    <row r="1737" spans="2:14" ht="24.95" customHeight="1" x14ac:dyDescent="0.2">
      <c r="B1737" s="90"/>
      <c r="C1737" s="156"/>
      <c r="D1737" s="156"/>
      <c r="E1737" s="156"/>
      <c r="F1737" s="156"/>
      <c r="G1737" s="156"/>
      <c r="H1737" s="156"/>
      <c r="I1737" s="156"/>
      <c r="J1737" s="156"/>
      <c r="K1737" s="156"/>
      <c r="L1737" s="183"/>
      <c r="N1737" s="9"/>
    </row>
    <row r="1738" spans="2:14" ht="24.95" customHeight="1" x14ac:dyDescent="0.2">
      <c r="B1738" s="90"/>
      <c r="C1738" s="156"/>
      <c r="D1738" s="156"/>
      <c r="E1738" s="156"/>
      <c r="F1738" s="156"/>
      <c r="G1738" s="156"/>
      <c r="H1738" s="156"/>
      <c r="I1738" s="156"/>
      <c r="J1738" s="156"/>
      <c r="K1738" s="156"/>
      <c r="L1738" s="183"/>
    </row>
    <row r="1739" spans="2:14" ht="24.95" customHeight="1" x14ac:dyDescent="0.2">
      <c r="B1739" s="90"/>
      <c r="C1739" s="156"/>
      <c r="D1739" s="156"/>
      <c r="E1739" s="156"/>
      <c r="F1739" s="156"/>
      <c r="G1739" s="156"/>
      <c r="H1739" s="156"/>
      <c r="I1739" s="156"/>
      <c r="J1739" s="156"/>
      <c r="K1739" s="156"/>
      <c r="L1739" s="183"/>
    </row>
    <row r="1740" spans="2:14" ht="24.95" customHeight="1" x14ac:dyDescent="0.2">
      <c r="B1740" s="90"/>
      <c r="C1740" s="183"/>
      <c r="D1740" s="183"/>
      <c r="E1740" s="183"/>
      <c r="F1740" s="183"/>
      <c r="G1740" s="183"/>
      <c r="H1740" s="183"/>
      <c r="I1740" s="183"/>
      <c r="J1740" s="183"/>
      <c r="K1740" s="183"/>
      <c r="L1740" s="183"/>
    </row>
    <row r="1741" spans="2:14" ht="24.95" customHeight="1" x14ac:dyDescent="0.2"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</row>
    <row r="1742" spans="2:14" ht="24.95" customHeight="1" x14ac:dyDescent="0.2"/>
    <row r="1743" spans="2:14" ht="24.95" customHeight="1" x14ac:dyDescent="0.2"/>
    <row r="1744" spans="2:14" ht="24.95" customHeight="1" x14ac:dyDescent="0.2"/>
    <row r="1745" spans="2:15" ht="24.95" customHeight="1" x14ac:dyDescent="0.2"/>
    <row r="1746" spans="2:15" ht="24.95" customHeight="1" x14ac:dyDescent="0.2"/>
    <row r="1747" spans="2:15" ht="24.95" customHeight="1" x14ac:dyDescent="0.2">
      <c r="M1747" s="22">
        <v>23</v>
      </c>
    </row>
    <row r="1748" spans="2:15" ht="25.5" customHeight="1" x14ac:dyDescent="0.2">
      <c r="B1748" s="300" t="s">
        <v>95</v>
      </c>
      <c r="C1748" s="300"/>
      <c r="D1748" s="300"/>
      <c r="E1748" s="300"/>
      <c r="F1748" s="300"/>
      <c r="G1748" s="300"/>
      <c r="H1748" s="300"/>
      <c r="I1748" s="300"/>
      <c r="J1748" s="300"/>
      <c r="K1748" s="300"/>
      <c r="L1748" s="300"/>
      <c r="M1748" s="300"/>
    </row>
    <row r="1749" spans="2:15" ht="15" customHeight="1" x14ac:dyDescent="0.2">
      <c r="B1749" s="80"/>
      <c r="C1749" s="81"/>
      <c r="D1749" s="81"/>
      <c r="E1749" s="81"/>
      <c r="F1749" s="81"/>
      <c r="G1749" s="81"/>
      <c r="H1749" s="81"/>
      <c r="I1749" s="81"/>
      <c r="J1749" s="81"/>
      <c r="K1749" s="81"/>
      <c r="L1749" s="81"/>
      <c r="M1749" s="81"/>
      <c r="N1749" s="81"/>
      <c r="O1749" s="13"/>
    </row>
    <row r="1750" spans="2:15" ht="24.95" customHeight="1" x14ac:dyDescent="0.2">
      <c r="B1750" s="180" t="s">
        <v>36</v>
      </c>
      <c r="C1750" s="180"/>
      <c r="D1750" s="180" t="s">
        <v>114</v>
      </c>
      <c r="E1750" s="180" t="s">
        <v>5</v>
      </c>
      <c r="F1750" s="180" t="s">
        <v>22</v>
      </c>
      <c r="G1750" s="180" t="s">
        <v>7</v>
      </c>
      <c r="H1750" s="180" t="s">
        <v>8</v>
      </c>
      <c r="I1750" s="180" t="s">
        <v>9</v>
      </c>
      <c r="J1750" s="180" t="s">
        <v>10</v>
      </c>
      <c r="K1750" s="180" t="s">
        <v>11</v>
      </c>
      <c r="L1750" s="180" t="s">
        <v>12</v>
      </c>
      <c r="M1750" s="180" t="s">
        <v>14</v>
      </c>
    </row>
    <row r="1751" spans="2:15" ht="24.95" customHeight="1" x14ac:dyDescent="0.2">
      <c r="B1751" s="313" t="s">
        <v>103</v>
      </c>
      <c r="C1751" s="193" t="s">
        <v>60</v>
      </c>
      <c r="D1751" s="184">
        <v>46</v>
      </c>
      <c r="E1751" s="184">
        <v>26</v>
      </c>
      <c r="F1751" s="184">
        <v>37</v>
      </c>
      <c r="G1751" s="184">
        <v>1</v>
      </c>
      <c r="H1751" s="184">
        <v>66</v>
      </c>
      <c r="I1751" s="184">
        <v>37</v>
      </c>
      <c r="J1751" s="184">
        <v>10</v>
      </c>
      <c r="K1751" s="184">
        <v>18</v>
      </c>
      <c r="L1751" s="184">
        <v>16</v>
      </c>
      <c r="M1751" s="115">
        <f t="shared" ref="M1751:M1760" si="20">SUM(D1751:L1751)</f>
        <v>257</v>
      </c>
      <c r="N1751" s="74"/>
    </row>
    <row r="1752" spans="2:15" ht="24.95" customHeight="1" x14ac:dyDescent="0.2">
      <c r="B1752" s="301"/>
      <c r="C1752" s="194" t="s">
        <v>29</v>
      </c>
      <c r="D1752" s="184">
        <v>520</v>
      </c>
      <c r="E1752" s="184">
        <v>503</v>
      </c>
      <c r="F1752" s="184">
        <v>702</v>
      </c>
      <c r="G1752" s="184">
        <v>16</v>
      </c>
      <c r="H1752" s="184">
        <v>1222</v>
      </c>
      <c r="I1752" s="184">
        <v>648</v>
      </c>
      <c r="J1752" s="184">
        <v>158</v>
      </c>
      <c r="K1752" s="184">
        <v>309</v>
      </c>
      <c r="L1752" s="184">
        <v>301</v>
      </c>
      <c r="M1752" s="181">
        <f t="shared" si="20"/>
        <v>4379</v>
      </c>
      <c r="N1752" s="75"/>
    </row>
    <row r="1753" spans="2:15" ht="24.95" customHeight="1" x14ac:dyDescent="0.2">
      <c r="B1753" s="301" t="s">
        <v>104</v>
      </c>
      <c r="C1753" s="194" t="s">
        <v>60</v>
      </c>
      <c r="D1753" s="184">
        <v>25</v>
      </c>
      <c r="E1753" s="184">
        <v>14</v>
      </c>
      <c r="F1753" s="184">
        <v>9</v>
      </c>
      <c r="G1753" s="184">
        <v>7</v>
      </c>
      <c r="H1753" s="184">
        <v>17</v>
      </c>
      <c r="I1753" s="184">
        <v>19</v>
      </c>
      <c r="J1753" s="184">
        <v>14</v>
      </c>
      <c r="K1753" s="184">
        <v>7</v>
      </c>
      <c r="L1753" s="184">
        <v>6</v>
      </c>
      <c r="M1753" s="181">
        <f t="shared" si="20"/>
        <v>118</v>
      </c>
      <c r="N1753" s="9"/>
    </row>
    <row r="1754" spans="2:15" ht="24.95" customHeight="1" x14ac:dyDescent="0.2">
      <c r="B1754" s="301"/>
      <c r="C1754" s="194" t="s">
        <v>29</v>
      </c>
      <c r="D1754" s="184">
        <v>415</v>
      </c>
      <c r="E1754" s="184">
        <v>295</v>
      </c>
      <c r="F1754" s="184">
        <v>240</v>
      </c>
      <c r="G1754" s="184">
        <v>113</v>
      </c>
      <c r="H1754" s="184">
        <v>365</v>
      </c>
      <c r="I1754" s="184">
        <v>351</v>
      </c>
      <c r="J1754" s="184">
        <v>274</v>
      </c>
      <c r="K1754" s="184">
        <v>94</v>
      </c>
      <c r="L1754" s="184">
        <v>59</v>
      </c>
      <c r="M1754" s="181">
        <f t="shared" si="20"/>
        <v>2206</v>
      </c>
      <c r="N1754" s="9"/>
    </row>
    <row r="1755" spans="2:15" ht="24.95" customHeight="1" x14ac:dyDescent="0.2">
      <c r="B1755" s="301" t="s">
        <v>105</v>
      </c>
      <c r="C1755" s="194" t="s">
        <v>60</v>
      </c>
      <c r="D1755" s="184">
        <v>3</v>
      </c>
      <c r="E1755" s="184">
        <v>2</v>
      </c>
      <c r="F1755" s="184">
        <v>6</v>
      </c>
      <c r="G1755" s="184">
        <v>2</v>
      </c>
      <c r="H1755" s="184">
        <v>1</v>
      </c>
      <c r="I1755" s="184">
        <v>1</v>
      </c>
      <c r="J1755" s="184">
        <v>1</v>
      </c>
      <c r="K1755" s="184">
        <v>2</v>
      </c>
      <c r="L1755" s="184">
        <v>0</v>
      </c>
      <c r="M1755" s="181">
        <f t="shared" si="20"/>
        <v>18</v>
      </c>
    </row>
    <row r="1756" spans="2:15" ht="24.95" customHeight="1" x14ac:dyDescent="0.2">
      <c r="B1756" s="301"/>
      <c r="C1756" s="194" t="s">
        <v>29</v>
      </c>
      <c r="D1756" s="184">
        <v>86</v>
      </c>
      <c r="E1756" s="184">
        <v>22</v>
      </c>
      <c r="F1756" s="184">
        <v>142</v>
      </c>
      <c r="G1756" s="184">
        <v>76</v>
      </c>
      <c r="H1756" s="184">
        <v>21</v>
      </c>
      <c r="I1756" s="184">
        <v>16</v>
      </c>
      <c r="J1756" s="184">
        <v>3</v>
      </c>
      <c r="K1756" s="184">
        <v>43</v>
      </c>
      <c r="L1756" s="184">
        <v>0</v>
      </c>
      <c r="M1756" s="181">
        <f t="shared" si="20"/>
        <v>409</v>
      </c>
    </row>
    <row r="1757" spans="2:15" ht="24.95" customHeight="1" x14ac:dyDescent="0.2">
      <c r="B1757" s="301" t="s">
        <v>106</v>
      </c>
      <c r="C1757" s="194" t="s">
        <v>60</v>
      </c>
      <c r="D1757" s="184">
        <v>0</v>
      </c>
      <c r="E1757" s="184">
        <v>0</v>
      </c>
      <c r="F1757" s="184">
        <v>0</v>
      </c>
      <c r="G1757" s="184">
        <v>0</v>
      </c>
      <c r="H1757" s="184">
        <v>0</v>
      </c>
      <c r="I1757" s="184">
        <v>0</v>
      </c>
      <c r="J1757" s="184">
        <v>0</v>
      </c>
      <c r="K1757" s="184">
        <v>0</v>
      </c>
      <c r="L1757" s="184">
        <v>0</v>
      </c>
      <c r="M1757" s="181">
        <f t="shared" si="20"/>
        <v>0</v>
      </c>
    </row>
    <row r="1758" spans="2:15" ht="24.95" customHeight="1" x14ac:dyDescent="0.2">
      <c r="B1758" s="301"/>
      <c r="C1758" s="194" t="s">
        <v>29</v>
      </c>
      <c r="D1758" s="184">
        <v>0</v>
      </c>
      <c r="E1758" s="184">
        <v>0</v>
      </c>
      <c r="F1758" s="184">
        <v>0</v>
      </c>
      <c r="G1758" s="184">
        <v>0</v>
      </c>
      <c r="H1758" s="184">
        <v>0</v>
      </c>
      <c r="I1758" s="184">
        <v>0</v>
      </c>
      <c r="J1758" s="184">
        <v>0</v>
      </c>
      <c r="K1758" s="184">
        <v>0</v>
      </c>
      <c r="L1758" s="184">
        <v>0</v>
      </c>
      <c r="M1758" s="181">
        <f t="shared" si="20"/>
        <v>0</v>
      </c>
    </row>
    <row r="1759" spans="2:15" ht="24.95" customHeight="1" x14ac:dyDescent="0.2">
      <c r="B1759" s="301" t="s">
        <v>107</v>
      </c>
      <c r="C1759" s="194" t="s">
        <v>60</v>
      </c>
      <c r="D1759" s="184">
        <v>0</v>
      </c>
      <c r="E1759" s="184">
        <v>0</v>
      </c>
      <c r="F1759" s="184">
        <v>2</v>
      </c>
      <c r="G1759" s="184">
        <v>0</v>
      </c>
      <c r="H1759" s="184">
        <v>1</v>
      </c>
      <c r="I1759" s="184">
        <v>1</v>
      </c>
      <c r="J1759" s="184">
        <v>0</v>
      </c>
      <c r="K1759" s="184">
        <v>0</v>
      </c>
      <c r="L1759" s="184">
        <v>0</v>
      </c>
      <c r="M1759" s="181">
        <f t="shared" si="20"/>
        <v>4</v>
      </c>
    </row>
    <row r="1760" spans="2:15" ht="24.95" customHeight="1" x14ac:dyDescent="0.2">
      <c r="B1760" s="306"/>
      <c r="C1760" s="192" t="s">
        <v>29</v>
      </c>
      <c r="D1760" s="184">
        <v>0</v>
      </c>
      <c r="E1760" s="184">
        <v>0</v>
      </c>
      <c r="F1760" s="184">
        <v>17</v>
      </c>
      <c r="G1760" s="184">
        <v>0</v>
      </c>
      <c r="H1760" s="184">
        <v>216</v>
      </c>
      <c r="I1760" s="184">
        <v>6</v>
      </c>
      <c r="J1760" s="184">
        <v>0</v>
      </c>
      <c r="K1760" s="184">
        <v>0</v>
      </c>
      <c r="L1760" s="184">
        <v>0</v>
      </c>
      <c r="M1760" s="185">
        <f t="shared" si="20"/>
        <v>239</v>
      </c>
    </row>
    <row r="1761" spans="2:14" ht="24.95" customHeight="1" x14ac:dyDescent="0.2">
      <c r="B1761" s="298" t="s">
        <v>14</v>
      </c>
      <c r="C1761" s="190" t="s">
        <v>60</v>
      </c>
      <c r="D1761" s="191">
        <f>D1751+D1753+D1755+D1759+D1757</f>
        <v>74</v>
      </c>
      <c r="E1761" s="191">
        <f t="shared" ref="E1761:L1761" si="21">E1751+E1753+E1755+E1759+E1757</f>
        <v>42</v>
      </c>
      <c r="F1761" s="191">
        <f t="shared" si="21"/>
        <v>54</v>
      </c>
      <c r="G1761" s="191">
        <f t="shared" si="21"/>
        <v>10</v>
      </c>
      <c r="H1761" s="191">
        <f t="shared" si="21"/>
        <v>85</v>
      </c>
      <c r="I1761" s="191">
        <f t="shared" si="21"/>
        <v>58</v>
      </c>
      <c r="J1761" s="191">
        <f t="shared" si="21"/>
        <v>25</v>
      </c>
      <c r="K1761" s="191">
        <f t="shared" si="21"/>
        <v>27</v>
      </c>
      <c r="L1761" s="191">
        <f t="shared" si="21"/>
        <v>22</v>
      </c>
      <c r="M1761" s="191">
        <f>M1751+M1753+M1755+M1759+M1757</f>
        <v>397</v>
      </c>
    </row>
    <row r="1762" spans="2:14" ht="24.95" customHeight="1" x14ac:dyDescent="0.2">
      <c r="B1762" s="298"/>
      <c r="C1762" s="189" t="s">
        <v>29</v>
      </c>
      <c r="D1762" s="96">
        <f>D1752+D1754+D1756+D1760+D1758</f>
        <v>1021</v>
      </c>
      <c r="E1762" s="96">
        <f t="shared" ref="E1762:L1762" si="22">E1752+E1754+E1756+E1760+E1758</f>
        <v>820</v>
      </c>
      <c r="F1762" s="96">
        <f t="shared" si="22"/>
        <v>1101</v>
      </c>
      <c r="G1762" s="96">
        <f t="shared" si="22"/>
        <v>205</v>
      </c>
      <c r="H1762" s="96">
        <f t="shared" si="22"/>
        <v>1824</v>
      </c>
      <c r="I1762" s="96">
        <f t="shared" si="22"/>
        <v>1021</v>
      </c>
      <c r="J1762" s="96">
        <f t="shared" si="22"/>
        <v>435</v>
      </c>
      <c r="K1762" s="96">
        <f t="shared" si="22"/>
        <v>446</v>
      </c>
      <c r="L1762" s="96">
        <f t="shared" si="22"/>
        <v>360</v>
      </c>
      <c r="M1762" s="96">
        <f>M1752+M1754+M1756+M1760+M1758</f>
        <v>7233</v>
      </c>
    </row>
    <row r="1763" spans="2:14" ht="24.95" customHeight="1" x14ac:dyDescent="0.2"/>
    <row r="1764" spans="2:14" ht="24.95" customHeight="1" x14ac:dyDescent="0.2"/>
    <row r="1765" spans="2:14" ht="24.95" customHeight="1" x14ac:dyDescent="0.2">
      <c r="B1765" s="89"/>
    </row>
    <row r="1766" spans="2:14" ht="24.95" customHeight="1" x14ac:dyDescent="0.2">
      <c r="B1766" s="89"/>
    </row>
    <row r="1767" spans="2:14" ht="24.95" customHeight="1" x14ac:dyDescent="0.2">
      <c r="B1767" s="89"/>
    </row>
    <row r="1768" spans="2:14" ht="24.95" customHeight="1" x14ac:dyDescent="0.2">
      <c r="B1768" s="91"/>
    </row>
    <row r="1769" spans="2:14" ht="24.95" customHeight="1" x14ac:dyDescent="0.2">
      <c r="B1769" s="91"/>
    </row>
    <row r="1770" spans="2:14" ht="24.95" customHeight="1" x14ac:dyDescent="0.2"/>
    <row r="1771" spans="2:14" ht="24.95" customHeight="1" x14ac:dyDescent="0.2"/>
    <row r="1772" spans="2:14" ht="24.95" customHeight="1" x14ac:dyDescent="0.2">
      <c r="M1772" s="74"/>
      <c r="N1772" s="74"/>
    </row>
    <row r="1773" spans="2:14" ht="24.95" customHeight="1" x14ac:dyDescent="0.2">
      <c r="M1773" s="75"/>
      <c r="N1773" s="75"/>
    </row>
    <row r="1774" spans="2:14" ht="24.95" customHeight="1" x14ac:dyDescent="0.2">
      <c r="B1774" s="90"/>
      <c r="C1774" s="156"/>
      <c r="D1774" s="156"/>
      <c r="E1774" s="156"/>
      <c r="F1774" s="156"/>
      <c r="G1774" s="156"/>
      <c r="H1774" s="156"/>
      <c r="I1774" s="156"/>
      <c r="J1774" s="156"/>
      <c r="K1774" s="156"/>
      <c r="L1774" s="183"/>
      <c r="N1774" s="9"/>
    </row>
    <row r="1775" spans="2:14" ht="24.95" customHeight="1" x14ac:dyDescent="0.2">
      <c r="B1775" s="90"/>
      <c r="C1775" s="156"/>
      <c r="D1775" s="156"/>
      <c r="E1775" s="156"/>
      <c r="F1775" s="156"/>
      <c r="G1775" s="156"/>
      <c r="H1775" s="156"/>
      <c r="I1775" s="156"/>
      <c r="J1775" s="156"/>
      <c r="K1775" s="156"/>
      <c r="L1775" s="183"/>
      <c r="N1775" s="9"/>
    </row>
    <row r="1776" spans="2:14" ht="24.95" customHeight="1" x14ac:dyDescent="0.2">
      <c r="B1776" s="90"/>
      <c r="C1776" s="156"/>
      <c r="D1776" s="156"/>
      <c r="E1776" s="156"/>
      <c r="F1776" s="156"/>
      <c r="G1776" s="156"/>
      <c r="H1776" s="156"/>
      <c r="I1776" s="156"/>
      <c r="J1776" s="156"/>
      <c r="K1776" s="156"/>
      <c r="L1776" s="183"/>
    </row>
    <row r="1777" spans="2:14" ht="25.5" customHeight="1" x14ac:dyDescent="0.2">
      <c r="B1777" s="300" t="s">
        <v>113</v>
      </c>
      <c r="C1777" s="300"/>
      <c r="D1777" s="300"/>
      <c r="E1777" s="300"/>
      <c r="F1777" s="300"/>
      <c r="G1777" s="300"/>
      <c r="H1777" s="300"/>
      <c r="I1777" s="300"/>
      <c r="J1777" s="300"/>
      <c r="K1777" s="300"/>
      <c r="L1777" s="300"/>
      <c r="M1777" s="300"/>
    </row>
    <row r="1778" spans="2:14" ht="15" customHeight="1" x14ac:dyDescent="0.2"/>
    <row r="1779" spans="2:14" ht="24.95" customHeight="1" x14ac:dyDescent="0.2">
      <c r="B1779" s="157" t="s">
        <v>49</v>
      </c>
      <c r="C1779" s="153" t="s">
        <v>114</v>
      </c>
      <c r="D1779" s="153" t="s">
        <v>21</v>
      </c>
      <c r="E1779" s="153" t="s">
        <v>22</v>
      </c>
      <c r="F1779" s="153" t="s">
        <v>7</v>
      </c>
      <c r="G1779" s="153" t="s">
        <v>8</v>
      </c>
      <c r="H1779" s="153" t="s">
        <v>9</v>
      </c>
      <c r="I1779" s="153" t="s">
        <v>10</v>
      </c>
      <c r="J1779" s="153" t="s">
        <v>11</v>
      </c>
      <c r="K1779" s="153" t="s">
        <v>12</v>
      </c>
      <c r="L1779" s="153" t="s">
        <v>14</v>
      </c>
    </row>
    <row r="1780" spans="2:14" ht="24.95" customHeight="1" x14ac:dyDescent="0.2">
      <c r="B1780" s="89" t="s">
        <v>23</v>
      </c>
      <c r="C1780" s="143">
        <v>611</v>
      </c>
      <c r="D1780" s="143">
        <v>853</v>
      </c>
      <c r="E1780" s="143">
        <v>1260</v>
      </c>
      <c r="F1780" s="143">
        <v>346</v>
      </c>
      <c r="G1780" s="143">
        <v>722</v>
      </c>
      <c r="H1780" s="143">
        <v>531</v>
      </c>
      <c r="I1780" s="143">
        <v>340</v>
      </c>
      <c r="J1780" s="143">
        <v>872</v>
      </c>
      <c r="K1780" s="143">
        <v>452</v>
      </c>
      <c r="L1780" s="144">
        <f>SUM(C1780:K1780)</f>
        <v>5987</v>
      </c>
      <c r="N1780" s="47"/>
    </row>
    <row r="1781" spans="2:14" ht="24.95" customHeight="1" x14ac:dyDescent="0.2">
      <c r="B1781" s="158" t="s">
        <v>29</v>
      </c>
      <c r="C1781" s="112">
        <v>60383</v>
      </c>
      <c r="D1781" s="112">
        <v>73048</v>
      </c>
      <c r="E1781" s="112">
        <v>76259</v>
      </c>
      <c r="F1781" s="112">
        <v>29864</v>
      </c>
      <c r="G1781" s="112">
        <v>54940</v>
      </c>
      <c r="H1781" s="112">
        <v>58356</v>
      </c>
      <c r="I1781" s="112">
        <v>28501</v>
      </c>
      <c r="J1781" s="112">
        <v>93261</v>
      </c>
      <c r="K1781" s="112">
        <v>38237</v>
      </c>
      <c r="L1781" s="145">
        <f>SUM(C1781:K1781)</f>
        <v>512849</v>
      </c>
    </row>
    <row r="1782" spans="2:14" ht="24.95" customHeight="1" x14ac:dyDescent="0.2">
      <c r="B1782" s="46"/>
      <c r="C1782" s="36"/>
      <c r="D1782" s="36"/>
      <c r="E1782" s="36"/>
      <c r="F1782" s="36"/>
      <c r="G1782" s="36"/>
      <c r="H1782" s="36"/>
      <c r="I1782" s="36"/>
      <c r="J1782" s="36"/>
      <c r="K1782" s="36"/>
      <c r="L1782" s="37"/>
      <c r="N1782" s="82"/>
    </row>
    <row r="1783" spans="2:14" ht="24.95" customHeight="1" x14ac:dyDescent="0.2">
      <c r="B1783" s="46"/>
      <c r="C1783" s="83"/>
      <c r="D1783" s="83"/>
      <c r="E1783" s="83"/>
      <c r="F1783" s="83"/>
      <c r="G1783" s="83"/>
      <c r="H1783" s="83"/>
      <c r="I1783" s="83"/>
      <c r="J1783" s="83"/>
      <c r="K1783" s="83"/>
      <c r="L1783" s="84"/>
    </row>
    <row r="1784" spans="2:14" ht="24.95" customHeight="1" x14ac:dyDescent="0.2"/>
    <row r="1785" spans="2:14" ht="24.95" customHeight="1" x14ac:dyDescent="0.2"/>
    <row r="1786" spans="2:14" ht="24.95" customHeight="1" x14ac:dyDescent="0.2"/>
    <row r="1787" spans="2:14" ht="24.95" customHeight="1" x14ac:dyDescent="0.2"/>
    <row r="1788" spans="2:14" ht="24.95" customHeight="1" x14ac:dyDescent="0.2"/>
    <row r="1789" spans="2:14" ht="24.95" customHeight="1" x14ac:dyDescent="0.2"/>
    <row r="1790" spans="2:14" ht="24.95" customHeight="1" x14ac:dyDescent="0.2"/>
    <row r="1791" spans="2:14" ht="24.95" customHeight="1" x14ac:dyDescent="0.2"/>
    <row r="1792" spans="2:14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spans="1:13" ht="24.75" customHeight="1" x14ac:dyDescent="0.2"/>
    <row r="1810" spans="1:13" ht="24.95" customHeight="1" x14ac:dyDescent="0.2"/>
    <row r="1811" spans="1:13" ht="24.95" customHeight="1" x14ac:dyDescent="0.2"/>
    <row r="1812" spans="1:13" ht="24.95" customHeight="1" x14ac:dyDescent="0.2"/>
    <row r="1813" spans="1:13" ht="24.95" customHeight="1" thickBot="1" x14ac:dyDescent="0.25">
      <c r="M1813" s="22">
        <v>24</v>
      </c>
    </row>
    <row r="1814" spans="1:13" ht="20.100000000000001" customHeight="1" thickTop="1" x14ac:dyDescent="0.2">
      <c r="A1814" s="19"/>
      <c r="B1814" s="309" t="s">
        <v>91</v>
      </c>
      <c r="C1814" s="310"/>
      <c r="D1814" s="310"/>
      <c r="E1814" s="310"/>
      <c r="F1814" s="310"/>
      <c r="G1814" s="310"/>
      <c r="H1814" s="310"/>
      <c r="I1814" s="310"/>
      <c r="J1814" s="310"/>
      <c r="K1814" s="310"/>
      <c r="L1814" s="310"/>
      <c r="M1814" s="216"/>
    </row>
    <row r="1815" spans="1:13" ht="20.100000000000001" customHeight="1" thickBot="1" x14ac:dyDescent="0.25">
      <c r="A1815" s="19"/>
      <c r="B1815" s="311" t="s">
        <v>90</v>
      </c>
      <c r="C1815" s="312"/>
      <c r="D1815" s="312"/>
      <c r="E1815" s="312"/>
      <c r="F1815" s="312"/>
      <c r="G1815" s="312"/>
      <c r="H1815" s="312"/>
      <c r="I1815" s="312"/>
      <c r="J1815" s="312"/>
      <c r="K1815" s="312"/>
      <c r="L1815" s="312"/>
      <c r="M1815" s="217"/>
    </row>
    <row r="1816" spans="1:13" ht="20.100000000000001" customHeight="1" thickTop="1" thickBot="1" x14ac:dyDescent="0.25">
      <c r="A1816" s="19"/>
      <c r="B1816" s="215"/>
      <c r="C1816" s="165"/>
      <c r="D1816" s="165"/>
      <c r="E1816" s="165"/>
      <c r="F1816" s="165"/>
      <c r="G1816" s="165"/>
      <c r="H1816" s="165"/>
      <c r="I1816" s="165"/>
      <c r="J1816" s="165"/>
      <c r="K1816" s="165"/>
      <c r="L1816" s="165"/>
      <c r="M1816" s="215"/>
    </row>
    <row r="1817" spans="1:13" ht="20.100000000000001" customHeight="1" thickTop="1" x14ac:dyDescent="0.2">
      <c r="A1817" s="162"/>
      <c r="B1817" s="168"/>
      <c r="C1817" s="164"/>
      <c r="D1817" s="164"/>
      <c r="E1817" s="164"/>
      <c r="F1817" s="164"/>
      <c r="G1817" s="164"/>
      <c r="H1817" s="164"/>
      <c r="I1817" s="164"/>
      <c r="J1817" s="164"/>
      <c r="K1817" s="164"/>
      <c r="L1817" s="164"/>
      <c r="M1817" s="203"/>
    </row>
    <row r="1818" spans="1:13" s="159" customFormat="1" ht="20.100000000000001" customHeight="1" x14ac:dyDescent="0.2">
      <c r="A1818" s="163"/>
      <c r="B1818" s="167" t="s">
        <v>30</v>
      </c>
      <c r="C1818" s="166"/>
      <c r="D1818" s="166"/>
      <c r="E1818" s="166"/>
      <c r="F1818" s="166"/>
      <c r="G1818" s="166"/>
      <c r="H1818" s="166"/>
      <c r="I1818" s="166"/>
      <c r="J1818" s="166"/>
      <c r="K1818" s="166"/>
      <c r="L1818" s="166"/>
      <c r="M1818" s="163"/>
    </row>
    <row r="1819" spans="1:13" s="159" customFormat="1" ht="20.100000000000001" customHeight="1" x14ac:dyDescent="0.2">
      <c r="A1819" s="163"/>
      <c r="B1819" s="160"/>
      <c r="C1819" s="161"/>
      <c r="D1819" s="161"/>
      <c r="E1819" s="161"/>
      <c r="F1819" s="161"/>
      <c r="G1819" s="161"/>
      <c r="H1819" s="161"/>
      <c r="I1819" s="161"/>
      <c r="J1819" s="161"/>
      <c r="K1819" s="161"/>
      <c r="L1819" s="166"/>
      <c r="M1819" s="163"/>
    </row>
    <row r="1820" spans="1:13" s="159" customFormat="1" ht="20.100000000000001" customHeight="1" x14ac:dyDescent="0.2">
      <c r="A1820" s="163"/>
      <c r="B1820" s="295" t="s">
        <v>142</v>
      </c>
      <c r="C1820" s="296"/>
      <c r="D1820" s="297" t="s">
        <v>131</v>
      </c>
      <c r="E1820" s="297"/>
      <c r="F1820" s="297"/>
      <c r="G1820" s="297"/>
      <c r="H1820" s="297"/>
      <c r="I1820" s="297"/>
      <c r="J1820" s="297"/>
      <c r="K1820" s="297"/>
      <c r="L1820" s="297"/>
      <c r="M1820" s="163"/>
    </row>
    <row r="1821" spans="1:13" s="159" customFormat="1" ht="20.100000000000001" customHeight="1" x14ac:dyDescent="0.2">
      <c r="A1821" s="163"/>
      <c r="B1821" s="295"/>
      <c r="C1821" s="296"/>
      <c r="D1821" s="297"/>
      <c r="E1821" s="297"/>
      <c r="F1821" s="297"/>
      <c r="G1821" s="297"/>
      <c r="H1821" s="297"/>
      <c r="I1821" s="297"/>
      <c r="J1821" s="297"/>
      <c r="K1821" s="297"/>
      <c r="L1821" s="297"/>
      <c r="M1821" s="163"/>
    </row>
    <row r="1822" spans="1:13" s="159" customFormat="1" ht="20.100000000000001" customHeight="1" x14ac:dyDescent="0.2">
      <c r="A1822" s="163"/>
      <c r="B1822" s="295" t="s">
        <v>143</v>
      </c>
      <c r="C1822" s="296"/>
      <c r="D1822" s="297" t="s">
        <v>132</v>
      </c>
      <c r="E1822" s="297"/>
      <c r="F1822" s="297"/>
      <c r="G1822" s="297"/>
      <c r="H1822" s="297"/>
      <c r="I1822" s="297"/>
      <c r="J1822" s="297"/>
      <c r="K1822" s="297"/>
      <c r="L1822" s="297"/>
      <c r="M1822" s="163"/>
    </row>
    <row r="1823" spans="1:13" ht="20.100000000000001" customHeight="1" x14ac:dyDescent="0.2">
      <c r="A1823" s="162"/>
      <c r="B1823" s="295"/>
      <c r="C1823" s="296"/>
      <c r="D1823" s="297"/>
      <c r="E1823" s="297"/>
      <c r="F1823" s="297"/>
      <c r="G1823" s="297"/>
      <c r="H1823" s="297"/>
      <c r="I1823" s="297"/>
      <c r="J1823" s="297"/>
      <c r="K1823" s="297"/>
      <c r="L1823" s="297"/>
      <c r="M1823" s="163"/>
    </row>
    <row r="1824" spans="1:13" ht="20.100000000000001" customHeight="1" x14ac:dyDescent="0.2">
      <c r="A1824" s="162"/>
      <c r="B1824" s="295" t="s">
        <v>144</v>
      </c>
      <c r="C1824" s="296"/>
      <c r="D1824" s="297" t="s">
        <v>133</v>
      </c>
      <c r="E1824" s="297"/>
      <c r="F1824" s="297"/>
      <c r="G1824" s="297"/>
      <c r="H1824" s="297"/>
      <c r="I1824" s="297"/>
      <c r="J1824" s="297"/>
      <c r="K1824" s="297"/>
      <c r="L1824" s="297"/>
      <c r="M1824" s="163"/>
    </row>
    <row r="1825" spans="1:15" s="159" customFormat="1" ht="20.100000000000001" customHeight="1" x14ac:dyDescent="0.2">
      <c r="A1825" s="163"/>
      <c r="B1825" s="295"/>
      <c r="C1825" s="296"/>
      <c r="D1825" s="297"/>
      <c r="E1825" s="297"/>
      <c r="F1825" s="297"/>
      <c r="G1825" s="297"/>
      <c r="H1825" s="297"/>
      <c r="I1825" s="297"/>
      <c r="J1825" s="297"/>
      <c r="K1825" s="297"/>
      <c r="L1825" s="297"/>
      <c r="M1825" s="163"/>
    </row>
    <row r="1826" spans="1:15" s="159" customFormat="1" ht="20.100000000000001" customHeight="1" x14ac:dyDescent="0.2">
      <c r="A1826" s="163"/>
      <c r="B1826" s="295" t="s">
        <v>3</v>
      </c>
      <c r="C1826" s="296"/>
      <c r="D1826" s="297" t="s">
        <v>134</v>
      </c>
      <c r="E1826" s="297"/>
      <c r="F1826" s="297"/>
      <c r="G1826" s="297"/>
      <c r="H1826" s="297"/>
      <c r="I1826" s="297"/>
      <c r="J1826" s="297"/>
      <c r="K1826" s="297"/>
      <c r="L1826" s="297"/>
      <c r="M1826" s="163"/>
    </row>
    <row r="1827" spans="1:15" s="159" customFormat="1" ht="20.100000000000001" customHeight="1" x14ac:dyDescent="0.2">
      <c r="A1827" s="163"/>
      <c r="B1827" s="295"/>
      <c r="C1827" s="296"/>
      <c r="D1827" s="297"/>
      <c r="E1827" s="297"/>
      <c r="F1827" s="297"/>
      <c r="G1827" s="297"/>
      <c r="H1827" s="297"/>
      <c r="I1827" s="297"/>
      <c r="J1827" s="297"/>
      <c r="K1827" s="297"/>
      <c r="L1827" s="297"/>
      <c r="M1827" s="163"/>
    </row>
    <row r="1828" spans="1:15" s="159" customFormat="1" ht="20.100000000000001" customHeight="1" thickBot="1" x14ac:dyDescent="0.25">
      <c r="A1828" s="163"/>
      <c r="B1828" s="205"/>
      <c r="C1828" s="206"/>
      <c r="D1828" s="206"/>
      <c r="E1828" s="206"/>
      <c r="F1828" s="206"/>
      <c r="G1828" s="206"/>
      <c r="H1828" s="206"/>
      <c r="I1828" s="206"/>
      <c r="J1828" s="206"/>
      <c r="K1828" s="206"/>
      <c r="L1828" s="206"/>
      <c r="M1828" s="207"/>
    </row>
    <row r="1829" spans="1:15" s="159" customFormat="1" ht="20.100000000000001" customHeight="1" thickTop="1" thickBot="1" x14ac:dyDescent="0.25">
      <c r="A1829" s="161"/>
      <c r="B1829" s="204"/>
      <c r="C1829" s="165"/>
      <c r="D1829" s="165"/>
      <c r="E1829" s="165"/>
      <c r="F1829" s="165"/>
      <c r="G1829" s="165"/>
      <c r="H1829" s="165"/>
      <c r="I1829" s="165"/>
      <c r="J1829" s="165"/>
      <c r="K1829" s="165"/>
      <c r="L1829" s="165"/>
      <c r="M1829" s="208"/>
    </row>
    <row r="1830" spans="1:15" s="159" customFormat="1" ht="20.100000000000001" customHeight="1" thickTop="1" x14ac:dyDescent="0.2">
      <c r="A1830" s="161"/>
      <c r="B1830" s="209"/>
      <c r="C1830" s="210"/>
      <c r="D1830" s="210"/>
      <c r="E1830" s="210"/>
      <c r="F1830" s="210"/>
      <c r="G1830" s="210"/>
      <c r="H1830" s="210"/>
      <c r="I1830" s="210"/>
      <c r="J1830" s="210"/>
      <c r="K1830" s="210"/>
      <c r="L1830" s="210"/>
      <c r="M1830" s="211"/>
    </row>
    <row r="1831" spans="1:15" s="159" customFormat="1" ht="20.100000000000001" customHeight="1" x14ac:dyDescent="0.2">
      <c r="A1831" s="161"/>
      <c r="B1831" s="212" t="s">
        <v>126</v>
      </c>
      <c r="C1831" s="166"/>
      <c r="D1831" s="166"/>
      <c r="E1831" s="166"/>
      <c r="F1831" s="166"/>
      <c r="G1831" s="166"/>
      <c r="H1831" s="166"/>
      <c r="I1831" s="166"/>
      <c r="J1831" s="166"/>
      <c r="K1831" s="166"/>
      <c r="L1831" s="166"/>
      <c r="M1831" s="213"/>
    </row>
    <row r="1832" spans="1:15" s="159" customFormat="1" ht="20.100000000000001" customHeight="1" x14ac:dyDescent="0.2">
      <c r="A1832" s="161"/>
      <c r="B1832" s="214"/>
      <c r="C1832" s="161"/>
      <c r="D1832" s="161"/>
      <c r="E1832" s="161"/>
      <c r="F1832" s="161"/>
      <c r="G1832" s="161"/>
      <c r="H1832" s="161"/>
      <c r="I1832" s="161"/>
      <c r="J1832" s="161"/>
      <c r="K1832" s="161"/>
      <c r="L1832" s="166"/>
      <c r="M1832" s="213"/>
    </row>
    <row r="1833" spans="1:15" s="159" customFormat="1" ht="20.100000000000001" customHeight="1" x14ac:dyDescent="0.2">
      <c r="A1833" s="161"/>
      <c r="B1833" s="307" t="s">
        <v>145</v>
      </c>
      <c r="C1833" s="308"/>
      <c r="D1833" s="297" t="s">
        <v>135</v>
      </c>
      <c r="E1833" s="297"/>
      <c r="F1833" s="297"/>
      <c r="G1833" s="297"/>
      <c r="H1833" s="297"/>
      <c r="I1833" s="297"/>
      <c r="J1833" s="297"/>
      <c r="K1833" s="297"/>
      <c r="L1833" s="297"/>
      <c r="M1833" s="213"/>
    </row>
    <row r="1834" spans="1:15" s="159" customFormat="1" ht="20.100000000000001" customHeight="1" x14ac:dyDescent="0.2">
      <c r="A1834" s="161"/>
      <c r="B1834" s="307"/>
      <c r="C1834" s="308"/>
      <c r="D1834" s="297"/>
      <c r="E1834" s="297"/>
      <c r="F1834" s="297"/>
      <c r="G1834" s="297"/>
      <c r="H1834" s="297"/>
      <c r="I1834" s="297"/>
      <c r="J1834" s="297"/>
      <c r="K1834" s="297"/>
      <c r="L1834" s="297"/>
      <c r="M1834" s="213"/>
    </row>
    <row r="1835" spans="1:15" ht="20.100000000000001" customHeight="1" x14ac:dyDescent="0.2">
      <c r="B1835" s="307" t="s">
        <v>146</v>
      </c>
      <c r="C1835" s="308"/>
      <c r="D1835" s="302" t="s">
        <v>136</v>
      </c>
      <c r="E1835" s="302"/>
      <c r="F1835" s="302"/>
      <c r="G1835" s="302"/>
      <c r="H1835" s="302"/>
      <c r="I1835" s="302"/>
      <c r="J1835" s="302"/>
      <c r="K1835" s="302"/>
      <c r="L1835" s="302"/>
      <c r="M1835" s="303"/>
      <c r="N1835" s="159"/>
      <c r="O1835" s="159"/>
    </row>
    <row r="1836" spans="1:15" ht="20.100000000000001" customHeight="1" x14ac:dyDescent="0.2">
      <c r="B1836" s="307"/>
      <c r="C1836" s="308"/>
      <c r="D1836" s="302"/>
      <c r="E1836" s="302"/>
      <c r="F1836" s="302"/>
      <c r="G1836" s="302"/>
      <c r="H1836" s="302"/>
      <c r="I1836" s="302"/>
      <c r="J1836" s="302"/>
      <c r="K1836" s="302"/>
      <c r="L1836" s="302"/>
      <c r="M1836" s="303"/>
      <c r="N1836" s="159"/>
      <c r="O1836" s="159"/>
    </row>
    <row r="1837" spans="1:15" ht="20.100000000000001" customHeight="1" x14ac:dyDescent="0.2">
      <c r="B1837" s="307" t="s">
        <v>147</v>
      </c>
      <c r="C1837" s="308"/>
      <c r="D1837" s="302" t="s">
        <v>137</v>
      </c>
      <c r="E1837" s="302"/>
      <c r="F1837" s="302"/>
      <c r="G1837" s="302"/>
      <c r="H1837" s="302"/>
      <c r="I1837" s="302"/>
      <c r="J1837" s="302"/>
      <c r="K1837" s="302"/>
      <c r="L1837" s="302"/>
      <c r="M1837" s="213"/>
      <c r="N1837" s="159"/>
      <c r="O1837" s="159"/>
    </row>
    <row r="1838" spans="1:15" ht="20.100000000000001" customHeight="1" x14ac:dyDescent="0.2">
      <c r="B1838" s="307"/>
      <c r="C1838" s="308"/>
      <c r="D1838" s="302"/>
      <c r="E1838" s="302"/>
      <c r="F1838" s="302"/>
      <c r="G1838" s="302"/>
      <c r="H1838" s="302"/>
      <c r="I1838" s="302"/>
      <c r="J1838" s="302"/>
      <c r="K1838" s="302"/>
      <c r="L1838" s="302"/>
      <c r="M1838" s="213"/>
      <c r="N1838" s="159"/>
      <c r="O1838" s="159"/>
    </row>
    <row r="1839" spans="1:15" ht="20.100000000000001" customHeight="1" x14ac:dyDescent="0.2">
      <c r="B1839" s="307" t="s">
        <v>148</v>
      </c>
      <c r="C1839" s="308"/>
      <c r="D1839" s="302" t="s">
        <v>138</v>
      </c>
      <c r="E1839" s="302"/>
      <c r="F1839" s="302"/>
      <c r="G1839" s="302"/>
      <c r="H1839" s="302"/>
      <c r="I1839" s="302"/>
      <c r="J1839" s="302"/>
      <c r="K1839" s="302"/>
      <c r="L1839" s="302"/>
      <c r="M1839" s="213"/>
      <c r="N1839" s="159"/>
      <c r="O1839" s="159"/>
    </row>
    <row r="1840" spans="1:15" ht="20.100000000000001" customHeight="1" x14ac:dyDescent="0.2">
      <c r="B1840" s="307"/>
      <c r="C1840" s="308"/>
      <c r="D1840" s="302"/>
      <c r="E1840" s="302"/>
      <c r="F1840" s="302"/>
      <c r="G1840" s="302"/>
      <c r="H1840" s="302"/>
      <c r="I1840" s="302"/>
      <c r="J1840" s="302"/>
      <c r="K1840" s="302"/>
      <c r="L1840" s="302"/>
      <c r="M1840" s="213"/>
      <c r="N1840" s="159"/>
      <c r="O1840" s="159"/>
    </row>
    <row r="1841" spans="2:15" ht="20.100000000000001" customHeight="1" x14ac:dyDescent="0.2">
      <c r="B1841" s="307" t="s">
        <v>149</v>
      </c>
      <c r="C1841" s="308"/>
      <c r="D1841" s="302" t="s">
        <v>139</v>
      </c>
      <c r="E1841" s="302"/>
      <c r="F1841" s="302"/>
      <c r="G1841" s="302"/>
      <c r="H1841" s="302"/>
      <c r="I1841" s="302"/>
      <c r="J1841" s="302"/>
      <c r="K1841" s="302"/>
      <c r="L1841" s="302"/>
      <c r="M1841" s="213"/>
      <c r="N1841" s="159"/>
      <c r="O1841" s="159"/>
    </row>
    <row r="1842" spans="2:15" ht="20.100000000000001" customHeight="1" x14ac:dyDescent="0.2">
      <c r="B1842" s="307"/>
      <c r="C1842" s="308"/>
      <c r="D1842" s="302"/>
      <c r="E1842" s="302"/>
      <c r="F1842" s="302"/>
      <c r="G1842" s="302"/>
      <c r="H1842" s="302"/>
      <c r="I1842" s="302"/>
      <c r="J1842" s="302"/>
      <c r="K1842" s="302"/>
      <c r="L1842" s="302"/>
      <c r="M1842" s="213"/>
      <c r="N1842" s="159"/>
      <c r="O1842" s="159"/>
    </row>
    <row r="1843" spans="2:15" ht="20.100000000000001" customHeight="1" x14ac:dyDescent="0.2">
      <c r="B1843" s="307" t="s">
        <v>150</v>
      </c>
      <c r="C1843" s="308"/>
      <c r="D1843" s="302" t="s">
        <v>140</v>
      </c>
      <c r="E1843" s="302"/>
      <c r="F1843" s="302"/>
      <c r="G1843" s="302"/>
      <c r="H1843" s="302"/>
      <c r="I1843" s="302"/>
      <c r="J1843" s="302"/>
      <c r="K1843" s="302"/>
      <c r="L1843" s="302"/>
      <c r="M1843" s="213"/>
      <c r="N1843" s="159"/>
      <c r="O1843" s="159"/>
    </row>
    <row r="1844" spans="2:15" ht="20.100000000000001" customHeight="1" x14ac:dyDescent="0.2">
      <c r="B1844" s="307"/>
      <c r="C1844" s="308"/>
      <c r="D1844" s="302"/>
      <c r="E1844" s="302"/>
      <c r="F1844" s="302"/>
      <c r="G1844" s="302"/>
      <c r="H1844" s="302"/>
      <c r="I1844" s="302"/>
      <c r="J1844" s="302"/>
      <c r="K1844" s="302"/>
      <c r="L1844" s="302"/>
      <c r="M1844" s="213"/>
      <c r="N1844" s="159"/>
      <c r="O1844" s="159"/>
    </row>
    <row r="1845" spans="2:15" ht="20.100000000000001" customHeight="1" x14ac:dyDescent="0.2">
      <c r="B1845" s="307" t="s">
        <v>151</v>
      </c>
      <c r="C1845" s="308"/>
      <c r="D1845" s="302" t="s">
        <v>141</v>
      </c>
      <c r="E1845" s="302"/>
      <c r="F1845" s="302"/>
      <c r="G1845" s="302"/>
      <c r="H1845" s="302"/>
      <c r="I1845" s="302"/>
      <c r="J1845" s="302"/>
      <c r="K1845" s="302"/>
      <c r="L1845" s="302"/>
      <c r="M1845" s="303"/>
    </row>
    <row r="1846" spans="2:15" ht="20.100000000000001" customHeight="1" thickBot="1" x14ac:dyDescent="0.25">
      <c r="B1846" s="314"/>
      <c r="C1846" s="315"/>
      <c r="D1846" s="304"/>
      <c r="E1846" s="304"/>
      <c r="F1846" s="304"/>
      <c r="G1846" s="304"/>
      <c r="H1846" s="304"/>
      <c r="I1846" s="304"/>
      <c r="J1846" s="304"/>
      <c r="K1846" s="304"/>
      <c r="L1846" s="304"/>
      <c r="M1846" s="305"/>
    </row>
    <row r="1847" spans="2:15" ht="35.1" customHeight="1" thickTop="1" x14ac:dyDescent="0.2">
      <c r="B1847" s="149"/>
      <c r="C1847" s="149"/>
      <c r="D1847" s="149"/>
      <c r="E1847" s="149"/>
      <c r="F1847" s="149"/>
      <c r="G1847" s="149"/>
      <c r="H1847" s="149"/>
      <c r="I1847" s="149"/>
      <c r="J1847" s="149"/>
      <c r="K1847" s="149"/>
      <c r="L1847" s="149"/>
      <c r="M1847" s="149"/>
    </row>
    <row r="1848" spans="2:15" ht="20.100000000000001" customHeight="1" x14ac:dyDescent="0.2">
      <c r="B1848" s="148"/>
      <c r="C1848" s="148"/>
      <c r="D1848" s="148"/>
      <c r="E1848" s="148"/>
      <c r="F1848" s="148"/>
      <c r="G1848" s="148"/>
      <c r="H1848" s="148"/>
      <c r="I1848" s="148"/>
      <c r="J1848" s="148"/>
      <c r="K1848" s="148"/>
      <c r="L1848" s="148"/>
      <c r="M1848" s="148"/>
    </row>
    <row r="1849" spans="2:15" ht="20.100000000000001" customHeight="1" x14ac:dyDescent="0.2">
      <c r="B1849" s="148"/>
      <c r="C1849" s="148"/>
      <c r="D1849" s="148"/>
      <c r="E1849" s="148"/>
      <c r="F1849" s="148"/>
      <c r="G1849" s="148"/>
      <c r="H1849" s="148"/>
      <c r="I1849" s="148"/>
      <c r="J1849" s="148"/>
      <c r="K1849" s="148"/>
      <c r="L1849" s="148"/>
      <c r="M1849" s="148"/>
    </row>
    <row r="1850" spans="2:15" ht="20.100000000000001" customHeight="1" x14ac:dyDescent="0.2">
      <c r="B1850" s="148"/>
      <c r="C1850" s="148"/>
      <c r="D1850" s="148"/>
      <c r="E1850" s="148"/>
      <c r="F1850" s="148"/>
      <c r="G1850" s="148"/>
      <c r="H1850" s="148"/>
      <c r="I1850" s="148"/>
      <c r="J1850" s="148"/>
      <c r="K1850" s="148"/>
      <c r="L1850" s="148"/>
      <c r="M1850" s="148"/>
    </row>
    <row r="1851" spans="2:15" ht="20.100000000000001" customHeight="1" x14ac:dyDescent="0.2">
      <c r="B1851" s="148"/>
      <c r="C1851" s="148"/>
      <c r="D1851" s="148"/>
      <c r="E1851" s="148"/>
      <c r="F1851" s="148"/>
      <c r="G1851" s="148"/>
      <c r="H1851" s="148"/>
      <c r="I1851" s="148"/>
      <c r="J1851" s="148"/>
      <c r="K1851" s="148"/>
      <c r="L1851" s="148"/>
      <c r="M1851" s="148"/>
    </row>
    <row r="1852" spans="2:15" ht="20.100000000000001" customHeight="1" x14ac:dyDescent="0.2">
      <c r="B1852" s="148"/>
      <c r="C1852" s="148"/>
      <c r="D1852" s="148"/>
      <c r="E1852" s="148"/>
      <c r="F1852" s="148"/>
      <c r="G1852" s="148"/>
      <c r="H1852" s="148"/>
      <c r="I1852" s="148"/>
      <c r="J1852" s="148"/>
      <c r="K1852" s="148"/>
      <c r="L1852" s="148"/>
      <c r="M1852" s="148"/>
    </row>
    <row r="1853" spans="2:15" ht="20.100000000000001" customHeight="1" x14ac:dyDescent="0.2">
      <c r="B1853" s="148"/>
      <c r="C1853" s="148"/>
      <c r="D1853" s="148"/>
      <c r="E1853" s="148"/>
      <c r="F1853" s="148"/>
      <c r="G1853" s="148"/>
      <c r="H1853" s="148"/>
      <c r="I1853" s="148"/>
      <c r="J1853" s="148"/>
      <c r="K1853" s="148"/>
      <c r="L1853" s="148"/>
      <c r="M1853" s="148"/>
    </row>
    <row r="1854" spans="2:15" ht="20.100000000000001" customHeight="1" x14ac:dyDescent="0.2">
      <c r="B1854" s="148"/>
      <c r="C1854" s="148"/>
      <c r="D1854" s="148"/>
      <c r="E1854" s="148"/>
      <c r="F1854" s="148"/>
      <c r="G1854" s="148"/>
      <c r="H1854" s="148"/>
      <c r="I1854" s="148"/>
      <c r="J1854" s="148"/>
      <c r="K1854" s="148"/>
      <c r="L1854" s="148"/>
      <c r="M1854" s="148"/>
    </row>
    <row r="1855" spans="2:15" ht="20.100000000000001" customHeight="1" x14ac:dyDescent="0.2">
      <c r="B1855" s="148"/>
      <c r="C1855" s="148"/>
      <c r="D1855" s="148"/>
      <c r="E1855" s="148"/>
      <c r="F1855" s="148"/>
      <c r="G1855" s="148"/>
      <c r="H1855" s="148"/>
      <c r="I1855" s="148"/>
      <c r="J1855" s="148"/>
      <c r="K1855" s="148"/>
      <c r="L1855" s="148"/>
      <c r="M1855" s="148"/>
    </row>
    <row r="1856" spans="2:15" ht="20.100000000000001" customHeight="1" x14ac:dyDescent="0.2">
      <c r="B1856" s="148"/>
      <c r="C1856" s="148"/>
      <c r="D1856" s="148"/>
      <c r="E1856" s="148"/>
      <c r="F1856" s="148"/>
      <c r="G1856" s="148"/>
      <c r="H1856" s="148"/>
      <c r="I1856" s="148"/>
      <c r="J1856" s="148"/>
      <c r="K1856" s="148"/>
      <c r="L1856" s="148"/>
      <c r="M1856" s="148"/>
    </row>
    <row r="1857" spans="2:13" ht="20.100000000000001" customHeight="1" x14ac:dyDescent="0.2">
      <c r="B1857" s="148"/>
      <c r="C1857" s="148"/>
      <c r="D1857" s="148"/>
      <c r="E1857" s="148"/>
      <c r="F1857" s="148"/>
      <c r="G1857" s="148"/>
      <c r="H1857" s="148"/>
      <c r="I1857" s="148"/>
      <c r="J1857" s="148"/>
      <c r="K1857" s="148"/>
      <c r="L1857" s="148"/>
      <c r="M1857" s="148"/>
    </row>
    <row r="1858" spans="2:13" ht="20.100000000000001" customHeight="1" x14ac:dyDescent="0.2">
      <c r="B1858" s="148"/>
      <c r="C1858" s="148"/>
      <c r="D1858" s="148"/>
      <c r="E1858" s="148"/>
      <c r="F1858" s="148"/>
      <c r="G1858" s="148"/>
      <c r="H1858" s="148"/>
      <c r="I1858" s="148"/>
      <c r="J1858" s="148"/>
      <c r="K1858" s="148"/>
      <c r="L1858" s="148"/>
      <c r="M1858" s="148"/>
    </row>
    <row r="1859" spans="2:13" ht="20.100000000000001" customHeight="1" x14ac:dyDescent="0.2">
      <c r="B1859" s="148"/>
      <c r="C1859" s="148"/>
      <c r="D1859" s="148"/>
      <c r="E1859" s="148"/>
      <c r="F1859" s="148"/>
      <c r="G1859" s="148"/>
      <c r="H1859" s="148"/>
      <c r="I1859" s="148"/>
      <c r="J1859" s="148"/>
      <c r="K1859" s="148"/>
      <c r="L1859" s="148"/>
      <c r="M1859" s="148"/>
    </row>
    <row r="1860" spans="2:13" ht="20.100000000000001" customHeight="1" x14ac:dyDescent="0.2">
      <c r="B1860" s="148"/>
      <c r="C1860" s="148"/>
      <c r="D1860" s="148"/>
      <c r="E1860" s="148"/>
      <c r="F1860" s="148"/>
      <c r="G1860" s="148"/>
      <c r="H1860" s="148"/>
      <c r="I1860" s="148"/>
      <c r="J1860" s="148"/>
      <c r="K1860" s="148"/>
      <c r="L1860" s="148"/>
      <c r="M1860" s="148"/>
    </row>
    <row r="1861" spans="2:13" ht="20.100000000000001" customHeight="1" x14ac:dyDescent="0.2">
      <c r="B1861" s="148"/>
      <c r="C1861" s="148"/>
      <c r="D1861" s="148"/>
      <c r="E1861" s="148"/>
      <c r="F1861" s="148"/>
      <c r="G1861" s="148"/>
      <c r="H1861" s="148"/>
      <c r="I1861" s="148"/>
      <c r="J1861" s="148"/>
      <c r="K1861" s="148"/>
      <c r="L1861" s="148"/>
      <c r="M1861" s="148"/>
    </row>
    <row r="1862" spans="2:13" ht="20.100000000000001" customHeight="1" x14ac:dyDescent="0.2">
      <c r="B1862" s="148"/>
      <c r="C1862" s="148"/>
      <c r="D1862" s="148"/>
      <c r="E1862" s="148"/>
      <c r="F1862" s="148"/>
      <c r="G1862" s="148"/>
      <c r="H1862" s="148"/>
      <c r="I1862" s="148"/>
      <c r="J1862" s="148"/>
      <c r="K1862" s="148"/>
      <c r="L1862" s="148"/>
      <c r="M1862" s="148"/>
    </row>
    <row r="1863" spans="2:13" ht="20.100000000000001" customHeight="1" x14ac:dyDescent="0.2">
      <c r="B1863" s="148"/>
      <c r="C1863" s="148"/>
      <c r="D1863" s="148"/>
      <c r="E1863" s="148"/>
      <c r="F1863" s="148"/>
      <c r="G1863" s="148"/>
      <c r="H1863" s="148"/>
      <c r="I1863" s="148"/>
      <c r="J1863" s="148"/>
      <c r="K1863" s="148"/>
      <c r="L1863" s="148"/>
      <c r="M1863" s="148"/>
    </row>
    <row r="1864" spans="2:13" ht="20.100000000000001" customHeight="1" x14ac:dyDescent="0.2">
      <c r="B1864" s="148"/>
      <c r="C1864" s="148"/>
      <c r="D1864" s="148"/>
      <c r="E1864" s="148"/>
      <c r="F1864" s="148"/>
      <c r="G1864" s="148"/>
      <c r="H1864" s="148"/>
      <c r="I1864" s="148"/>
      <c r="J1864" s="148"/>
      <c r="K1864" s="148"/>
      <c r="L1864" s="148"/>
      <c r="M1864" s="148"/>
    </row>
    <row r="1865" spans="2:13" ht="20.100000000000001" customHeight="1" x14ac:dyDescent="0.2">
      <c r="B1865" s="148"/>
      <c r="C1865" s="148"/>
      <c r="D1865" s="148"/>
      <c r="E1865" s="148"/>
      <c r="F1865" s="148"/>
      <c r="G1865" s="148"/>
      <c r="H1865" s="148"/>
      <c r="I1865" s="148"/>
      <c r="J1865" s="148"/>
      <c r="K1865" s="148"/>
      <c r="L1865" s="148"/>
      <c r="M1865" s="148"/>
    </row>
    <row r="1866" spans="2:13" ht="20.100000000000001" customHeight="1" x14ac:dyDescent="0.2">
      <c r="B1866" s="148"/>
      <c r="C1866" s="148"/>
      <c r="D1866" s="148"/>
      <c r="E1866" s="148"/>
      <c r="F1866" s="148"/>
      <c r="G1866" s="148"/>
      <c r="H1866" s="148"/>
      <c r="I1866" s="148"/>
      <c r="J1866" s="148"/>
      <c r="K1866" s="148"/>
      <c r="L1866" s="148"/>
      <c r="M1866" s="148"/>
    </row>
    <row r="1867" spans="2:13" ht="20.100000000000001" customHeight="1" x14ac:dyDescent="0.2">
      <c r="B1867" s="148"/>
      <c r="C1867" s="148"/>
      <c r="D1867" s="148"/>
      <c r="E1867" s="148"/>
      <c r="F1867" s="148"/>
      <c r="G1867" s="148"/>
      <c r="H1867" s="148"/>
      <c r="I1867" s="148"/>
      <c r="J1867" s="148"/>
      <c r="K1867" s="148"/>
      <c r="L1867" s="148"/>
      <c r="M1867" s="148"/>
    </row>
    <row r="1868" spans="2:13" ht="20.100000000000001" customHeight="1" x14ac:dyDescent="0.2">
      <c r="B1868" s="148"/>
      <c r="C1868" s="148"/>
      <c r="D1868" s="148"/>
      <c r="E1868" s="148"/>
      <c r="F1868" s="148"/>
      <c r="G1868" s="148"/>
      <c r="H1868" s="148"/>
      <c r="I1868" s="148"/>
      <c r="J1868" s="148"/>
      <c r="K1868" s="148"/>
      <c r="L1868" s="148"/>
      <c r="M1868" s="148"/>
    </row>
    <row r="1869" spans="2:13" ht="20.100000000000001" customHeight="1" x14ac:dyDescent="0.2">
      <c r="B1869" s="148"/>
      <c r="C1869" s="148"/>
      <c r="D1869" s="148"/>
      <c r="E1869" s="148"/>
      <c r="F1869" s="148"/>
      <c r="G1869" s="148"/>
      <c r="H1869" s="148"/>
      <c r="I1869" s="148"/>
      <c r="J1869" s="148"/>
      <c r="K1869" s="148"/>
      <c r="L1869" s="148"/>
      <c r="M1869" s="148"/>
    </row>
    <row r="1870" spans="2:13" ht="20.100000000000001" customHeight="1" x14ac:dyDescent="0.2">
      <c r="B1870" s="148"/>
      <c r="C1870" s="148"/>
      <c r="D1870" s="148"/>
      <c r="E1870" s="148"/>
      <c r="F1870" s="148"/>
      <c r="G1870" s="148"/>
      <c r="H1870" s="148"/>
      <c r="I1870" s="148"/>
      <c r="J1870" s="148"/>
      <c r="K1870" s="148"/>
      <c r="L1870" s="148"/>
      <c r="M1870" s="148"/>
    </row>
    <row r="1871" spans="2:13" ht="20.100000000000001" customHeight="1" x14ac:dyDescent="0.2">
      <c r="B1871" s="148"/>
      <c r="C1871" s="148"/>
      <c r="D1871" s="148"/>
      <c r="E1871" s="148"/>
      <c r="F1871" s="148"/>
      <c r="G1871" s="148"/>
      <c r="H1871" s="148"/>
      <c r="I1871" s="148"/>
      <c r="J1871" s="148"/>
      <c r="K1871" s="148"/>
      <c r="L1871" s="148"/>
      <c r="M1871" s="148"/>
    </row>
    <row r="1872" spans="2:13" ht="20.100000000000001" customHeight="1" x14ac:dyDescent="0.2">
      <c r="B1872" s="148"/>
      <c r="C1872" s="148"/>
      <c r="D1872" s="148"/>
      <c r="E1872" s="148"/>
      <c r="F1872" s="148"/>
      <c r="G1872" s="148"/>
      <c r="H1872" s="148"/>
      <c r="I1872" s="148"/>
      <c r="J1872" s="148"/>
      <c r="K1872" s="148"/>
      <c r="L1872" s="148"/>
      <c r="M1872" s="148"/>
    </row>
    <row r="1873" spans="2:13" ht="20.100000000000001" customHeight="1" x14ac:dyDescent="0.2">
      <c r="B1873" s="148"/>
      <c r="C1873" s="148"/>
      <c r="D1873" s="148"/>
      <c r="E1873" s="148"/>
      <c r="F1873" s="148"/>
      <c r="G1873" s="148"/>
      <c r="H1873" s="148"/>
      <c r="I1873" s="148"/>
      <c r="J1873" s="148"/>
      <c r="K1873" s="148"/>
      <c r="L1873" s="148"/>
      <c r="M1873" s="148"/>
    </row>
    <row r="1874" spans="2:13" ht="20.100000000000001" customHeight="1" x14ac:dyDescent="0.2">
      <c r="B1874" s="148"/>
      <c r="C1874" s="148"/>
      <c r="D1874" s="148"/>
      <c r="E1874" s="148"/>
      <c r="F1874" s="148"/>
      <c r="G1874" s="148"/>
      <c r="H1874" s="148"/>
      <c r="I1874" s="148"/>
      <c r="J1874" s="148"/>
      <c r="K1874" s="148"/>
      <c r="L1874" s="148"/>
      <c r="M1874" s="148"/>
    </row>
    <row r="1875" spans="2:13" ht="20.100000000000001" customHeight="1" x14ac:dyDescent="0.2">
      <c r="B1875" s="148"/>
      <c r="C1875" s="148"/>
      <c r="D1875" s="148"/>
      <c r="E1875" s="148"/>
      <c r="F1875" s="148"/>
      <c r="G1875" s="148"/>
      <c r="H1875" s="148"/>
      <c r="I1875" s="148"/>
      <c r="J1875" s="148"/>
      <c r="K1875" s="148"/>
      <c r="L1875" s="148"/>
      <c r="M1875" s="148"/>
    </row>
    <row r="1876" spans="2:13" ht="20.100000000000001" customHeight="1" x14ac:dyDescent="0.2">
      <c r="B1876" s="148"/>
      <c r="C1876" s="148"/>
      <c r="D1876" s="148"/>
      <c r="E1876" s="148"/>
      <c r="F1876" s="148"/>
      <c r="G1876" s="148"/>
      <c r="H1876" s="148"/>
      <c r="I1876" s="148"/>
      <c r="J1876" s="148"/>
      <c r="K1876" s="148"/>
      <c r="L1876" s="148"/>
      <c r="M1876" s="148"/>
    </row>
    <row r="1877" spans="2:13" ht="20.100000000000001" customHeight="1" x14ac:dyDescent="0.2">
      <c r="B1877" s="148"/>
      <c r="C1877" s="148"/>
      <c r="D1877" s="148"/>
      <c r="E1877" s="148"/>
      <c r="F1877" s="148"/>
      <c r="G1877" s="148"/>
      <c r="H1877" s="148"/>
      <c r="I1877" s="148"/>
      <c r="J1877" s="148"/>
      <c r="K1877" s="148"/>
      <c r="L1877" s="148"/>
      <c r="M1877" s="148"/>
    </row>
    <row r="1878" spans="2:13" ht="20.100000000000001" customHeight="1" x14ac:dyDescent="0.2">
      <c r="B1878" s="148"/>
      <c r="C1878" s="148"/>
      <c r="D1878" s="148"/>
      <c r="E1878" s="148"/>
      <c r="F1878" s="148"/>
      <c r="G1878" s="148"/>
      <c r="H1878" s="148"/>
      <c r="I1878" s="148"/>
      <c r="J1878" s="148"/>
      <c r="K1878" s="148"/>
      <c r="L1878" s="148"/>
      <c r="M1878" s="148"/>
    </row>
    <row r="1879" spans="2:13" ht="20.100000000000001" customHeight="1" x14ac:dyDescent="0.2">
      <c r="B1879" s="148"/>
      <c r="C1879" s="148"/>
      <c r="D1879" s="148"/>
      <c r="E1879" s="148"/>
      <c r="F1879" s="148"/>
      <c r="G1879" s="148"/>
      <c r="H1879" s="148"/>
      <c r="I1879" s="148"/>
      <c r="J1879" s="148"/>
      <c r="K1879" s="148"/>
      <c r="L1879" s="148"/>
      <c r="M1879" s="148"/>
    </row>
    <row r="1880" spans="2:13" ht="20.100000000000001" customHeight="1" x14ac:dyDescent="0.2">
      <c r="B1880" s="148"/>
      <c r="C1880" s="148"/>
      <c r="D1880" s="148"/>
      <c r="E1880" s="148"/>
      <c r="F1880" s="148"/>
      <c r="G1880" s="148"/>
      <c r="H1880" s="148"/>
      <c r="I1880" s="148"/>
      <c r="J1880" s="148"/>
      <c r="K1880" s="148"/>
      <c r="L1880" s="148"/>
      <c r="M1880" s="148"/>
    </row>
    <row r="1881" spans="2:13" ht="20.100000000000001" customHeight="1" x14ac:dyDescent="0.2">
      <c r="B1881" s="148"/>
      <c r="C1881" s="148"/>
      <c r="D1881" s="148"/>
      <c r="E1881" s="148"/>
      <c r="F1881" s="148"/>
      <c r="G1881" s="148"/>
      <c r="H1881" s="148"/>
      <c r="I1881" s="148"/>
      <c r="J1881" s="148"/>
      <c r="K1881" s="148"/>
      <c r="L1881" s="148"/>
      <c r="M1881" s="148"/>
    </row>
    <row r="1882" spans="2:13" ht="20.100000000000001" customHeight="1" x14ac:dyDescent="0.2">
      <c r="B1882" s="148"/>
      <c r="C1882" s="148"/>
      <c r="D1882" s="148"/>
      <c r="E1882" s="148"/>
      <c r="F1882" s="148"/>
      <c r="G1882" s="148"/>
      <c r="H1882" s="148"/>
      <c r="I1882" s="148"/>
      <c r="J1882" s="148"/>
      <c r="K1882" s="148"/>
      <c r="L1882" s="148"/>
      <c r="M1882" s="148"/>
    </row>
    <row r="1883" spans="2:13" ht="20.100000000000001" customHeight="1" x14ac:dyDescent="0.2">
      <c r="B1883" s="148"/>
      <c r="C1883" s="148"/>
      <c r="D1883" s="148"/>
      <c r="E1883" s="148"/>
      <c r="F1883" s="148"/>
      <c r="G1883" s="148"/>
      <c r="H1883" s="148"/>
      <c r="I1883" s="148"/>
      <c r="J1883" s="148"/>
      <c r="K1883" s="148"/>
      <c r="L1883" s="148"/>
      <c r="M1883" s="148"/>
    </row>
    <row r="1884" spans="2:13" ht="20.100000000000001" customHeight="1" x14ac:dyDescent="0.2">
      <c r="B1884" s="148"/>
      <c r="C1884" s="148"/>
      <c r="D1884" s="148"/>
      <c r="E1884" s="148"/>
      <c r="F1884" s="148"/>
      <c r="G1884" s="148"/>
      <c r="H1884" s="148"/>
      <c r="I1884" s="148"/>
      <c r="J1884" s="148"/>
      <c r="K1884" s="148"/>
      <c r="L1884" s="148"/>
      <c r="M1884" s="148"/>
    </row>
    <row r="1885" spans="2:13" ht="20.100000000000001" customHeight="1" x14ac:dyDescent="0.2">
      <c r="B1885" s="148"/>
      <c r="C1885" s="148"/>
      <c r="D1885" s="148"/>
      <c r="E1885" s="148"/>
      <c r="F1885" s="148"/>
      <c r="G1885" s="148"/>
      <c r="H1885" s="148"/>
      <c r="I1885" s="148"/>
      <c r="J1885" s="148"/>
      <c r="K1885" s="148"/>
      <c r="L1885" s="148"/>
      <c r="M1885" s="148"/>
    </row>
    <row r="1886" spans="2:13" ht="20.100000000000001" customHeight="1" x14ac:dyDescent="0.2">
      <c r="B1886" s="150"/>
      <c r="C1886" s="150"/>
      <c r="D1886" s="150"/>
      <c r="E1886" s="150"/>
      <c r="F1886" s="150"/>
      <c r="G1886" s="150"/>
      <c r="H1886" s="150"/>
      <c r="I1886" s="150"/>
      <c r="J1886" s="150"/>
      <c r="K1886" s="150"/>
      <c r="L1886" s="150"/>
      <c r="M1886" s="150"/>
    </row>
    <row r="1887" spans="2:13" ht="20.100000000000001" customHeight="1" x14ac:dyDescent="0.2">
      <c r="B1887" s="150"/>
      <c r="C1887" s="150"/>
      <c r="D1887" s="150"/>
      <c r="E1887" s="150"/>
      <c r="F1887" s="150"/>
      <c r="G1887" s="150"/>
      <c r="H1887" s="150"/>
      <c r="I1887" s="150"/>
      <c r="J1887" s="150"/>
      <c r="K1887" s="150"/>
      <c r="L1887" s="150"/>
      <c r="M1887" s="150"/>
    </row>
    <row r="1888" spans="2:13" ht="20.100000000000001" customHeight="1" x14ac:dyDescent="0.2">
      <c r="B1888" s="148"/>
      <c r="C1888" s="148"/>
      <c r="D1888" s="148"/>
      <c r="E1888" s="148"/>
      <c r="F1888" s="148"/>
      <c r="G1888" s="148"/>
      <c r="H1888" s="148"/>
      <c r="I1888" s="148"/>
      <c r="J1888" s="148"/>
      <c r="K1888" s="148"/>
      <c r="L1888" s="148"/>
      <c r="M1888" s="148"/>
    </row>
    <row r="1889" spans="2:15" ht="20.100000000000001" customHeight="1" x14ac:dyDescent="0.2">
      <c r="B1889" s="177"/>
      <c r="C1889" s="177"/>
      <c r="D1889" s="177"/>
      <c r="E1889" s="177"/>
      <c r="F1889" s="177"/>
      <c r="G1889" s="177"/>
      <c r="H1889" s="177"/>
      <c r="I1889" s="177"/>
      <c r="J1889" s="177"/>
      <c r="K1889" s="177"/>
      <c r="L1889" s="177"/>
      <c r="M1889" s="177"/>
    </row>
    <row r="1890" spans="2:15" ht="20.100000000000001" customHeight="1" x14ac:dyDescent="0.2">
      <c r="B1890" s="148"/>
      <c r="C1890" s="148"/>
      <c r="D1890" s="148"/>
      <c r="E1890" s="148"/>
      <c r="F1890" s="148"/>
      <c r="G1890" s="148"/>
      <c r="H1890" s="148"/>
      <c r="I1890" s="148"/>
      <c r="J1890" s="148"/>
      <c r="K1890" s="148"/>
      <c r="L1890" s="148"/>
      <c r="M1890" s="148"/>
    </row>
    <row r="1891" spans="2:15" ht="20.100000000000001" customHeight="1" x14ac:dyDescent="0.2">
      <c r="B1891" s="146"/>
      <c r="C1891" s="146"/>
      <c r="D1891" s="146"/>
      <c r="E1891" s="146"/>
      <c r="F1891" s="146"/>
      <c r="G1891" s="146"/>
      <c r="H1891" s="146"/>
      <c r="I1891" s="146"/>
      <c r="J1891" s="146"/>
      <c r="K1891" s="146"/>
      <c r="L1891" s="146"/>
      <c r="M1891" s="146"/>
      <c r="N1891" s="13"/>
      <c r="O1891" s="13"/>
    </row>
    <row r="1892" spans="2:15" ht="20.100000000000001" customHeight="1" x14ac:dyDescent="0.2">
      <c r="B1892" s="147"/>
      <c r="C1892" s="147"/>
      <c r="D1892" s="147"/>
      <c r="E1892" s="147"/>
      <c r="F1892" s="147"/>
      <c r="G1892" s="147"/>
      <c r="H1892" s="147"/>
      <c r="I1892" s="147"/>
      <c r="J1892" s="147"/>
      <c r="K1892" s="147"/>
      <c r="L1892" s="147"/>
      <c r="M1892" s="147"/>
      <c r="N1892" s="13"/>
      <c r="O1892" s="13"/>
    </row>
    <row r="1893" spans="2:15" ht="20.100000000000001" customHeight="1" x14ac:dyDescent="0.2">
      <c r="B1893" s="148"/>
      <c r="C1893" s="148"/>
      <c r="D1893" s="148"/>
      <c r="E1893" s="148"/>
      <c r="F1893" s="148"/>
      <c r="G1893" s="148"/>
      <c r="H1893" s="148"/>
      <c r="I1893" s="148"/>
      <c r="J1893" s="148"/>
      <c r="K1893" s="148"/>
      <c r="L1893" s="148"/>
      <c r="M1893" s="148"/>
      <c r="N1893" s="13"/>
      <c r="O1893" s="13"/>
    </row>
    <row r="1894" spans="2:15" ht="20.100000000000001" customHeight="1" x14ac:dyDescent="0.2">
      <c r="B1894" s="146" t="s">
        <v>130</v>
      </c>
      <c r="C1894" s="146"/>
      <c r="D1894" s="146"/>
      <c r="E1894" s="146"/>
      <c r="F1894" s="146"/>
      <c r="G1894" s="146"/>
      <c r="H1894" s="146"/>
      <c r="I1894" s="146"/>
      <c r="J1894" s="146"/>
      <c r="K1894" s="146"/>
      <c r="L1894" s="146"/>
      <c r="M1894" s="146"/>
      <c r="N1894" s="121"/>
      <c r="O1894" s="121"/>
    </row>
    <row r="1895" spans="2:15" s="85" customFormat="1" ht="20.100000000000001" customHeight="1" x14ac:dyDescent="0.2">
      <c r="B1895" s="148"/>
      <c r="C1895" s="148"/>
      <c r="D1895" s="148"/>
      <c r="E1895" s="148"/>
      <c r="F1895" s="148"/>
      <c r="G1895" s="148"/>
      <c r="H1895" s="148"/>
      <c r="I1895" s="148"/>
      <c r="J1895" s="148"/>
      <c r="K1895" s="148"/>
      <c r="L1895" s="148"/>
      <c r="M1895" s="148"/>
      <c r="N1895" s="13"/>
      <c r="O1895" s="13"/>
    </row>
    <row r="1896" spans="2:15" ht="20.100000000000001" customHeight="1" x14ac:dyDescent="0.2">
      <c r="B1896" s="177"/>
      <c r="C1896" s="177"/>
      <c r="D1896" s="177"/>
      <c r="E1896" s="177"/>
      <c r="F1896" s="177"/>
      <c r="G1896" s="177"/>
      <c r="H1896" s="177"/>
      <c r="I1896" s="177"/>
      <c r="J1896" s="177"/>
      <c r="K1896" s="177"/>
      <c r="L1896" s="177"/>
      <c r="M1896" s="177"/>
      <c r="N1896" s="13"/>
      <c r="O1896" s="13"/>
    </row>
    <row r="1897" spans="2:15" ht="20.100000000000001" customHeight="1" x14ac:dyDescent="0.2">
      <c r="B1897" s="148"/>
      <c r="C1897" s="148"/>
      <c r="D1897" s="148"/>
      <c r="E1897" s="148"/>
      <c r="F1897" s="148"/>
      <c r="G1897" s="148"/>
      <c r="H1897" s="148"/>
      <c r="I1897" s="148"/>
      <c r="J1897" s="148"/>
      <c r="K1897" s="148"/>
      <c r="L1897" s="148"/>
      <c r="M1897" s="148"/>
      <c r="N1897" s="13"/>
      <c r="O1897" s="13"/>
    </row>
    <row r="1898" spans="2:15" ht="20.100000000000001" customHeight="1" x14ac:dyDescent="0.2">
      <c r="B1898" s="148"/>
      <c r="C1898" s="148"/>
      <c r="D1898" s="148"/>
      <c r="E1898" s="148"/>
      <c r="F1898" s="148"/>
      <c r="G1898" s="148"/>
      <c r="H1898" s="148"/>
      <c r="I1898" s="148"/>
      <c r="J1898" s="148"/>
      <c r="K1898" s="148"/>
      <c r="L1898" s="148"/>
      <c r="M1898" s="148"/>
      <c r="N1898" s="13"/>
      <c r="O1898" s="13"/>
    </row>
    <row r="1899" spans="2:15" ht="20.100000000000001" customHeight="1" x14ac:dyDescent="0.2">
      <c r="B1899" s="148"/>
      <c r="C1899" s="148"/>
      <c r="D1899" s="148"/>
      <c r="E1899" s="148"/>
      <c r="F1899" s="148"/>
      <c r="G1899" s="148"/>
      <c r="H1899" s="148"/>
      <c r="I1899" s="148"/>
      <c r="J1899" s="148"/>
      <c r="K1899" s="148"/>
      <c r="L1899" s="148"/>
      <c r="M1899" s="148"/>
      <c r="N1899" s="13"/>
      <c r="O1899" s="13"/>
    </row>
    <row r="1900" spans="2:15" ht="20.100000000000001" customHeight="1" x14ac:dyDescent="0.2">
      <c r="B1900" s="148"/>
      <c r="C1900" s="148"/>
      <c r="D1900" s="148"/>
      <c r="E1900" s="148"/>
      <c r="F1900" s="148"/>
      <c r="G1900" s="148"/>
      <c r="H1900" s="148"/>
      <c r="I1900" s="148"/>
      <c r="J1900" s="148"/>
      <c r="K1900" s="148"/>
      <c r="L1900" s="148"/>
      <c r="M1900" s="148"/>
      <c r="N1900" s="13"/>
      <c r="O1900" s="13"/>
    </row>
    <row r="1901" spans="2:15" ht="20.100000000000001" customHeight="1" x14ac:dyDescent="0.2">
      <c r="B1901" s="148"/>
      <c r="C1901" s="148"/>
      <c r="D1901" s="148"/>
      <c r="E1901" s="148"/>
      <c r="F1901" s="148"/>
      <c r="G1901" s="148"/>
      <c r="H1901" s="148"/>
      <c r="I1901" s="148"/>
      <c r="J1901" s="148"/>
      <c r="K1901" s="148"/>
      <c r="L1901" s="148"/>
      <c r="M1901" s="148"/>
      <c r="N1901" s="13"/>
      <c r="O1901" s="13"/>
    </row>
    <row r="1902" spans="2:15" ht="20.100000000000001" customHeight="1" x14ac:dyDescent="0.2">
      <c r="B1902" s="148"/>
      <c r="C1902" s="148"/>
      <c r="D1902" s="148"/>
      <c r="E1902" s="148"/>
      <c r="F1902" s="148"/>
      <c r="G1902" s="148"/>
      <c r="H1902" s="148"/>
      <c r="I1902" s="148"/>
      <c r="J1902" s="148"/>
      <c r="K1902" s="148"/>
      <c r="L1902" s="148"/>
      <c r="M1902" s="148"/>
      <c r="N1902" s="13"/>
      <c r="O1902" s="13"/>
    </row>
    <row r="1903" spans="2:15" ht="20.100000000000001" customHeight="1" x14ac:dyDescent="0.2">
      <c r="B1903" s="148"/>
      <c r="C1903" s="148"/>
      <c r="D1903" s="148"/>
      <c r="E1903" s="148"/>
      <c r="F1903" s="148"/>
      <c r="G1903" s="148"/>
      <c r="H1903" s="148"/>
      <c r="I1903" s="148"/>
      <c r="J1903" s="148"/>
      <c r="K1903" s="148"/>
      <c r="L1903" s="148"/>
      <c r="M1903" s="148"/>
      <c r="N1903" s="13"/>
      <c r="O1903" s="13"/>
    </row>
    <row r="1904" spans="2:15" ht="20.100000000000001" customHeight="1" x14ac:dyDescent="0.2">
      <c r="B1904" s="148"/>
      <c r="C1904" s="148"/>
      <c r="D1904" s="148"/>
      <c r="E1904" s="148"/>
      <c r="F1904" s="148"/>
      <c r="G1904" s="148"/>
      <c r="H1904" s="148"/>
      <c r="I1904" s="148"/>
      <c r="J1904" s="148"/>
      <c r="K1904" s="148"/>
      <c r="L1904" s="148"/>
      <c r="M1904" s="148"/>
      <c r="N1904" s="13"/>
      <c r="O1904" s="13"/>
    </row>
    <row r="1905" spans="2:15" ht="20.100000000000001" customHeight="1" x14ac:dyDescent="0.2">
      <c r="B1905" s="148"/>
      <c r="C1905" s="148"/>
      <c r="D1905" s="148"/>
      <c r="E1905" s="148"/>
      <c r="F1905" s="148"/>
      <c r="G1905" s="148"/>
      <c r="H1905" s="148"/>
      <c r="I1905" s="148"/>
      <c r="J1905" s="148"/>
      <c r="K1905" s="148"/>
      <c r="L1905" s="148"/>
      <c r="M1905" s="148"/>
      <c r="N1905" s="13"/>
      <c r="O1905" s="13"/>
    </row>
    <row r="1906" spans="2:15" ht="20.100000000000001" customHeight="1" x14ac:dyDescent="0.2">
      <c r="B1906" s="148"/>
      <c r="C1906" s="148"/>
      <c r="D1906" s="148"/>
      <c r="E1906" s="148"/>
      <c r="F1906" s="148"/>
      <c r="G1906" s="148"/>
      <c r="H1906" s="148"/>
      <c r="I1906" s="148"/>
      <c r="J1906" s="148"/>
      <c r="K1906" s="148"/>
      <c r="L1906" s="148"/>
      <c r="M1906" s="148"/>
      <c r="N1906" s="13"/>
      <c r="O1906" s="13"/>
    </row>
    <row r="1907" spans="2:15" ht="20.100000000000001" customHeight="1" x14ac:dyDescent="0.2">
      <c r="B1907" s="148"/>
      <c r="C1907" s="148"/>
      <c r="D1907" s="148"/>
      <c r="E1907" s="148"/>
      <c r="F1907" s="148"/>
      <c r="G1907" s="148"/>
      <c r="H1907" s="148"/>
      <c r="I1907" s="148"/>
      <c r="J1907" s="148"/>
      <c r="K1907" s="148"/>
      <c r="L1907" s="148"/>
      <c r="M1907" s="148"/>
      <c r="N1907" s="13"/>
      <c r="O1907" s="13"/>
    </row>
    <row r="1908" spans="2:15" ht="20.100000000000001" customHeight="1" x14ac:dyDescent="0.2">
      <c r="B1908" s="148"/>
      <c r="C1908" s="148"/>
      <c r="D1908" s="148"/>
      <c r="E1908" s="148"/>
      <c r="F1908" s="148"/>
      <c r="G1908" s="148"/>
      <c r="H1908" s="148"/>
      <c r="I1908" s="148"/>
      <c r="J1908" s="148"/>
      <c r="K1908" s="148"/>
      <c r="L1908" s="148"/>
      <c r="M1908" s="148"/>
      <c r="N1908" s="13"/>
      <c r="O1908" s="13"/>
    </row>
    <row r="1909" spans="2:15" ht="20.100000000000001" customHeight="1" x14ac:dyDescent="0.2">
      <c r="B1909" s="148"/>
      <c r="C1909" s="148"/>
      <c r="D1909" s="148"/>
      <c r="E1909" s="148"/>
      <c r="F1909" s="148"/>
      <c r="G1909" s="148"/>
      <c r="H1909" s="148"/>
      <c r="I1909" s="148"/>
      <c r="J1909" s="148"/>
      <c r="K1909" s="148"/>
      <c r="L1909" s="148"/>
      <c r="M1909" s="148"/>
      <c r="N1909" s="13"/>
      <c r="O1909" s="13"/>
    </row>
    <row r="1910" spans="2:15" ht="20.100000000000001" customHeight="1" x14ac:dyDescent="0.2">
      <c r="B1910" s="148"/>
      <c r="C1910" s="148"/>
      <c r="D1910" s="148"/>
      <c r="E1910" s="148"/>
      <c r="F1910" s="148"/>
      <c r="G1910" s="148"/>
      <c r="H1910" s="148"/>
      <c r="I1910" s="148"/>
      <c r="J1910" s="148"/>
      <c r="K1910" s="148"/>
      <c r="L1910" s="148"/>
      <c r="M1910" s="148"/>
      <c r="N1910" s="13"/>
      <c r="O1910" s="13"/>
    </row>
    <row r="1911" spans="2:15" ht="20.100000000000001" customHeight="1" x14ac:dyDescent="0.2">
      <c r="B1911" s="148"/>
      <c r="C1911" s="148"/>
      <c r="D1911" s="148"/>
      <c r="E1911" s="148"/>
      <c r="F1911" s="148"/>
      <c r="G1911" s="148"/>
      <c r="H1911" s="148"/>
      <c r="I1911" s="148"/>
      <c r="J1911" s="148"/>
      <c r="K1911" s="148"/>
      <c r="L1911" s="148"/>
      <c r="M1911" s="148"/>
      <c r="N1911" s="13"/>
      <c r="O1911" s="13"/>
    </row>
    <row r="1912" spans="2:15" ht="20.100000000000001" customHeight="1" x14ac:dyDescent="0.2">
      <c r="B1912" s="148"/>
      <c r="C1912" s="148"/>
      <c r="D1912" s="148"/>
      <c r="E1912" s="148"/>
      <c r="F1912" s="148"/>
      <c r="G1912" s="148"/>
      <c r="H1912" s="148"/>
      <c r="I1912" s="148"/>
      <c r="J1912" s="148"/>
      <c r="K1912" s="148"/>
      <c r="L1912" s="148"/>
      <c r="M1912" s="148"/>
      <c r="N1912" s="13"/>
      <c r="O1912" s="13"/>
    </row>
    <row r="1913" spans="2:15" ht="20.100000000000001" customHeight="1" x14ac:dyDescent="0.2">
      <c r="B1913" s="148"/>
      <c r="C1913" s="148"/>
      <c r="D1913" s="148"/>
      <c r="E1913" s="148"/>
      <c r="F1913" s="148"/>
      <c r="G1913" s="148"/>
      <c r="H1913" s="148"/>
      <c r="I1913" s="148"/>
      <c r="J1913" s="148"/>
      <c r="K1913" s="148"/>
      <c r="L1913" s="148"/>
      <c r="M1913" s="148"/>
      <c r="N1913" s="13"/>
      <c r="O1913" s="13"/>
    </row>
    <row r="1914" spans="2:15" ht="20.100000000000001" customHeight="1" x14ac:dyDescent="0.2">
      <c r="B1914" s="148"/>
      <c r="C1914" s="148"/>
      <c r="D1914" s="148"/>
      <c r="E1914" s="148"/>
      <c r="F1914" s="148"/>
      <c r="G1914" s="148"/>
      <c r="H1914" s="148"/>
      <c r="I1914" s="148"/>
      <c r="J1914" s="148"/>
      <c r="K1914" s="148"/>
      <c r="L1914" s="148"/>
      <c r="M1914" s="148"/>
      <c r="N1914" s="13"/>
      <c r="O1914" s="13"/>
    </row>
    <row r="1915" spans="2:15" ht="20.100000000000001" customHeight="1" x14ac:dyDescent="0.2">
      <c r="B1915" s="148"/>
      <c r="C1915" s="148"/>
      <c r="D1915" s="148"/>
      <c r="E1915" s="148"/>
      <c r="F1915" s="148"/>
      <c r="G1915" s="148"/>
      <c r="H1915" s="148"/>
      <c r="I1915" s="148"/>
      <c r="J1915" s="148"/>
      <c r="K1915" s="148"/>
      <c r="L1915" s="148"/>
      <c r="M1915" s="148"/>
      <c r="N1915" s="13"/>
      <c r="O1915" s="13"/>
    </row>
    <row r="1916" spans="2:15" ht="20.100000000000001" customHeight="1" x14ac:dyDescent="0.2">
      <c r="B1916" s="148"/>
      <c r="C1916" s="148"/>
      <c r="D1916" s="148"/>
      <c r="E1916" s="148"/>
      <c r="F1916" s="148"/>
      <c r="G1916" s="148"/>
      <c r="H1916" s="148"/>
      <c r="I1916" s="148"/>
      <c r="J1916" s="148"/>
      <c r="K1916" s="148"/>
      <c r="L1916" s="148"/>
      <c r="M1916" s="148"/>
      <c r="N1916" s="13"/>
      <c r="O1916" s="13"/>
    </row>
    <row r="1917" spans="2:15" ht="20.100000000000001" customHeight="1" x14ac:dyDescent="0.2">
      <c r="B1917" s="148"/>
      <c r="C1917" s="148"/>
      <c r="D1917" s="148"/>
      <c r="E1917" s="148"/>
      <c r="F1917" s="148"/>
      <c r="G1917" s="148"/>
      <c r="H1917" s="148"/>
      <c r="I1917" s="148"/>
      <c r="J1917" s="148"/>
      <c r="K1917" s="148"/>
      <c r="L1917" s="148"/>
      <c r="M1917" s="148"/>
      <c r="N1917" s="13"/>
      <c r="O1917" s="13"/>
    </row>
    <row r="1918" spans="2:15" ht="20.100000000000001" customHeight="1" x14ac:dyDescent="0.2">
      <c r="B1918" s="148"/>
      <c r="C1918" s="148"/>
      <c r="D1918" s="148"/>
      <c r="E1918" s="148"/>
      <c r="F1918" s="148"/>
      <c r="G1918" s="148"/>
      <c r="H1918" s="148"/>
      <c r="I1918" s="148"/>
      <c r="J1918" s="148"/>
      <c r="K1918" s="148"/>
      <c r="L1918" s="148"/>
      <c r="M1918" s="148"/>
      <c r="N1918" s="13"/>
      <c r="O1918" s="13"/>
    </row>
    <row r="1919" spans="2:15" ht="20.100000000000001" customHeight="1" x14ac:dyDescent="0.2">
      <c r="B1919" s="148"/>
      <c r="C1919" s="148"/>
      <c r="D1919" s="148"/>
      <c r="E1919" s="148"/>
      <c r="F1919" s="148"/>
      <c r="G1919" s="148"/>
      <c r="H1919" s="148"/>
      <c r="I1919" s="148"/>
      <c r="J1919" s="148"/>
      <c r="K1919" s="148"/>
      <c r="L1919" s="148"/>
      <c r="M1919" s="148"/>
      <c r="N1919" s="13"/>
      <c r="O1919" s="13"/>
    </row>
    <row r="1920" spans="2:15" ht="20.100000000000001" customHeight="1" x14ac:dyDescent="0.2">
      <c r="B1920" s="148"/>
      <c r="C1920" s="148"/>
      <c r="D1920" s="148"/>
      <c r="E1920" s="148"/>
      <c r="F1920" s="148"/>
      <c r="G1920" s="148"/>
      <c r="H1920" s="148"/>
      <c r="I1920" s="148"/>
      <c r="J1920" s="148"/>
      <c r="K1920" s="148"/>
      <c r="L1920" s="148"/>
      <c r="M1920" s="148"/>
      <c r="N1920" s="13"/>
      <c r="O1920" s="13"/>
    </row>
    <row r="1921" spans="2:15" ht="20.100000000000001" customHeight="1" x14ac:dyDescent="0.2">
      <c r="B1921" s="148"/>
      <c r="C1921" s="148"/>
      <c r="D1921" s="148"/>
      <c r="E1921" s="148"/>
      <c r="F1921" s="148"/>
      <c r="G1921" s="148"/>
      <c r="H1921" s="148"/>
      <c r="I1921" s="148"/>
      <c r="J1921" s="148"/>
      <c r="K1921" s="148"/>
      <c r="L1921" s="148"/>
      <c r="M1921" s="148"/>
      <c r="N1921" s="13"/>
      <c r="O1921" s="13"/>
    </row>
    <row r="1922" spans="2:15" ht="20.100000000000001" customHeight="1" x14ac:dyDescent="0.2">
      <c r="B1922" s="148"/>
      <c r="C1922" s="148"/>
      <c r="D1922" s="148"/>
      <c r="E1922" s="148"/>
      <c r="F1922" s="148"/>
      <c r="G1922" s="148"/>
      <c r="H1922" s="148"/>
      <c r="I1922" s="148"/>
      <c r="J1922" s="148"/>
      <c r="K1922" s="148"/>
      <c r="L1922" s="148"/>
      <c r="M1922" s="148"/>
      <c r="N1922" s="13"/>
      <c r="O1922" s="13"/>
    </row>
    <row r="1923" spans="2:15" ht="20.100000000000001" customHeight="1" x14ac:dyDescent="0.2">
      <c r="B1923" s="148"/>
      <c r="C1923" s="148"/>
      <c r="D1923" s="148"/>
      <c r="E1923" s="148"/>
      <c r="F1923" s="148"/>
      <c r="G1923" s="148"/>
      <c r="H1923" s="148"/>
      <c r="I1923" s="148"/>
      <c r="J1923" s="148"/>
      <c r="K1923" s="148"/>
      <c r="L1923" s="148"/>
      <c r="M1923" s="148"/>
      <c r="N1923" s="13"/>
      <c r="O1923" s="13"/>
    </row>
    <row r="1924" spans="2:15" ht="20.100000000000001" customHeight="1" x14ac:dyDescent="0.2">
      <c r="B1924" s="177"/>
      <c r="C1924" s="177"/>
      <c r="D1924" s="177"/>
      <c r="E1924" s="177"/>
      <c r="F1924" s="177"/>
      <c r="G1924" s="177"/>
      <c r="H1924" s="177"/>
      <c r="I1924" s="177"/>
      <c r="J1924" s="177"/>
      <c r="K1924" s="177"/>
      <c r="L1924" s="177"/>
      <c r="M1924" s="177"/>
      <c r="N1924" s="13"/>
      <c r="O1924" s="13"/>
    </row>
    <row r="1925" spans="2:15" ht="20.100000000000001" customHeight="1" x14ac:dyDescent="0.2">
      <c r="B1925" s="177"/>
      <c r="C1925" s="177"/>
      <c r="D1925" s="177"/>
      <c r="E1925" s="177"/>
      <c r="F1925" s="177"/>
      <c r="G1925" s="177"/>
      <c r="H1925" s="177"/>
      <c r="I1925" s="177"/>
      <c r="J1925" s="177"/>
      <c r="K1925" s="177"/>
      <c r="L1925" s="177"/>
      <c r="M1925" s="177"/>
      <c r="N1925" s="13"/>
      <c r="O1925" s="13"/>
    </row>
    <row r="1926" spans="2:15" ht="20.100000000000001" customHeight="1" x14ac:dyDescent="0.2">
      <c r="B1926" s="177"/>
      <c r="C1926" s="177"/>
      <c r="D1926" s="177"/>
      <c r="E1926" s="177"/>
      <c r="F1926" s="177"/>
      <c r="G1926" s="177"/>
      <c r="H1926" s="177"/>
      <c r="I1926" s="177"/>
      <c r="J1926" s="177"/>
      <c r="K1926" s="177"/>
      <c r="L1926" s="177"/>
      <c r="M1926" s="177"/>
      <c r="N1926" s="13"/>
      <c r="O1926" s="13"/>
    </row>
    <row r="1927" spans="2:15" ht="20.100000000000001" customHeight="1" x14ac:dyDescent="0.2">
      <c r="B1927" s="177"/>
      <c r="C1927" s="177"/>
      <c r="D1927" s="177"/>
      <c r="E1927" s="177"/>
      <c r="F1927" s="177"/>
      <c r="G1927" s="177"/>
      <c r="H1927" s="177"/>
      <c r="I1927" s="177"/>
      <c r="J1927" s="177"/>
      <c r="K1927" s="177"/>
      <c r="L1927" s="177"/>
      <c r="M1927" s="177"/>
      <c r="N1927" s="13"/>
      <c r="O1927" s="13"/>
    </row>
    <row r="1928" spans="2:15" ht="20.100000000000001" customHeight="1" x14ac:dyDescent="0.2">
      <c r="B1928" s="177"/>
      <c r="C1928" s="177"/>
      <c r="D1928" s="177"/>
      <c r="E1928" s="177"/>
      <c r="F1928" s="177"/>
      <c r="G1928" s="177"/>
      <c r="H1928" s="177"/>
      <c r="I1928" s="177"/>
      <c r="J1928" s="177"/>
      <c r="K1928" s="177"/>
      <c r="L1928" s="177"/>
      <c r="M1928" s="177"/>
      <c r="N1928" s="13"/>
      <c r="O1928" s="13"/>
    </row>
    <row r="1929" spans="2:15" ht="20.100000000000001" customHeight="1" x14ac:dyDescent="0.2">
      <c r="B1929" s="177"/>
      <c r="C1929" s="177"/>
      <c r="D1929" s="177"/>
      <c r="E1929" s="177"/>
      <c r="F1929" s="177"/>
      <c r="G1929" s="177"/>
      <c r="H1929" s="177"/>
      <c r="I1929" s="177"/>
      <c r="J1929" s="177"/>
      <c r="K1929" s="177"/>
      <c r="L1929" s="177"/>
      <c r="M1929" s="177"/>
      <c r="N1929" s="13"/>
      <c r="O1929" s="13"/>
    </row>
    <row r="1930" spans="2:15" ht="20.100000000000001" customHeight="1" x14ac:dyDescent="0.2">
      <c r="B1930" s="177"/>
      <c r="C1930" s="177"/>
      <c r="D1930" s="177"/>
      <c r="E1930" s="177"/>
      <c r="F1930" s="177"/>
      <c r="G1930" s="177"/>
      <c r="H1930" s="177"/>
      <c r="I1930" s="177"/>
      <c r="J1930" s="177"/>
      <c r="K1930" s="177"/>
      <c r="L1930" s="177"/>
      <c r="M1930" s="177"/>
      <c r="N1930" s="13"/>
      <c r="O1930" s="13"/>
    </row>
    <row r="1931" spans="2:15" ht="20.100000000000001" customHeight="1" x14ac:dyDescent="0.2">
      <c r="B1931" s="177"/>
      <c r="C1931" s="177"/>
      <c r="D1931" s="177"/>
      <c r="E1931" s="177"/>
      <c r="F1931" s="177"/>
      <c r="G1931" s="177"/>
      <c r="H1931" s="177"/>
      <c r="I1931" s="177"/>
      <c r="J1931" s="177"/>
      <c r="K1931" s="177"/>
      <c r="L1931" s="177"/>
      <c r="M1931" s="177"/>
      <c r="N1931" s="13"/>
      <c r="O1931" s="13"/>
    </row>
    <row r="1932" spans="2:15" ht="20.100000000000001" customHeight="1" x14ac:dyDescent="0.2">
      <c r="B1932" s="177"/>
      <c r="C1932" s="177"/>
      <c r="D1932" s="177"/>
      <c r="E1932" s="177"/>
      <c r="F1932" s="177"/>
      <c r="G1932" s="177"/>
      <c r="H1932" s="177"/>
      <c r="I1932" s="177"/>
      <c r="J1932" s="177"/>
      <c r="K1932" s="177"/>
      <c r="L1932" s="177"/>
      <c r="M1932" s="177"/>
      <c r="N1932" s="13"/>
      <c r="O1932" s="13"/>
    </row>
    <row r="1933" spans="2:15" ht="20.100000000000001" customHeight="1" x14ac:dyDescent="0.2">
      <c r="B1933" s="177"/>
      <c r="C1933" s="177"/>
      <c r="D1933" s="177"/>
      <c r="E1933" s="177"/>
      <c r="F1933" s="177"/>
      <c r="G1933" s="177"/>
      <c r="H1933" s="177"/>
      <c r="I1933" s="177"/>
      <c r="J1933" s="177"/>
      <c r="K1933" s="177"/>
      <c r="L1933" s="177"/>
      <c r="M1933" s="177"/>
      <c r="N1933" s="13"/>
      <c r="O1933" s="13"/>
    </row>
    <row r="1934" spans="2:15" ht="20.100000000000001" customHeight="1" x14ac:dyDescent="0.2">
      <c r="B1934" s="177"/>
      <c r="C1934" s="177"/>
      <c r="D1934" s="177"/>
      <c r="E1934" s="177"/>
      <c r="F1934" s="177"/>
      <c r="G1934" s="177"/>
      <c r="H1934" s="177"/>
      <c r="I1934" s="177"/>
      <c r="J1934" s="177"/>
      <c r="K1934" s="177"/>
      <c r="L1934" s="177"/>
      <c r="M1934" s="177"/>
      <c r="N1934" s="13"/>
      <c r="O1934" s="13"/>
    </row>
    <row r="1935" spans="2:15" ht="20.100000000000001" customHeight="1" x14ac:dyDescent="0.2">
      <c r="B1935" s="177"/>
      <c r="C1935" s="177"/>
      <c r="D1935" s="177"/>
      <c r="E1935" s="177"/>
      <c r="F1935" s="177"/>
      <c r="G1935" s="177"/>
      <c r="H1935" s="177"/>
      <c r="I1935" s="177"/>
      <c r="J1935" s="177"/>
      <c r="K1935" s="177"/>
      <c r="L1935" s="177"/>
      <c r="M1935" s="177"/>
      <c r="N1935" s="13"/>
      <c r="O1935" s="13"/>
    </row>
    <row r="1936" spans="2:15" ht="20.100000000000001" customHeight="1" x14ac:dyDescent="0.2">
      <c r="B1936" s="177"/>
      <c r="C1936" s="177"/>
      <c r="D1936" s="177"/>
      <c r="E1936" s="177"/>
      <c r="F1936" s="177"/>
      <c r="G1936" s="177"/>
      <c r="H1936" s="177"/>
      <c r="I1936" s="177"/>
      <c r="J1936" s="177"/>
      <c r="K1936" s="177"/>
      <c r="L1936" s="177"/>
      <c r="M1936" s="177"/>
      <c r="N1936" s="13"/>
      <c r="O1936" s="13"/>
    </row>
    <row r="1937" spans="2:15" ht="20.100000000000001" customHeight="1" x14ac:dyDescent="0.2">
      <c r="B1937" s="177"/>
      <c r="C1937" s="177"/>
      <c r="D1937" s="177"/>
      <c r="E1937" s="177"/>
      <c r="F1937" s="177"/>
      <c r="G1937" s="177"/>
      <c r="H1937" s="177"/>
      <c r="I1937" s="177"/>
      <c r="J1937" s="177"/>
      <c r="K1937" s="177"/>
      <c r="L1937" s="177"/>
      <c r="M1937" s="177"/>
      <c r="N1937" s="13"/>
      <c r="O1937" s="13"/>
    </row>
    <row r="1938" spans="2:15" ht="20.100000000000001" customHeight="1" x14ac:dyDescent="0.2">
      <c r="B1938" s="177"/>
      <c r="C1938" s="177"/>
      <c r="D1938" s="177"/>
      <c r="E1938" s="177"/>
      <c r="F1938" s="177"/>
      <c r="G1938" s="177"/>
      <c r="H1938" s="177"/>
      <c r="I1938" s="177"/>
      <c r="J1938" s="177"/>
      <c r="K1938" s="177"/>
      <c r="L1938" s="177"/>
      <c r="M1938" s="177"/>
      <c r="N1938" s="13"/>
      <c r="O1938" s="13"/>
    </row>
    <row r="1939" spans="2:15" ht="20.100000000000001" customHeight="1" x14ac:dyDescent="0.2">
      <c r="B1939" s="177"/>
      <c r="C1939" s="177"/>
      <c r="D1939" s="177"/>
      <c r="E1939" s="177"/>
      <c r="F1939" s="177"/>
      <c r="G1939" s="177"/>
      <c r="H1939" s="177"/>
      <c r="I1939" s="177"/>
      <c r="J1939" s="177"/>
      <c r="K1939" s="177"/>
      <c r="L1939" s="177"/>
      <c r="M1939" s="177"/>
      <c r="N1939" s="13"/>
      <c r="O1939" s="13"/>
    </row>
    <row r="1940" spans="2:15" ht="20.100000000000001" customHeight="1" x14ac:dyDescent="0.2">
      <c r="B1940" s="177"/>
      <c r="C1940" s="177"/>
      <c r="D1940" s="177"/>
      <c r="E1940" s="177"/>
      <c r="F1940" s="177"/>
      <c r="G1940" s="177"/>
      <c r="H1940" s="177"/>
      <c r="I1940" s="177"/>
      <c r="J1940" s="177"/>
      <c r="K1940" s="177"/>
      <c r="L1940" s="177"/>
      <c r="M1940" s="177"/>
      <c r="N1940" s="13"/>
      <c r="O1940" s="13"/>
    </row>
    <row r="1941" spans="2:15" ht="20.100000000000001" customHeight="1" x14ac:dyDescent="0.2">
      <c r="B1941" s="177"/>
      <c r="C1941" s="177"/>
      <c r="D1941" s="177"/>
      <c r="E1941" s="177"/>
      <c r="F1941" s="177"/>
      <c r="G1941" s="177"/>
      <c r="H1941" s="177"/>
      <c r="I1941" s="177"/>
      <c r="J1941" s="177"/>
      <c r="K1941" s="177"/>
      <c r="L1941" s="177"/>
      <c r="M1941" s="177"/>
      <c r="N1941" s="13"/>
      <c r="O1941" s="13"/>
    </row>
    <row r="1942" spans="2:15" ht="20.100000000000001" customHeight="1" x14ac:dyDescent="0.2">
      <c r="B1942" s="177"/>
      <c r="C1942" s="177"/>
      <c r="D1942" s="177"/>
      <c r="E1942" s="177"/>
      <c r="F1942" s="177"/>
      <c r="G1942" s="177"/>
      <c r="H1942" s="177"/>
      <c r="I1942" s="177"/>
      <c r="J1942" s="177"/>
      <c r="K1942" s="177"/>
      <c r="L1942" s="177"/>
      <c r="M1942" s="177"/>
      <c r="N1942" s="13"/>
      <c r="O1942" s="13"/>
    </row>
    <row r="1943" spans="2:15" ht="20.100000000000001" customHeight="1" x14ac:dyDescent="0.2">
      <c r="B1943" s="177"/>
      <c r="C1943" s="177"/>
      <c r="D1943" s="177"/>
      <c r="E1943" s="177"/>
      <c r="F1943" s="177"/>
      <c r="G1943" s="177"/>
      <c r="H1943" s="177"/>
      <c r="I1943" s="177"/>
      <c r="J1943" s="177"/>
      <c r="K1943" s="177"/>
      <c r="L1943" s="177"/>
      <c r="M1943" s="177"/>
      <c r="N1943" s="13"/>
      <c r="O1943" s="13"/>
    </row>
    <row r="1944" spans="2:15" ht="20.100000000000001" customHeight="1" x14ac:dyDescent="0.2">
      <c r="B1944" s="177"/>
      <c r="C1944" s="177"/>
      <c r="D1944" s="177"/>
      <c r="E1944" s="177"/>
      <c r="F1944" s="177"/>
      <c r="G1944" s="177"/>
      <c r="H1944" s="177"/>
      <c r="I1944" s="177"/>
      <c r="J1944" s="177"/>
      <c r="K1944" s="177"/>
      <c r="L1944" s="177"/>
      <c r="M1944" s="177"/>
      <c r="N1944" s="13"/>
      <c r="O1944" s="13"/>
    </row>
    <row r="1945" spans="2:15" ht="20.100000000000001" customHeight="1" x14ac:dyDescent="0.2">
      <c r="B1945" s="177"/>
      <c r="C1945" s="177"/>
      <c r="D1945" s="177"/>
      <c r="E1945" s="177"/>
      <c r="F1945" s="177"/>
      <c r="G1945" s="177"/>
      <c r="H1945" s="177"/>
      <c r="I1945" s="177"/>
      <c r="J1945" s="177"/>
      <c r="K1945" s="177"/>
      <c r="L1945" s="177"/>
      <c r="M1945" s="177"/>
      <c r="N1945" s="13"/>
      <c r="O1945" s="13"/>
    </row>
    <row r="1946" spans="2:15" ht="20.100000000000001" customHeight="1" x14ac:dyDescent="0.2">
      <c r="B1946" s="177"/>
      <c r="C1946" s="177"/>
      <c r="D1946" s="177"/>
      <c r="E1946" s="177"/>
      <c r="F1946" s="177"/>
      <c r="G1946" s="177"/>
      <c r="H1946" s="177"/>
      <c r="I1946" s="177"/>
      <c r="J1946" s="177"/>
      <c r="K1946" s="177"/>
      <c r="L1946" s="177"/>
      <c r="M1946" s="177"/>
      <c r="N1946" s="13"/>
      <c r="O1946" s="13"/>
    </row>
    <row r="1947" spans="2:15" ht="20.100000000000001" customHeight="1" x14ac:dyDescent="0.2">
      <c r="B1947" s="177"/>
      <c r="C1947" s="177"/>
      <c r="D1947" s="177"/>
      <c r="E1947" s="177"/>
      <c r="F1947" s="177"/>
      <c r="G1947" s="177"/>
      <c r="H1947" s="177"/>
      <c r="I1947" s="177"/>
      <c r="J1947" s="177"/>
      <c r="K1947" s="177"/>
      <c r="L1947" s="177"/>
      <c r="M1947" s="177"/>
      <c r="N1947" s="13"/>
      <c r="O1947" s="13"/>
    </row>
    <row r="1948" spans="2:15" ht="20.100000000000001" customHeight="1" x14ac:dyDescent="0.2">
      <c r="B1948" s="177"/>
      <c r="C1948" s="177"/>
      <c r="D1948" s="177"/>
      <c r="E1948" s="177"/>
      <c r="F1948" s="177"/>
      <c r="G1948" s="177"/>
      <c r="H1948" s="177"/>
      <c r="I1948" s="177"/>
      <c r="J1948" s="177"/>
      <c r="K1948" s="177"/>
      <c r="L1948" s="177"/>
      <c r="M1948" s="177"/>
      <c r="N1948" s="13"/>
      <c r="O1948" s="13"/>
    </row>
    <row r="1949" spans="2:15" ht="20.100000000000001" customHeight="1" x14ac:dyDescent="0.2">
      <c r="B1949" s="177"/>
      <c r="C1949" s="177"/>
      <c r="D1949" s="177"/>
      <c r="E1949" s="177"/>
      <c r="F1949" s="177"/>
      <c r="G1949" s="177"/>
      <c r="H1949" s="177"/>
      <c r="I1949" s="177"/>
      <c r="J1949" s="177"/>
      <c r="K1949" s="177"/>
      <c r="L1949" s="177"/>
      <c r="M1949" s="177"/>
      <c r="N1949" s="13"/>
      <c r="O1949" s="13"/>
    </row>
    <row r="1950" spans="2:15" ht="20.100000000000001" customHeight="1" x14ac:dyDescent="0.2">
      <c r="B1950" s="177"/>
      <c r="C1950" s="177"/>
      <c r="D1950" s="177"/>
      <c r="E1950" s="177"/>
      <c r="F1950" s="177"/>
      <c r="G1950" s="177"/>
      <c r="H1950" s="177"/>
      <c r="I1950" s="177"/>
      <c r="J1950" s="177"/>
      <c r="K1950" s="177"/>
      <c r="L1950" s="177"/>
      <c r="M1950" s="177"/>
      <c r="N1950" s="13"/>
      <c r="O1950" s="13"/>
    </row>
    <row r="1951" spans="2:15" ht="20.100000000000001" customHeight="1" x14ac:dyDescent="0.2">
      <c r="B1951" s="177"/>
      <c r="C1951" s="177"/>
      <c r="D1951" s="177"/>
      <c r="E1951" s="177"/>
      <c r="F1951" s="177"/>
      <c r="G1951" s="177"/>
      <c r="H1951" s="177"/>
      <c r="I1951" s="177"/>
      <c r="J1951" s="177"/>
      <c r="K1951" s="177"/>
      <c r="L1951" s="177"/>
      <c r="M1951" s="177"/>
      <c r="N1951" s="13"/>
      <c r="O1951" s="13"/>
    </row>
    <row r="1952" spans="2:15" ht="20.100000000000001" customHeight="1" x14ac:dyDescent="0.2">
      <c r="B1952" s="177"/>
      <c r="C1952" s="177"/>
      <c r="D1952" s="177"/>
      <c r="E1952" s="177"/>
      <c r="F1952" s="177"/>
      <c r="G1952" s="177"/>
      <c r="H1952" s="177"/>
      <c r="I1952" s="177"/>
      <c r="J1952" s="177"/>
      <c r="K1952" s="177"/>
      <c r="L1952" s="177"/>
      <c r="M1952" s="177"/>
      <c r="N1952" s="13"/>
      <c r="O1952" s="13"/>
    </row>
    <row r="1953" spans="2:15" ht="20.100000000000001" customHeight="1" x14ac:dyDescent="0.2">
      <c r="B1953" s="177"/>
      <c r="C1953" s="177"/>
      <c r="D1953" s="177"/>
      <c r="E1953" s="177"/>
      <c r="F1953" s="177"/>
      <c r="G1953" s="177"/>
      <c r="H1953" s="177"/>
      <c r="I1953" s="177"/>
      <c r="J1953" s="177"/>
      <c r="K1953" s="177"/>
      <c r="L1953" s="177"/>
      <c r="M1953" s="177"/>
      <c r="N1953" s="13"/>
      <c r="O1953" s="13"/>
    </row>
    <row r="1954" spans="2:15" ht="20.100000000000001" customHeight="1" x14ac:dyDescent="0.2">
      <c r="B1954" s="177"/>
      <c r="C1954" s="177"/>
      <c r="D1954" s="177"/>
      <c r="E1954" s="177"/>
      <c r="F1954" s="177"/>
      <c r="G1954" s="177"/>
      <c r="H1954" s="177"/>
      <c r="I1954" s="177"/>
      <c r="J1954" s="177"/>
      <c r="K1954" s="177"/>
      <c r="L1954" s="177"/>
      <c r="M1954" s="177"/>
      <c r="N1954" s="13"/>
      <c r="O1954" s="13"/>
    </row>
    <row r="1955" spans="2:15" ht="20.100000000000001" customHeight="1" x14ac:dyDescent="0.2">
      <c r="B1955" s="177"/>
      <c r="C1955" s="177"/>
      <c r="D1955" s="177"/>
      <c r="E1955" s="177"/>
      <c r="F1955" s="177"/>
      <c r="G1955" s="177"/>
      <c r="H1955" s="177"/>
      <c r="I1955" s="177"/>
      <c r="J1955" s="177"/>
      <c r="K1955" s="177"/>
      <c r="L1955" s="177"/>
      <c r="M1955" s="177"/>
      <c r="N1955" s="13"/>
      <c r="O1955" s="13"/>
    </row>
    <row r="1956" spans="2:15" ht="20.100000000000001" customHeight="1" x14ac:dyDescent="0.2">
      <c r="B1956" s="177"/>
      <c r="C1956" s="177"/>
      <c r="D1956" s="177"/>
      <c r="E1956" s="177"/>
      <c r="F1956" s="177"/>
      <c r="G1956" s="177"/>
      <c r="H1956" s="177"/>
      <c r="I1956" s="177"/>
      <c r="J1956" s="177"/>
      <c r="K1956" s="177"/>
      <c r="L1956" s="177"/>
      <c r="M1956" s="177"/>
      <c r="N1956" s="13"/>
      <c r="O1956" s="13"/>
    </row>
    <row r="1957" spans="2:15" ht="20.100000000000001" customHeight="1" x14ac:dyDescent="0.2">
      <c r="B1957" s="177"/>
      <c r="C1957" s="177"/>
      <c r="D1957" s="177"/>
      <c r="E1957" s="177"/>
      <c r="F1957" s="177"/>
      <c r="G1957" s="177"/>
      <c r="H1957" s="177"/>
      <c r="I1957" s="177"/>
      <c r="J1957" s="177"/>
      <c r="K1957" s="177"/>
      <c r="L1957" s="177"/>
      <c r="M1957" s="177"/>
      <c r="N1957" s="13"/>
      <c r="O1957" s="13"/>
    </row>
    <row r="1958" spans="2:15" ht="19.5" customHeight="1" x14ac:dyDescent="0.2">
      <c r="B1958" s="177"/>
      <c r="C1958" s="177"/>
      <c r="D1958" s="177"/>
      <c r="E1958" s="177"/>
      <c r="F1958" s="177"/>
      <c r="G1958" s="177"/>
      <c r="H1958" s="177"/>
      <c r="I1958" s="177"/>
      <c r="J1958" s="177"/>
      <c r="K1958" s="177"/>
      <c r="L1958" s="177"/>
      <c r="M1958" s="177"/>
      <c r="N1958" s="13"/>
      <c r="O1958" s="13"/>
    </row>
    <row r="1959" spans="2:15" ht="20.100000000000001" customHeight="1" x14ac:dyDescent="0.2">
      <c r="B1959" s="177"/>
      <c r="C1959" s="177"/>
      <c r="D1959" s="177"/>
      <c r="E1959" s="177"/>
      <c r="F1959" s="177"/>
      <c r="G1959" s="177"/>
      <c r="H1959" s="177"/>
      <c r="I1959" s="177"/>
      <c r="J1959" s="177"/>
      <c r="K1959" s="177"/>
      <c r="L1959" s="177"/>
      <c r="M1959" s="177"/>
      <c r="N1959" s="122"/>
      <c r="O1959" s="13"/>
    </row>
    <row r="1960" spans="2:15" ht="20.100000000000001" customHeight="1" x14ac:dyDescent="0.2">
      <c r="B1960" s="177"/>
      <c r="C1960" s="177"/>
      <c r="D1960" s="177"/>
      <c r="E1960" s="177"/>
      <c r="F1960" s="177"/>
      <c r="G1960" s="177"/>
      <c r="H1960" s="177"/>
      <c r="I1960" s="177"/>
      <c r="J1960" s="177"/>
      <c r="K1960" s="177"/>
      <c r="L1960" s="177"/>
      <c r="M1960" s="177"/>
      <c r="N1960" s="122"/>
      <c r="O1960" s="13"/>
    </row>
    <row r="1961" spans="2:15" ht="20.100000000000001" customHeight="1" x14ac:dyDescent="0.2">
      <c r="B1961" s="177"/>
      <c r="C1961" s="177"/>
      <c r="D1961" s="177"/>
      <c r="E1961" s="177"/>
      <c r="F1961" s="177"/>
      <c r="G1961" s="177"/>
      <c r="H1961" s="177"/>
      <c r="I1961" s="177"/>
      <c r="J1961" s="177"/>
      <c r="K1961" s="177"/>
      <c r="L1961" s="177"/>
      <c r="M1961" s="177"/>
      <c r="N1961" s="13"/>
      <c r="O1961" s="13"/>
    </row>
    <row r="1962" spans="2:15" ht="20.100000000000001" customHeight="1" x14ac:dyDescent="0.2">
      <c r="B1962" s="177"/>
      <c r="C1962" s="177"/>
      <c r="D1962" s="177"/>
      <c r="E1962" s="177"/>
      <c r="F1962" s="177"/>
      <c r="G1962" s="177"/>
      <c r="H1962" s="177"/>
      <c r="I1962" s="177"/>
      <c r="J1962" s="177"/>
      <c r="K1962" s="177"/>
      <c r="L1962" s="177"/>
      <c r="M1962" s="177"/>
      <c r="N1962" s="13"/>
      <c r="O1962" s="13"/>
    </row>
    <row r="1963" spans="2:15" ht="20.100000000000001" customHeight="1" x14ac:dyDescent="0.2">
      <c r="B1963" s="177"/>
      <c r="C1963" s="177"/>
      <c r="D1963" s="177"/>
      <c r="E1963" s="177"/>
      <c r="F1963" s="177"/>
      <c r="G1963" s="177"/>
      <c r="H1963" s="177"/>
      <c r="I1963" s="177"/>
      <c r="J1963" s="177"/>
      <c r="K1963" s="177"/>
      <c r="L1963" s="177"/>
      <c r="M1963" s="177"/>
      <c r="N1963" s="13"/>
      <c r="O1963" s="13"/>
    </row>
    <row r="1964" spans="2:15" ht="20.100000000000001" customHeight="1" x14ac:dyDescent="0.2">
      <c r="B1964" s="177"/>
      <c r="C1964" s="177"/>
      <c r="D1964" s="177"/>
      <c r="E1964" s="177"/>
      <c r="F1964" s="177"/>
      <c r="G1964" s="177"/>
      <c r="H1964" s="177"/>
      <c r="I1964" s="177"/>
      <c r="J1964" s="177"/>
      <c r="K1964" s="177"/>
      <c r="L1964" s="177"/>
      <c r="M1964" s="177"/>
      <c r="N1964" s="13"/>
      <c r="O1964" s="13"/>
    </row>
    <row r="1965" spans="2:15" ht="20.100000000000001" customHeight="1" x14ac:dyDescent="0.2">
      <c r="B1965" s="177"/>
      <c r="C1965" s="177"/>
      <c r="D1965" s="177"/>
      <c r="E1965" s="177"/>
      <c r="F1965" s="177"/>
      <c r="G1965" s="177"/>
      <c r="H1965" s="177"/>
      <c r="I1965" s="177"/>
      <c r="J1965" s="177"/>
      <c r="K1965" s="177"/>
      <c r="L1965" s="177"/>
      <c r="M1965" s="177"/>
      <c r="N1965" s="13"/>
      <c r="O1965" s="13"/>
    </row>
    <row r="1966" spans="2:15" ht="20.100000000000001" customHeight="1" x14ac:dyDescent="0.2">
      <c r="B1966" s="177"/>
      <c r="C1966" s="177"/>
      <c r="D1966" s="177"/>
      <c r="E1966" s="177"/>
      <c r="F1966" s="177"/>
      <c r="G1966" s="177"/>
      <c r="H1966" s="177"/>
      <c r="I1966" s="177"/>
      <c r="J1966" s="177"/>
      <c r="K1966" s="177"/>
      <c r="L1966" s="177"/>
      <c r="M1966" s="177"/>
      <c r="N1966" s="13"/>
      <c r="O1966" s="13"/>
    </row>
    <row r="1967" spans="2:15" ht="20.100000000000001" customHeight="1" x14ac:dyDescent="0.2">
      <c r="B1967" s="177"/>
      <c r="C1967" s="177"/>
      <c r="D1967" s="177"/>
      <c r="E1967" s="177"/>
      <c r="F1967" s="177"/>
      <c r="G1967" s="177"/>
      <c r="H1967" s="177"/>
      <c r="I1967" s="177"/>
      <c r="J1967" s="177"/>
      <c r="K1967" s="177"/>
      <c r="L1967" s="177"/>
      <c r="M1967" s="177"/>
      <c r="N1967" s="13"/>
      <c r="O1967" s="13"/>
    </row>
    <row r="1968" spans="2:15" ht="30" customHeight="1" x14ac:dyDescent="0.2">
      <c r="B1968" s="177"/>
      <c r="C1968" s="177"/>
      <c r="D1968" s="177"/>
      <c r="E1968" s="177"/>
      <c r="F1968" s="177"/>
      <c r="G1968" s="177"/>
      <c r="H1968" s="177"/>
      <c r="I1968" s="177"/>
      <c r="J1968" s="177"/>
      <c r="K1968" s="177"/>
      <c r="L1968" s="177"/>
      <c r="M1968" s="177"/>
      <c r="N1968" s="13"/>
      <c r="O1968" s="13"/>
    </row>
    <row r="1969" spans="2:15" ht="30" customHeight="1" x14ac:dyDescent="0.2">
      <c r="B1969" s="178"/>
      <c r="C1969" s="178"/>
      <c r="D1969" s="178"/>
      <c r="E1969" s="178"/>
      <c r="F1969" s="178"/>
      <c r="G1969" s="178"/>
      <c r="H1969" s="178"/>
      <c r="I1969" s="178"/>
      <c r="J1969" s="178"/>
      <c r="K1969" s="178"/>
      <c r="L1969" s="178"/>
      <c r="M1969" s="178"/>
      <c r="N1969" s="123"/>
      <c r="O1969" s="13"/>
    </row>
    <row r="1970" spans="2:15" ht="30" customHeight="1" x14ac:dyDescent="0.2">
      <c r="B1970" s="177"/>
      <c r="C1970" s="177"/>
      <c r="D1970" s="177"/>
      <c r="E1970" s="177"/>
      <c r="F1970" s="177"/>
      <c r="G1970" s="177"/>
      <c r="H1970" s="177"/>
      <c r="I1970" s="177"/>
      <c r="J1970" s="177"/>
      <c r="K1970" s="177"/>
      <c r="L1970" s="177"/>
      <c r="M1970" s="177"/>
      <c r="N1970" s="13"/>
      <c r="O1970" s="13"/>
    </row>
    <row r="1971" spans="2:15" ht="30" customHeight="1" x14ac:dyDescent="0.2">
      <c r="B1971" s="178"/>
      <c r="C1971" s="178"/>
      <c r="D1971" s="178"/>
      <c r="E1971" s="178"/>
      <c r="F1971" s="178"/>
      <c r="G1971" s="178"/>
      <c r="H1971" s="178"/>
      <c r="I1971" s="178"/>
      <c r="J1971" s="178"/>
      <c r="K1971" s="178"/>
      <c r="L1971" s="178"/>
      <c r="M1971" s="178"/>
      <c r="N1971" s="123"/>
      <c r="O1971" s="13"/>
    </row>
    <row r="1972" spans="2:15" ht="30" customHeight="1" x14ac:dyDescent="0.2">
      <c r="B1972" s="179" t="s">
        <v>115</v>
      </c>
      <c r="C1972" s="179"/>
      <c r="D1972" s="179"/>
      <c r="E1972" s="179"/>
      <c r="F1972" s="179"/>
      <c r="G1972" s="179"/>
      <c r="H1972" s="179"/>
      <c r="I1972" s="179"/>
      <c r="J1972" s="179"/>
      <c r="K1972" s="179"/>
      <c r="L1972" s="179"/>
      <c r="M1972" s="179"/>
      <c r="N1972" s="124"/>
      <c r="O1972" s="13"/>
    </row>
    <row r="1973" spans="2:15" ht="30" customHeight="1" x14ac:dyDescent="0.2">
      <c r="B1973" s="177"/>
      <c r="C1973" s="177"/>
      <c r="D1973" s="177"/>
      <c r="E1973" s="177"/>
      <c r="F1973" s="177"/>
      <c r="G1973" s="177"/>
      <c r="H1973" s="177"/>
      <c r="I1973" s="177"/>
      <c r="J1973" s="177"/>
      <c r="K1973" s="177"/>
      <c r="L1973" s="177"/>
      <c r="M1973" s="177"/>
      <c r="N1973" s="13"/>
      <c r="O1973" s="13"/>
    </row>
    <row r="1974" spans="2:15" ht="20.100000000000001" customHeight="1" x14ac:dyDescent="0.2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</row>
    <row r="1975" spans="2:15" ht="20.100000000000001" customHeight="1" x14ac:dyDescent="0.2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</row>
    <row r="1976" spans="2:15" ht="20.100000000000001" customHeight="1" x14ac:dyDescent="0.2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</row>
    <row r="1977" spans="2:15" ht="20.100000000000001" customHeight="1" x14ac:dyDescent="0.2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</row>
    <row r="1978" spans="2:15" ht="20.100000000000001" customHeight="1" x14ac:dyDescent="0.2"/>
    <row r="1979" spans="2:15" ht="20.100000000000001" customHeight="1" x14ac:dyDescent="0.2"/>
    <row r="1980" spans="2:15" ht="20.100000000000001" customHeight="1" x14ac:dyDescent="0.2"/>
    <row r="1981" spans="2:15" ht="20.100000000000001" customHeight="1" x14ac:dyDescent="0.2"/>
    <row r="1982" spans="2:15" ht="20.100000000000001" customHeight="1" x14ac:dyDescent="0.2"/>
    <row r="1983" spans="2:15" ht="20.100000000000001" customHeight="1" x14ac:dyDescent="0.2"/>
    <row r="1984" spans="2:15" ht="20.100000000000001" customHeight="1" x14ac:dyDescent="0.2"/>
    <row r="1985" ht="20.100000000000001" customHeight="1" x14ac:dyDescent="0.2"/>
    <row r="1986" ht="20.100000000000001" customHeight="1" x14ac:dyDescent="0.2"/>
    <row r="1987" ht="20.100000000000001" customHeight="1" x14ac:dyDescent="0.2"/>
    <row r="1988" ht="20.100000000000001" customHeight="1" x14ac:dyDescent="0.2"/>
    <row r="1989" ht="20.100000000000001" customHeight="1" x14ac:dyDescent="0.2"/>
    <row r="1990" ht="20.100000000000001" customHeight="1" x14ac:dyDescent="0.2"/>
    <row r="1991" ht="20.100000000000001" customHeight="1" x14ac:dyDescent="0.2"/>
    <row r="1992" ht="20.100000000000001" customHeight="1" x14ac:dyDescent="0.2"/>
  </sheetData>
  <sortState ref="B295:C308">
    <sortCondition descending="1" ref="C295:C308"/>
  </sortState>
  <mergeCells count="651">
    <mergeCell ref="B1580:M1580"/>
    <mergeCell ref="B1617:M1617"/>
    <mergeCell ref="B1682:M1682"/>
    <mergeCell ref="B1710:M1710"/>
    <mergeCell ref="B1715:B1716"/>
    <mergeCell ref="B1717:B1718"/>
    <mergeCell ref="B1713:B1714"/>
    <mergeCell ref="C1494:D1494"/>
    <mergeCell ref="C1495:D1495"/>
    <mergeCell ref="C1496:D1496"/>
    <mergeCell ref="C1497:D1497"/>
    <mergeCell ref="C1498:D1498"/>
    <mergeCell ref="C1499:D1499"/>
    <mergeCell ref="C1503:D1503"/>
    <mergeCell ref="C1504:D1504"/>
    <mergeCell ref="C1505:D1505"/>
    <mergeCell ref="C1506:D1506"/>
    <mergeCell ref="B1503:B1504"/>
    <mergeCell ref="B1505:B1506"/>
    <mergeCell ref="K1684:L1684"/>
    <mergeCell ref="G1554:H1554"/>
    <mergeCell ref="I1554:J1554"/>
    <mergeCell ref="B1493:B1494"/>
    <mergeCell ref="B1495:B1496"/>
    <mergeCell ref="B1487:M1487"/>
    <mergeCell ref="B1489:M1489"/>
    <mergeCell ref="B1157:M1157"/>
    <mergeCell ref="B989:M989"/>
    <mergeCell ref="B1121:M1121"/>
    <mergeCell ref="B1223:M1223"/>
    <mergeCell ref="B1225:M1225"/>
    <mergeCell ref="B1253:M1253"/>
    <mergeCell ref="B1289:M1289"/>
    <mergeCell ref="B1355:M1355"/>
    <mergeCell ref="B1357:M1357"/>
    <mergeCell ref="G1274:H1274"/>
    <mergeCell ref="I1274:J1274"/>
    <mergeCell ref="C1259:D1259"/>
    <mergeCell ref="E1259:F1259"/>
    <mergeCell ref="C1144:D1144"/>
    <mergeCell ref="E1144:F1144"/>
    <mergeCell ref="G1144:H1144"/>
    <mergeCell ref="I1144:J1144"/>
    <mergeCell ref="C1257:D1257"/>
    <mergeCell ref="E1257:F1257"/>
    <mergeCell ref="G1257:H1257"/>
    <mergeCell ref="B1159:H1159"/>
    <mergeCell ref="C1160:D1160"/>
    <mergeCell ref="E877:F877"/>
    <mergeCell ref="G877:H877"/>
    <mergeCell ref="C992:D992"/>
    <mergeCell ref="E992:F992"/>
    <mergeCell ref="G992:H992"/>
    <mergeCell ref="G993:H993"/>
    <mergeCell ref="C994:D994"/>
    <mergeCell ref="E994:F994"/>
    <mergeCell ref="G994:H994"/>
    <mergeCell ref="C879:D879"/>
    <mergeCell ref="E879:F879"/>
    <mergeCell ref="G879:H879"/>
    <mergeCell ref="B893:M893"/>
    <mergeCell ref="I879:J879"/>
    <mergeCell ref="E899:F899"/>
    <mergeCell ref="G878:H878"/>
    <mergeCell ref="G923:H923"/>
    <mergeCell ref="G1684:H1684"/>
    <mergeCell ref="I1684:J1684"/>
    <mergeCell ref="B1631:L1631"/>
    <mergeCell ref="E1619:F1619"/>
    <mergeCell ref="B1619:B1620"/>
    <mergeCell ref="C1619:D1619"/>
    <mergeCell ref="B963:J963"/>
    <mergeCell ref="B237:M237"/>
    <mergeCell ref="B239:M239"/>
    <mergeCell ref="B339:M339"/>
    <mergeCell ref="B365:M365"/>
    <mergeCell ref="B431:M431"/>
    <mergeCell ref="B562:M562"/>
    <mergeCell ref="B592:M592"/>
    <mergeCell ref="B628:M628"/>
    <mergeCell ref="B694:M694"/>
    <mergeCell ref="C598:D598"/>
    <mergeCell ref="E598:F598"/>
    <mergeCell ref="G598:H598"/>
    <mergeCell ref="B606:L606"/>
    <mergeCell ref="B611:J611"/>
    <mergeCell ref="C612:D612"/>
    <mergeCell ref="I403:J403"/>
    <mergeCell ref="E498:F498"/>
    <mergeCell ref="B1843:C1844"/>
    <mergeCell ref="D1843:L1844"/>
    <mergeCell ref="B1845:C1846"/>
    <mergeCell ref="B1826:C1827"/>
    <mergeCell ref="D1826:L1827"/>
    <mergeCell ref="B1833:C1834"/>
    <mergeCell ref="D1833:L1834"/>
    <mergeCell ref="B1835:C1836"/>
    <mergeCell ref="B1837:C1838"/>
    <mergeCell ref="D1837:L1838"/>
    <mergeCell ref="B1839:C1840"/>
    <mergeCell ref="D1839:L1840"/>
    <mergeCell ref="C1493:D1493"/>
    <mergeCell ref="B1552:M1552"/>
    <mergeCell ref="B1719:B1720"/>
    <mergeCell ref="D1835:M1836"/>
    <mergeCell ref="D1845:M1846"/>
    <mergeCell ref="B1721:B1722"/>
    <mergeCell ref="B1841:C1842"/>
    <mergeCell ref="D1841:L1842"/>
    <mergeCell ref="B1814:L1814"/>
    <mergeCell ref="B1815:L1815"/>
    <mergeCell ref="B1820:C1821"/>
    <mergeCell ref="D1820:L1821"/>
    <mergeCell ref="B1822:C1823"/>
    <mergeCell ref="D1822:L1823"/>
    <mergeCell ref="B1723:B1724"/>
    <mergeCell ref="B1748:M1748"/>
    <mergeCell ref="B1777:M1777"/>
    <mergeCell ref="B1751:B1752"/>
    <mergeCell ref="B1753:B1754"/>
    <mergeCell ref="B1755:B1756"/>
    <mergeCell ref="B1757:B1758"/>
    <mergeCell ref="B1759:B1760"/>
    <mergeCell ref="B1499:B1500"/>
    <mergeCell ref="B1497:B1498"/>
    <mergeCell ref="C1451:D1451"/>
    <mergeCell ref="E1451:F1451"/>
    <mergeCell ref="C1554:D1554"/>
    <mergeCell ref="E1554:F1554"/>
    <mergeCell ref="B1824:C1825"/>
    <mergeCell ref="D1824:L1825"/>
    <mergeCell ref="B1582:B1583"/>
    <mergeCell ref="C1582:D1582"/>
    <mergeCell ref="E1582:F1582"/>
    <mergeCell ref="G1582:H1582"/>
    <mergeCell ref="I1582:J1582"/>
    <mergeCell ref="I1619:J1619"/>
    <mergeCell ref="G1619:H1619"/>
    <mergeCell ref="K1619:L1619"/>
    <mergeCell ref="B1684:B1685"/>
    <mergeCell ref="C1684:D1684"/>
    <mergeCell ref="E1684:F1684"/>
    <mergeCell ref="G1451:H1451"/>
    <mergeCell ref="I1451:J1451"/>
    <mergeCell ref="C1452:D1452"/>
    <mergeCell ref="E1452:F1452"/>
    <mergeCell ref="G1452:H1452"/>
    <mergeCell ref="B1761:B1762"/>
    <mergeCell ref="C1500:D1500"/>
    <mergeCell ref="E1453:F1453"/>
    <mergeCell ref="G1453:H1453"/>
    <mergeCell ref="I1453:J1453"/>
    <mergeCell ref="B1291:H1291"/>
    <mergeCell ref="C1292:D1292"/>
    <mergeCell ref="I1056:J1056"/>
    <mergeCell ref="C1057:D1057"/>
    <mergeCell ref="E1057:F1057"/>
    <mergeCell ref="G1057:H1057"/>
    <mergeCell ref="I1057:J1057"/>
    <mergeCell ref="F1096:H1096"/>
    <mergeCell ref="E1142:F1142"/>
    <mergeCell ref="G1142:H1142"/>
    <mergeCell ref="I1142:J1142"/>
    <mergeCell ref="B1123:H1123"/>
    <mergeCell ref="B1095:J1095"/>
    <mergeCell ref="B1096:B1097"/>
    <mergeCell ref="C1096:E1096"/>
    <mergeCell ref="G1125:H1125"/>
    <mergeCell ref="C1294:D1294"/>
    <mergeCell ref="E1321:F1321"/>
    <mergeCell ref="G1321:H1321"/>
    <mergeCell ref="I1321:J1321"/>
    <mergeCell ref="C1427:D1427"/>
    <mergeCell ref="C1450:D1450"/>
    <mergeCell ref="E1450:F1450"/>
    <mergeCell ref="G1450:H1450"/>
    <mergeCell ref="I1450:J1450"/>
    <mergeCell ref="C1425:D1425"/>
    <mergeCell ref="C767:D767"/>
    <mergeCell ref="C964:E964"/>
    <mergeCell ref="F964:H964"/>
    <mergeCell ref="C925:D925"/>
    <mergeCell ref="E925:F925"/>
    <mergeCell ref="C898:D898"/>
    <mergeCell ref="E898:F898"/>
    <mergeCell ref="G898:H898"/>
    <mergeCell ref="C1127:D1127"/>
    <mergeCell ref="E1127:F1127"/>
    <mergeCell ref="G1127:H1127"/>
    <mergeCell ref="I1141:J1141"/>
    <mergeCell ref="G1141:H1141"/>
    <mergeCell ref="B1140:J1140"/>
    <mergeCell ref="I880:J880"/>
    <mergeCell ref="B827:M827"/>
    <mergeCell ref="C877:D877"/>
    <mergeCell ref="C1010:D1010"/>
    <mergeCell ref="E1010:F1010"/>
    <mergeCell ref="C634:D634"/>
    <mergeCell ref="E634:F634"/>
    <mergeCell ref="G634:H634"/>
    <mergeCell ref="B697:G697"/>
    <mergeCell ref="C660:D660"/>
    <mergeCell ref="E660:F660"/>
    <mergeCell ref="G660:H660"/>
    <mergeCell ref="B698:J698"/>
    <mergeCell ref="B699:B700"/>
    <mergeCell ref="C699:E699"/>
    <mergeCell ref="C659:D659"/>
    <mergeCell ref="E659:F659"/>
    <mergeCell ref="I659:J659"/>
    <mergeCell ref="I660:J660"/>
    <mergeCell ref="B696:M696"/>
    <mergeCell ref="B656:J656"/>
    <mergeCell ref="C657:D657"/>
    <mergeCell ref="E657:F657"/>
    <mergeCell ref="G657:H657"/>
    <mergeCell ref="I657:J657"/>
    <mergeCell ref="C658:D658"/>
    <mergeCell ref="E658:F658"/>
    <mergeCell ref="G658:H658"/>
    <mergeCell ref="I658:J658"/>
    <mergeCell ref="I404:J404"/>
    <mergeCell ref="G435:H435"/>
    <mergeCell ref="B459:L459"/>
    <mergeCell ref="B467:L467"/>
    <mergeCell ref="I402:J402"/>
    <mergeCell ref="B523:L523"/>
    <mergeCell ref="C401:D401"/>
    <mergeCell ref="E401:F401"/>
    <mergeCell ref="G401:H401"/>
    <mergeCell ref="I401:J401"/>
    <mergeCell ref="C402:D402"/>
    <mergeCell ref="E402:F402"/>
    <mergeCell ref="C436:D436"/>
    <mergeCell ref="E436:F436"/>
    <mergeCell ref="G436:H436"/>
    <mergeCell ref="I499:J499"/>
    <mergeCell ref="G498:H498"/>
    <mergeCell ref="I498:J498"/>
    <mergeCell ref="C499:D499"/>
    <mergeCell ref="E499:F499"/>
    <mergeCell ref="G499:H499"/>
    <mergeCell ref="E501:F501"/>
    <mergeCell ref="G501:H501"/>
    <mergeCell ref="C369:D369"/>
    <mergeCell ref="E369:F369"/>
    <mergeCell ref="G402:H402"/>
    <mergeCell ref="B763:H763"/>
    <mergeCell ref="B497:J497"/>
    <mergeCell ref="C437:D437"/>
    <mergeCell ref="C404:D404"/>
    <mergeCell ref="E404:F404"/>
    <mergeCell ref="B433:H433"/>
    <mergeCell ref="I433:N433"/>
    <mergeCell ref="C434:D434"/>
    <mergeCell ref="E434:F434"/>
    <mergeCell ref="G434:H434"/>
    <mergeCell ref="C435:D435"/>
    <mergeCell ref="E435:F435"/>
    <mergeCell ref="G404:H404"/>
    <mergeCell ref="B423:L423"/>
    <mergeCell ref="B383:L383"/>
    <mergeCell ref="B400:J400"/>
    <mergeCell ref="G370:H370"/>
    <mergeCell ref="E437:F437"/>
    <mergeCell ref="G437:H437"/>
    <mergeCell ref="B391:L391"/>
    <mergeCell ref="B416:L416"/>
    <mergeCell ref="C368:D368"/>
    <mergeCell ref="E368:F368"/>
    <mergeCell ref="B367:H367"/>
    <mergeCell ref="G368:H368"/>
    <mergeCell ref="G369:H369"/>
    <mergeCell ref="C1056:D1056"/>
    <mergeCell ref="E1056:F1056"/>
    <mergeCell ref="E1011:F1011"/>
    <mergeCell ref="G1011:H1011"/>
    <mergeCell ref="C1029:D1029"/>
    <mergeCell ref="E1029:F1029"/>
    <mergeCell ref="G1029:H1029"/>
    <mergeCell ref="C880:D880"/>
    <mergeCell ref="E880:F880"/>
    <mergeCell ref="G880:H880"/>
    <mergeCell ref="E862:F862"/>
    <mergeCell ref="G862:H862"/>
    <mergeCell ref="C863:D863"/>
    <mergeCell ref="E863:F863"/>
    <mergeCell ref="G863:H863"/>
    <mergeCell ref="B876:J876"/>
    <mergeCell ref="E791:F791"/>
    <mergeCell ref="C791:D791"/>
    <mergeCell ref="I1011:J1011"/>
    <mergeCell ref="C370:D370"/>
    <mergeCell ref="E370:F370"/>
    <mergeCell ref="C403:D403"/>
    <mergeCell ref="E403:F403"/>
    <mergeCell ref="G403:H403"/>
    <mergeCell ref="B1387:H1387"/>
    <mergeCell ref="C1319:D1319"/>
    <mergeCell ref="E1319:F1319"/>
    <mergeCell ref="G1319:H1319"/>
    <mergeCell ref="E1295:F1295"/>
    <mergeCell ref="G1295:H1295"/>
    <mergeCell ref="B1317:J1317"/>
    <mergeCell ref="G1276:H1276"/>
    <mergeCell ref="I1276:J1276"/>
    <mergeCell ref="G1259:H1259"/>
    <mergeCell ref="B1272:J1272"/>
    <mergeCell ref="C1273:D1273"/>
    <mergeCell ref="E1273:F1273"/>
    <mergeCell ref="G1273:H1273"/>
    <mergeCell ref="I1273:J1273"/>
    <mergeCell ref="E1274:F1274"/>
    <mergeCell ref="C1126:D1126"/>
    <mergeCell ref="E1126:F1126"/>
    <mergeCell ref="G1126:H1126"/>
    <mergeCell ref="C595:D595"/>
    <mergeCell ref="E595:F595"/>
    <mergeCell ref="G595:H595"/>
    <mergeCell ref="B594:H594"/>
    <mergeCell ref="C596:D596"/>
    <mergeCell ref="E596:F596"/>
    <mergeCell ref="G596:H596"/>
    <mergeCell ref="C597:D597"/>
    <mergeCell ref="C371:D371"/>
    <mergeCell ref="E371:F371"/>
    <mergeCell ref="G371:H371"/>
    <mergeCell ref="C567:E567"/>
    <mergeCell ref="F567:H567"/>
    <mergeCell ref="B564:L564"/>
    <mergeCell ref="B567:B568"/>
    <mergeCell ref="B565:G565"/>
    <mergeCell ref="G597:H597"/>
    <mergeCell ref="E597:F597"/>
    <mergeCell ref="C500:D500"/>
    <mergeCell ref="E500:F500"/>
    <mergeCell ref="G500:H500"/>
    <mergeCell ref="I500:J500"/>
    <mergeCell ref="C498:D498"/>
    <mergeCell ref="C501:D501"/>
    <mergeCell ref="B566:J566"/>
    <mergeCell ref="B530:L530"/>
    <mergeCell ref="I501:J501"/>
    <mergeCell ref="G1425:H1425"/>
    <mergeCell ref="G1124:H1124"/>
    <mergeCell ref="C1125:D1125"/>
    <mergeCell ref="C1142:D1142"/>
    <mergeCell ref="C1124:D1124"/>
    <mergeCell ref="B1359:J1359"/>
    <mergeCell ref="B1360:B1361"/>
    <mergeCell ref="C1360:E1360"/>
    <mergeCell ref="C1141:D1141"/>
    <mergeCell ref="E1141:F1141"/>
    <mergeCell ref="E1163:F1163"/>
    <mergeCell ref="G1163:H1163"/>
    <mergeCell ref="C1143:D1143"/>
    <mergeCell ref="E1143:F1143"/>
    <mergeCell ref="B1185:J1185"/>
    <mergeCell ref="C1258:D1258"/>
    <mergeCell ref="E1258:F1258"/>
    <mergeCell ref="G1258:H1258"/>
    <mergeCell ref="C1275:D1275"/>
    <mergeCell ref="E1294:F1294"/>
    <mergeCell ref="G1294:H1294"/>
    <mergeCell ref="C1426:D1426"/>
    <mergeCell ref="E1426:F1426"/>
    <mergeCell ref="G1426:H1426"/>
    <mergeCell ref="B1554:B1555"/>
    <mergeCell ref="C1407:D1407"/>
    <mergeCell ref="E1407:F1407"/>
    <mergeCell ref="G1407:H1407"/>
    <mergeCell ref="I1452:J1452"/>
    <mergeCell ref="C1453:D1453"/>
    <mergeCell ref="B1501:B1502"/>
    <mergeCell ref="C1501:D1501"/>
    <mergeCell ref="C1502:D1502"/>
    <mergeCell ref="B1492:D1492"/>
    <mergeCell ref="E1424:F1424"/>
    <mergeCell ref="G1424:H1424"/>
    <mergeCell ref="B1421:M1421"/>
    <mergeCell ref="I1407:J1407"/>
    <mergeCell ref="C1408:D1408"/>
    <mergeCell ref="E1408:F1408"/>
    <mergeCell ref="G1408:H1408"/>
    <mergeCell ref="I1408:J1408"/>
    <mergeCell ref="E1427:F1427"/>
    <mergeCell ref="G1427:H1427"/>
    <mergeCell ref="B1449:J1449"/>
    <mergeCell ref="B1423:H1423"/>
    <mergeCell ref="C1424:D1424"/>
    <mergeCell ref="E1425:F1425"/>
    <mergeCell ref="C1163:D1163"/>
    <mergeCell ref="B1228:B1229"/>
    <mergeCell ref="I1186:J1186"/>
    <mergeCell ref="B1227:J1227"/>
    <mergeCell ref="C1228:E1228"/>
    <mergeCell ref="F1228:H1228"/>
    <mergeCell ref="E1186:F1186"/>
    <mergeCell ref="G1186:H1186"/>
    <mergeCell ref="C1187:D1187"/>
    <mergeCell ref="E1187:F1187"/>
    <mergeCell ref="G1187:H1187"/>
    <mergeCell ref="I1187:J1187"/>
    <mergeCell ref="C1188:D1188"/>
    <mergeCell ref="E1188:F1188"/>
    <mergeCell ref="G1188:H1188"/>
    <mergeCell ref="I1188:J1188"/>
    <mergeCell ref="C1189:D1189"/>
    <mergeCell ref="E1189:F1189"/>
    <mergeCell ref="G1388:H1388"/>
    <mergeCell ref="C1293:D1293"/>
    <mergeCell ref="E1293:F1293"/>
    <mergeCell ref="I1055:J1055"/>
    <mergeCell ref="E1160:F1160"/>
    <mergeCell ref="G1160:H1160"/>
    <mergeCell ref="B959:M959"/>
    <mergeCell ref="B961:M961"/>
    <mergeCell ref="B1025:M1025"/>
    <mergeCell ref="B1091:M1091"/>
    <mergeCell ref="B1093:M1093"/>
    <mergeCell ref="G1028:H1028"/>
    <mergeCell ref="B964:B965"/>
    <mergeCell ref="G1054:H1054"/>
    <mergeCell ref="E1124:F1124"/>
    <mergeCell ref="G1010:H1010"/>
    <mergeCell ref="B1008:J1008"/>
    <mergeCell ref="I1009:J1009"/>
    <mergeCell ref="E995:F995"/>
    <mergeCell ref="G995:H995"/>
    <mergeCell ref="G1056:H1056"/>
    <mergeCell ref="C1012:D1012"/>
    <mergeCell ref="E1012:F1012"/>
    <mergeCell ref="G1012:H1012"/>
    <mergeCell ref="I1012:J1012"/>
    <mergeCell ref="B991:H991"/>
    <mergeCell ref="I1010:J1010"/>
    <mergeCell ref="C1161:D1161"/>
    <mergeCell ref="E1161:F1161"/>
    <mergeCell ref="G1161:H1161"/>
    <mergeCell ref="C1162:D1162"/>
    <mergeCell ref="E1162:F1162"/>
    <mergeCell ref="G1162:H1162"/>
    <mergeCell ref="E1125:F1125"/>
    <mergeCell ref="C1055:D1055"/>
    <mergeCell ref="E1055:F1055"/>
    <mergeCell ref="G1055:H1055"/>
    <mergeCell ref="G1143:H1143"/>
    <mergeCell ref="G1189:H1189"/>
    <mergeCell ref="I1189:J1189"/>
    <mergeCell ref="C1186:D1186"/>
    <mergeCell ref="I923:J923"/>
    <mergeCell ref="B895:H895"/>
    <mergeCell ref="C896:D896"/>
    <mergeCell ref="E896:F896"/>
    <mergeCell ref="G896:H896"/>
    <mergeCell ref="I924:J924"/>
    <mergeCell ref="I925:J925"/>
    <mergeCell ref="C897:D897"/>
    <mergeCell ref="E897:F897"/>
    <mergeCell ref="G897:H897"/>
    <mergeCell ref="B921:J921"/>
    <mergeCell ref="I922:J922"/>
    <mergeCell ref="C899:D899"/>
    <mergeCell ref="E922:F922"/>
    <mergeCell ref="G922:H922"/>
    <mergeCell ref="E924:F924"/>
    <mergeCell ref="G924:H924"/>
    <mergeCell ref="E1054:F1054"/>
    <mergeCell ref="C993:D993"/>
    <mergeCell ref="E993:F993"/>
    <mergeCell ref="I1143:J1143"/>
    <mergeCell ref="E766:F766"/>
    <mergeCell ref="E860:F860"/>
    <mergeCell ref="G860:H860"/>
    <mergeCell ref="C832:E832"/>
    <mergeCell ref="C745:D745"/>
    <mergeCell ref="F832:H832"/>
    <mergeCell ref="B859:H859"/>
    <mergeCell ref="C860:D860"/>
    <mergeCell ref="C792:D792"/>
    <mergeCell ref="E792:F792"/>
    <mergeCell ref="C790:D790"/>
    <mergeCell ref="G766:H766"/>
    <mergeCell ref="G792:H792"/>
    <mergeCell ref="G793:H793"/>
    <mergeCell ref="I763:N763"/>
    <mergeCell ref="B761:M761"/>
    <mergeCell ref="F699:H699"/>
    <mergeCell ref="E729:F729"/>
    <mergeCell ref="E765:F765"/>
    <mergeCell ref="G729:H729"/>
    <mergeCell ref="G744:H744"/>
    <mergeCell ref="C728:D728"/>
    <mergeCell ref="E728:F728"/>
    <mergeCell ref="G728:H728"/>
    <mergeCell ref="B724:M724"/>
    <mergeCell ref="C746:D746"/>
    <mergeCell ref="G746:H746"/>
    <mergeCell ref="I746:J746"/>
    <mergeCell ref="E746:F746"/>
    <mergeCell ref="B726:H726"/>
    <mergeCell ref="C727:D727"/>
    <mergeCell ref="E727:F727"/>
    <mergeCell ref="C730:D730"/>
    <mergeCell ref="B738:L738"/>
    <mergeCell ref="G727:H727"/>
    <mergeCell ref="I612:J612"/>
    <mergeCell ref="C613:D613"/>
    <mergeCell ref="E613:F613"/>
    <mergeCell ref="G613:H613"/>
    <mergeCell ref="I613:J613"/>
    <mergeCell ref="C614:D614"/>
    <mergeCell ref="C633:D633"/>
    <mergeCell ref="E633:F633"/>
    <mergeCell ref="G633:H633"/>
    <mergeCell ref="E614:F614"/>
    <mergeCell ref="G614:H614"/>
    <mergeCell ref="I614:J614"/>
    <mergeCell ref="E612:F612"/>
    <mergeCell ref="G612:H612"/>
    <mergeCell ref="E615:F615"/>
    <mergeCell ref="G615:H615"/>
    <mergeCell ref="I615:J615"/>
    <mergeCell ref="B630:H630"/>
    <mergeCell ref="I630:N630"/>
    <mergeCell ref="C631:D631"/>
    <mergeCell ref="E631:F631"/>
    <mergeCell ref="G631:H631"/>
    <mergeCell ref="C632:D632"/>
    <mergeCell ref="E632:F632"/>
    <mergeCell ref="G632:H632"/>
    <mergeCell ref="C615:D615"/>
    <mergeCell ref="B743:J743"/>
    <mergeCell ref="C744:D744"/>
    <mergeCell ref="E744:F744"/>
    <mergeCell ref="I744:J744"/>
    <mergeCell ref="C729:D729"/>
    <mergeCell ref="G659:H659"/>
    <mergeCell ref="E1292:F1292"/>
    <mergeCell ref="G1292:H1292"/>
    <mergeCell ref="C764:D764"/>
    <mergeCell ref="E764:F764"/>
    <mergeCell ref="E730:F730"/>
    <mergeCell ref="G730:H730"/>
    <mergeCell ref="G745:H745"/>
    <mergeCell ref="E745:F745"/>
    <mergeCell ref="E790:F790"/>
    <mergeCell ref="E767:F767"/>
    <mergeCell ref="G767:H767"/>
    <mergeCell ref="B789:J789"/>
    <mergeCell ref="C765:D765"/>
    <mergeCell ref="G790:H790"/>
    <mergeCell ref="I790:J790"/>
    <mergeCell ref="I745:J745"/>
    <mergeCell ref="C1031:D1031"/>
    <mergeCell ref="E1031:F1031"/>
    <mergeCell ref="G1031:H1031"/>
    <mergeCell ref="C1030:D1030"/>
    <mergeCell ref="I1054:J1054"/>
    <mergeCell ref="B1053:J1053"/>
    <mergeCell ref="C1054:D1054"/>
    <mergeCell ref="B1003:L1003"/>
    <mergeCell ref="G899:H899"/>
    <mergeCell ref="C922:D922"/>
    <mergeCell ref="C923:D923"/>
    <mergeCell ref="E923:F923"/>
    <mergeCell ref="G925:H925"/>
    <mergeCell ref="C924:D924"/>
    <mergeCell ref="C1011:D1011"/>
    <mergeCell ref="C1028:D1028"/>
    <mergeCell ref="E1028:F1028"/>
    <mergeCell ref="C995:D995"/>
    <mergeCell ref="B1027:H1027"/>
    <mergeCell ref="C1009:D1009"/>
    <mergeCell ref="E1009:F1009"/>
    <mergeCell ref="G1009:H1009"/>
    <mergeCell ref="E1030:F1030"/>
    <mergeCell ref="G1030:H1030"/>
    <mergeCell ref="I793:J793"/>
    <mergeCell ref="I878:J878"/>
    <mergeCell ref="G791:H791"/>
    <mergeCell ref="G765:H765"/>
    <mergeCell ref="C766:D766"/>
    <mergeCell ref="C747:D747"/>
    <mergeCell ref="E747:F747"/>
    <mergeCell ref="G747:H747"/>
    <mergeCell ref="B829:M829"/>
    <mergeCell ref="B857:M857"/>
    <mergeCell ref="G861:H861"/>
    <mergeCell ref="C862:D862"/>
    <mergeCell ref="I791:J791"/>
    <mergeCell ref="C861:D861"/>
    <mergeCell ref="E861:F861"/>
    <mergeCell ref="I877:J877"/>
    <mergeCell ref="I792:J792"/>
    <mergeCell ref="C793:D793"/>
    <mergeCell ref="B831:J831"/>
    <mergeCell ref="C878:D878"/>
    <mergeCell ref="E878:F878"/>
    <mergeCell ref="E793:F793"/>
    <mergeCell ref="G764:H764"/>
    <mergeCell ref="I747:J747"/>
    <mergeCell ref="G1293:H1293"/>
    <mergeCell ref="C1318:D1318"/>
    <mergeCell ref="E1318:F1318"/>
    <mergeCell ref="G1318:H1318"/>
    <mergeCell ref="E1275:F1275"/>
    <mergeCell ref="G1275:H1275"/>
    <mergeCell ref="C1276:D1276"/>
    <mergeCell ref="E1276:F1276"/>
    <mergeCell ref="C1388:D1388"/>
    <mergeCell ref="B1385:M1385"/>
    <mergeCell ref="I1275:J1275"/>
    <mergeCell ref="C1295:D1295"/>
    <mergeCell ref="I1318:J1318"/>
    <mergeCell ref="C1391:D1391"/>
    <mergeCell ref="E1391:F1391"/>
    <mergeCell ref="G1391:H1391"/>
    <mergeCell ref="B1404:J1404"/>
    <mergeCell ref="C1405:D1405"/>
    <mergeCell ref="E1405:F1405"/>
    <mergeCell ref="G1405:H1405"/>
    <mergeCell ref="I1405:J1405"/>
    <mergeCell ref="C1406:D1406"/>
    <mergeCell ref="E1406:F1406"/>
    <mergeCell ref="G1406:H1406"/>
    <mergeCell ref="I1406:J1406"/>
    <mergeCell ref="F30:K32"/>
    <mergeCell ref="B13:K13"/>
    <mergeCell ref="B14:K14"/>
    <mergeCell ref="I726:N726"/>
    <mergeCell ref="B832:B833"/>
    <mergeCell ref="C1390:D1390"/>
    <mergeCell ref="E1390:F1390"/>
    <mergeCell ref="G1390:H1390"/>
    <mergeCell ref="C1274:D1274"/>
    <mergeCell ref="B1255:H1255"/>
    <mergeCell ref="C1256:D1256"/>
    <mergeCell ref="E1256:F1256"/>
    <mergeCell ref="G1256:H1256"/>
    <mergeCell ref="I1320:J1320"/>
    <mergeCell ref="C1321:D1321"/>
    <mergeCell ref="I1319:J1319"/>
    <mergeCell ref="C1389:D1389"/>
    <mergeCell ref="E1389:F1389"/>
    <mergeCell ref="G1389:H1389"/>
    <mergeCell ref="F1360:H1360"/>
    <mergeCell ref="C1320:D1320"/>
    <mergeCell ref="E1320:F1320"/>
    <mergeCell ref="G1320:H1320"/>
    <mergeCell ref="E1388:F1388"/>
  </mergeCells>
  <phoneticPr fontId="3" type="noConversion"/>
  <conditionalFormatting sqref="C420:L422 C404:J405 C387:L390 E371:H380 D372:D380 C371:C380 C392:L399 C468:L495 C496:K496 M496 C425:L429 C430:K430 M430 C532:L559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528:L529 C502:J502 C463:L466 E437:H446 D438:D446 C437:C446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1032:E1038 I1032:L1038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96:E1002 I996:L1002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164:E1170 I1164:L1170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864:E870 I864:L870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98:C605 E598:E605 D599:D605 G598 I594:L605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926:E930 I926:L930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661:J661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615:J616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635:H643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900:E906 I900:L906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731:E737 I731:L737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94:J794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748:J748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768:H776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501:J501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527:L527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634:H634 C634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730:H730 C730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863 E863 G863 I859:L863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99 E899 G899 I895:L899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95 E995 G995 I991:L995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1031 E1031 G1031 I1027:L1031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127 E1127 G1127 I1123:L1127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163 E1163 G1163 I1159:L1163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259 E1259 G1259 I1255:L1259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391 E1391 G1391 I1387:L1391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660:J660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747:J747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93:J793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880:J880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925:J925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1012:J1012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1057:J1057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144:J1144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189:J1189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276:J1276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408:J1408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767:H767 C767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931:L934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322:J1322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296:H1304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321:J1321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295:H1295 C1295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454:J1454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428:H1436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453:J1453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427:H1427 C1427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495:N1496 K1496:L1496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493:G1506">
    <cfRule type="cellIs" dxfId="2" priority="1" operator="greaterThanOrEqual">
      <formula>0</formula>
    </cfRule>
  </conditionalFormatting>
  <conditionalFormatting sqref="G1493:G1506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.31496062992125984" footer="0"/>
  <pageSetup paperSize="9" scale="50" orientation="portrait" r:id="rId1"/>
  <headerFooter alignWithMargins="0"/>
  <rowBreaks count="27" manualBreakCount="27">
    <brk id="114" max="16383" man="1"/>
    <brk id="236" max="16383" man="1"/>
    <brk id="298" max="16383" man="1"/>
    <brk id="364" max="16383" man="1"/>
    <brk id="430" max="16383" man="1"/>
    <brk id="496" max="16383" man="1"/>
    <brk id="561" max="16383" man="1"/>
    <brk id="627" max="16383" man="1"/>
    <brk id="693" max="16383" man="1"/>
    <brk id="760" max="16383" man="1"/>
    <brk id="826" max="16383" man="1"/>
    <brk id="892" max="16383" man="1"/>
    <brk id="958" max="16383" man="1"/>
    <brk id="1024" max="16383" man="1"/>
    <brk id="1090" max="16383" man="1"/>
    <brk id="1156" max="16383" man="1"/>
    <brk id="1222" max="16383" man="1"/>
    <brk id="1288" max="16383" man="1"/>
    <brk id="1354" max="16383" man="1"/>
    <brk id="1420" max="16383" man="1"/>
    <brk id="1486" max="16383" man="1"/>
    <brk id="1551" max="16383" man="1"/>
    <brk id="1616" max="16383" man="1"/>
    <brk id="1681" max="16383" man="1"/>
    <brk id="1747" max="16383" man="1"/>
    <brk id="1813" max="16383" man="1"/>
    <brk id="18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 2020</vt:lpstr>
      <vt:lpstr>'NOVIEMBRE 2020'!Área_de_impresión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2020-12-21T08:14:47Z</cp:lastPrinted>
  <dcterms:created xsi:type="dcterms:W3CDTF">2011-10-19T11:12:35Z</dcterms:created>
  <dcterms:modified xsi:type="dcterms:W3CDTF">2020-12-21T08:32:28Z</dcterms:modified>
</cp:coreProperties>
</file>